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vkant/Downloads/"/>
    </mc:Choice>
  </mc:AlternateContent>
  <xr:revisionPtr revIDLastSave="0" documentId="13_ncr:1_{926E5BA0-F17C-6340-B00C-90EAB0186D75}" xr6:coauthVersionLast="36" xr6:coauthVersionMax="36" xr10:uidLastSave="{00000000-0000-0000-0000-000000000000}"/>
  <bookViews>
    <workbookView xWindow="0" yWindow="460" windowWidth="28800" windowHeight="16720" xr2:uid="{00000000-000D-0000-FFFF-FFFF00000000}"/>
  </bookViews>
  <sheets>
    <sheet name="Complete sheet and details" sheetId="3" r:id="rId1"/>
    <sheet name="About" sheetId="18" r:id="rId2"/>
    <sheet name="Map" sheetId="4" r:id="rId3"/>
    <sheet name="final map maybe" sheetId="5" r:id="rId4"/>
    <sheet name="area wise" sheetId="10" r:id="rId5"/>
    <sheet name="Sheet10" sheetId="7" r:id="rId6"/>
    <sheet name="monthwise deaths" sheetId="8" r:id="rId7"/>
    <sheet name="cal" sheetId="11" r:id="rId8"/>
    <sheet name="reasons" sheetId="12" r:id="rId9"/>
    <sheet name="sankey" sheetId="13" r:id="rId10"/>
    <sheet name="Sheet1 Awesome Map Tooltip" sheetId="14" r:id="rId11"/>
    <sheet name="n ation" sheetId="9" r:id="rId12"/>
    <sheet name="final map maybe Awesome Map Too" sheetId="6" r:id="rId13"/>
    <sheet name="references" sheetId="15" r:id="rId14"/>
    <sheet name="Month wise" sheetId="16" r:id="rId15"/>
    <sheet name="sectorwise" sheetId="17" r:id="rId16"/>
  </sheets>
  <calcPr calcId="181029"/>
</workbook>
</file>

<file path=xl/calcChain.xml><?xml version="1.0" encoding="utf-8"?>
<calcChain xmlns="http://schemas.openxmlformats.org/spreadsheetml/2006/main">
  <c r="A629" i="17" l="1"/>
  <c r="A628" i="17"/>
  <c r="A627" i="17"/>
  <c r="A626" i="17"/>
  <c r="A625" i="17"/>
  <c r="A624" i="17"/>
  <c r="A623" i="17"/>
  <c r="A622" i="17"/>
  <c r="A621" i="17"/>
  <c r="A620" i="17"/>
  <c r="A619" i="17"/>
  <c r="A618" i="17"/>
  <c r="A617" i="17"/>
  <c r="A616" i="17"/>
  <c r="A615" i="17"/>
  <c r="A614" i="17"/>
  <c r="A613" i="17"/>
  <c r="A612" i="17"/>
  <c r="A611" i="17"/>
  <c r="A610" i="17"/>
  <c r="A609" i="17"/>
  <c r="A608" i="17"/>
  <c r="A607" i="17"/>
  <c r="A606" i="17"/>
  <c r="A605" i="17"/>
  <c r="A604" i="17"/>
  <c r="A603" i="17"/>
  <c r="A602" i="17"/>
  <c r="A601" i="17"/>
  <c r="A600" i="17"/>
  <c r="A599" i="17"/>
  <c r="A598" i="17"/>
  <c r="A597" i="17"/>
  <c r="A596" i="17"/>
  <c r="A595" i="17"/>
  <c r="A594" i="17"/>
  <c r="A593" i="17"/>
  <c r="A592" i="17"/>
  <c r="A591" i="17"/>
  <c r="A590" i="17"/>
  <c r="A589" i="17"/>
  <c r="A588" i="17"/>
  <c r="A587" i="17"/>
  <c r="A586" i="17"/>
  <c r="A585" i="17"/>
  <c r="A584" i="17"/>
  <c r="A583" i="17"/>
  <c r="A582" i="17"/>
  <c r="A581" i="17"/>
  <c r="A580" i="17"/>
  <c r="A579" i="17"/>
  <c r="A578" i="17"/>
  <c r="A577" i="17"/>
  <c r="A576" i="17"/>
  <c r="A575" i="17"/>
  <c r="A574" i="17"/>
  <c r="A573" i="17"/>
  <c r="A572" i="17"/>
  <c r="A571" i="17"/>
  <c r="A570" i="17"/>
  <c r="A569" i="17"/>
  <c r="A568" i="17"/>
  <c r="A567" i="17"/>
  <c r="A566" i="17"/>
  <c r="A565" i="17"/>
  <c r="A564" i="17"/>
  <c r="A563" i="17"/>
  <c r="A562" i="17"/>
  <c r="A561" i="17"/>
  <c r="A560" i="17"/>
  <c r="A559" i="17"/>
  <c r="A558" i="17"/>
  <c r="A557" i="17"/>
  <c r="A556" i="17"/>
  <c r="A555" i="17"/>
  <c r="A554" i="17"/>
  <c r="A553" i="17"/>
  <c r="A552" i="17"/>
  <c r="A551" i="17"/>
  <c r="A550" i="17"/>
  <c r="A549" i="17"/>
  <c r="A548" i="17"/>
  <c r="A547" i="17"/>
  <c r="A546" i="17"/>
  <c r="A545" i="17"/>
  <c r="A544" i="17"/>
  <c r="A543" i="17"/>
  <c r="A542" i="17"/>
  <c r="A541" i="17"/>
  <c r="A540" i="17"/>
  <c r="A539" i="17"/>
  <c r="C538" i="17"/>
  <c r="A538" i="17"/>
  <c r="C537" i="17"/>
  <c r="A537" i="17"/>
  <c r="C536" i="17"/>
  <c r="A536" i="17"/>
  <c r="C535" i="17"/>
  <c r="A535" i="17"/>
  <c r="C534" i="17"/>
  <c r="A534" i="17"/>
  <c r="C533" i="17"/>
  <c r="A533" i="17"/>
  <c r="C532" i="17"/>
  <c r="A532" i="17"/>
  <c r="C531" i="17"/>
  <c r="A531" i="17"/>
  <c r="C530" i="17"/>
  <c r="A530" i="17"/>
  <c r="C529" i="17"/>
  <c r="A529" i="17"/>
  <c r="C528" i="17"/>
  <c r="A528" i="17"/>
  <c r="C527" i="17"/>
  <c r="A527" i="17"/>
  <c r="C526" i="17"/>
  <c r="A526" i="17"/>
  <c r="C525" i="17"/>
  <c r="A525" i="17"/>
  <c r="C524" i="17"/>
  <c r="A524" i="17"/>
  <c r="C523" i="17"/>
  <c r="A523" i="17"/>
  <c r="C522" i="17"/>
  <c r="A522" i="17"/>
  <c r="C521" i="17"/>
  <c r="A521" i="17"/>
  <c r="C520" i="17"/>
  <c r="A520" i="17"/>
  <c r="C519" i="17"/>
  <c r="A519" i="17"/>
  <c r="C518" i="17"/>
  <c r="A518" i="17"/>
  <c r="C517" i="17"/>
  <c r="A517" i="17"/>
  <c r="C516" i="17"/>
  <c r="A516" i="17"/>
  <c r="C515" i="17"/>
  <c r="A515" i="17"/>
  <c r="C514" i="17"/>
  <c r="A514" i="17"/>
  <c r="C513" i="17"/>
  <c r="A513" i="17"/>
  <c r="C512" i="17"/>
  <c r="A512" i="17"/>
  <c r="C511" i="17"/>
  <c r="A511" i="17"/>
  <c r="C510" i="17"/>
  <c r="A510" i="17"/>
  <c r="C509" i="17"/>
  <c r="A509" i="17"/>
  <c r="C508" i="17"/>
  <c r="A508" i="17"/>
  <c r="C507" i="17"/>
  <c r="A507" i="17"/>
  <c r="C506" i="17"/>
  <c r="A506" i="17"/>
  <c r="C505" i="17"/>
  <c r="A505" i="17"/>
  <c r="C504" i="17"/>
  <c r="A504" i="17"/>
  <c r="C503" i="17"/>
  <c r="A503" i="17"/>
  <c r="C502" i="17"/>
  <c r="A502" i="17"/>
  <c r="C501" i="17"/>
  <c r="A501" i="17"/>
  <c r="C500" i="17"/>
  <c r="A500" i="17"/>
  <c r="C499" i="17"/>
  <c r="A499" i="17"/>
  <c r="C498" i="17"/>
  <c r="A498" i="17"/>
  <c r="C497" i="17"/>
  <c r="A497" i="17"/>
  <c r="C496" i="17"/>
  <c r="A496" i="17"/>
  <c r="C495" i="17"/>
  <c r="B495" i="17"/>
  <c r="A495" i="17"/>
  <c r="C494" i="17"/>
  <c r="B494" i="17"/>
  <c r="A494" i="17"/>
  <c r="C493" i="17"/>
  <c r="B493" i="17"/>
  <c r="A493" i="17"/>
  <c r="C492" i="17"/>
  <c r="B492" i="17"/>
  <c r="A492" i="17"/>
  <c r="C491" i="17"/>
  <c r="B491" i="17"/>
  <c r="A491" i="17"/>
  <c r="C490" i="17"/>
  <c r="B490" i="17"/>
  <c r="A490" i="17"/>
  <c r="C489" i="17"/>
  <c r="B489" i="17"/>
  <c r="A489" i="17"/>
  <c r="C488" i="17"/>
  <c r="B488" i="17"/>
  <c r="A488" i="17"/>
  <c r="C487" i="17"/>
  <c r="B487" i="17"/>
  <c r="A487" i="17"/>
  <c r="C486" i="17"/>
  <c r="B486" i="17"/>
  <c r="A486" i="17"/>
  <c r="C485" i="17"/>
  <c r="B485" i="17"/>
  <c r="A485" i="17"/>
  <c r="C484" i="17"/>
  <c r="B484" i="17"/>
  <c r="A484" i="17"/>
  <c r="C483" i="17"/>
  <c r="B483" i="17"/>
  <c r="A483" i="17"/>
  <c r="C482" i="17"/>
  <c r="B482" i="17"/>
  <c r="A482" i="17"/>
  <c r="C481" i="17"/>
  <c r="B481" i="17"/>
  <c r="A481" i="17"/>
  <c r="C480" i="17"/>
  <c r="B480" i="17"/>
  <c r="A480" i="17"/>
  <c r="C479" i="17"/>
  <c r="B479" i="17"/>
  <c r="A479" i="17"/>
  <c r="C478" i="17"/>
  <c r="B478" i="17"/>
  <c r="A478" i="17"/>
  <c r="C477" i="17"/>
  <c r="B477" i="17"/>
  <c r="A477" i="17"/>
  <c r="C476" i="17"/>
  <c r="B476" i="17"/>
  <c r="A476" i="17"/>
  <c r="C475" i="17"/>
  <c r="B475" i="17"/>
  <c r="A475" i="17"/>
  <c r="C474" i="17"/>
  <c r="B474" i="17"/>
  <c r="A474" i="17"/>
  <c r="C473" i="17"/>
  <c r="B473" i="17"/>
  <c r="A473" i="17"/>
  <c r="C472" i="17"/>
  <c r="B472" i="17"/>
  <c r="A472" i="17"/>
  <c r="C471" i="17"/>
  <c r="B471" i="17"/>
  <c r="A471" i="17"/>
  <c r="C470" i="17"/>
  <c r="B470" i="17"/>
  <c r="A470" i="17"/>
  <c r="C469" i="17"/>
  <c r="B469" i="17"/>
  <c r="A469" i="17"/>
  <c r="C468" i="17"/>
  <c r="B468" i="17"/>
  <c r="A468" i="17"/>
  <c r="C467" i="17"/>
  <c r="B467" i="17"/>
  <c r="A467" i="17"/>
  <c r="C466" i="17"/>
  <c r="B466" i="17"/>
  <c r="A466" i="17"/>
  <c r="C465" i="17"/>
  <c r="B465" i="17"/>
  <c r="A465" i="17"/>
  <c r="C464" i="17"/>
  <c r="B464" i="17"/>
  <c r="A464" i="17"/>
  <c r="C463" i="17"/>
  <c r="B463" i="17"/>
  <c r="A463" i="17"/>
  <c r="C462" i="17"/>
  <c r="B462" i="17"/>
  <c r="A462" i="17"/>
  <c r="C461" i="17"/>
  <c r="B461" i="17"/>
  <c r="A461" i="17"/>
  <c r="C460" i="17"/>
  <c r="B460" i="17"/>
  <c r="A460" i="17"/>
  <c r="C459" i="17"/>
  <c r="B459" i="17"/>
  <c r="A459" i="17"/>
  <c r="C458" i="17"/>
  <c r="B458" i="17"/>
  <c r="A458" i="17"/>
  <c r="C457" i="17"/>
  <c r="B457" i="17"/>
  <c r="A457" i="17"/>
  <c r="C456" i="17"/>
  <c r="B456" i="17"/>
  <c r="A456" i="17"/>
  <c r="C455" i="17"/>
  <c r="B455" i="17"/>
  <c r="A455" i="17"/>
  <c r="C454" i="17"/>
  <c r="B454" i="17"/>
  <c r="A454" i="17"/>
  <c r="C453" i="17"/>
  <c r="B453" i="17"/>
  <c r="A453" i="17"/>
  <c r="C452" i="17"/>
  <c r="B452" i="17"/>
  <c r="A452" i="17"/>
  <c r="C451" i="17"/>
  <c r="B451" i="17"/>
  <c r="A451" i="17"/>
  <c r="C450" i="17"/>
  <c r="B450" i="17"/>
  <c r="A450" i="17"/>
  <c r="C449" i="17"/>
  <c r="B449" i="17"/>
  <c r="A449" i="17"/>
  <c r="C448" i="17"/>
  <c r="B448" i="17"/>
  <c r="A448" i="17"/>
  <c r="C447" i="17"/>
  <c r="B447" i="17"/>
  <c r="A447" i="17"/>
  <c r="C446" i="17"/>
  <c r="B446" i="17"/>
  <c r="A446" i="17"/>
  <c r="C445" i="17"/>
  <c r="B445" i="17"/>
  <c r="A445" i="17"/>
  <c r="C444" i="17"/>
  <c r="B444" i="17"/>
  <c r="A444" i="17"/>
  <c r="C443" i="17"/>
  <c r="B443" i="17"/>
  <c r="A443" i="17"/>
  <c r="C442" i="17"/>
  <c r="B442" i="17"/>
  <c r="A442" i="17"/>
  <c r="C441" i="17"/>
  <c r="B441" i="17"/>
  <c r="A441" i="17"/>
  <c r="C440" i="17"/>
  <c r="B440" i="17"/>
  <c r="A440" i="17"/>
  <c r="C439" i="17"/>
  <c r="B439" i="17"/>
  <c r="A439" i="17"/>
  <c r="C438" i="17"/>
  <c r="B438" i="17"/>
  <c r="A438" i="17"/>
  <c r="C437" i="17"/>
  <c r="B437" i="17"/>
  <c r="A437" i="17"/>
  <c r="C436" i="17"/>
  <c r="B436" i="17"/>
  <c r="A436" i="17"/>
  <c r="C435" i="17"/>
  <c r="B435" i="17"/>
  <c r="A435" i="17"/>
  <c r="C434" i="17"/>
  <c r="B434" i="17"/>
  <c r="A434" i="17"/>
  <c r="C433" i="17"/>
  <c r="B433" i="17"/>
  <c r="A433" i="17"/>
  <c r="C432" i="17"/>
  <c r="B432" i="17"/>
  <c r="A432" i="17"/>
  <c r="C431" i="17"/>
  <c r="B431" i="17"/>
  <c r="A431" i="17"/>
  <c r="C430" i="17"/>
  <c r="B430" i="17"/>
  <c r="A430" i="17"/>
  <c r="C429" i="17"/>
  <c r="B429" i="17"/>
  <c r="A429" i="17"/>
  <c r="C428" i="17"/>
  <c r="B428" i="17"/>
  <c r="A428" i="17"/>
  <c r="C427" i="17"/>
  <c r="B427" i="17"/>
  <c r="A427" i="17"/>
  <c r="C426" i="17"/>
  <c r="B426" i="17"/>
  <c r="A426" i="17"/>
  <c r="C425" i="17"/>
  <c r="B425" i="17"/>
  <c r="A425" i="17"/>
  <c r="C424" i="17"/>
  <c r="B424" i="17"/>
  <c r="A424" i="17"/>
  <c r="C423" i="17"/>
  <c r="B423" i="17"/>
  <c r="A423" i="17"/>
  <c r="C422" i="17"/>
  <c r="B422" i="17"/>
  <c r="A422" i="17"/>
  <c r="C421" i="17"/>
  <c r="B421" i="17"/>
  <c r="A421" i="17"/>
  <c r="C420" i="17"/>
  <c r="B420" i="17"/>
  <c r="A420" i="17"/>
  <c r="C419" i="17"/>
  <c r="B419" i="17"/>
  <c r="A419" i="17"/>
  <c r="C418" i="17"/>
  <c r="B418" i="17"/>
  <c r="A418" i="17"/>
  <c r="C417" i="17"/>
  <c r="B417" i="17"/>
  <c r="A417" i="17"/>
  <c r="C416" i="17"/>
  <c r="B416" i="17"/>
  <c r="A416" i="17"/>
  <c r="C415" i="17"/>
  <c r="B415" i="17"/>
  <c r="A415" i="17"/>
  <c r="C414" i="17"/>
  <c r="B414" i="17"/>
  <c r="A414" i="17"/>
  <c r="C413" i="17"/>
  <c r="B413" i="17"/>
  <c r="A413" i="17"/>
  <c r="C412" i="17"/>
  <c r="B412" i="17"/>
  <c r="A412" i="17"/>
  <c r="C411" i="17"/>
  <c r="B411" i="17"/>
  <c r="A411" i="17"/>
  <c r="C410" i="17"/>
  <c r="B410" i="17"/>
  <c r="A410" i="17"/>
  <c r="C409" i="17"/>
  <c r="B409" i="17"/>
  <c r="A409" i="17"/>
  <c r="C408" i="17"/>
  <c r="B408" i="17"/>
  <c r="A408" i="17"/>
  <c r="C407" i="17"/>
  <c r="B407" i="17"/>
  <c r="A407" i="17"/>
  <c r="C406" i="17"/>
  <c r="B406" i="17"/>
  <c r="A406" i="17"/>
  <c r="C405" i="17"/>
  <c r="B405" i="17"/>
  <c r="A405" i="17"/>
  <c r="C404" i="17"/>
  <c r="B404" i="17"/>
  <c r="A404" i="17"/>
  <c r="C403" i="17"/>
  <c r="B403" i="17"/>
  <c r="A403" i="17"/>
  <c r="C402" i="17"/>
  <c r="B402" i="17"/>
  <c r="A402" i="17"/>
  <c r="C401" i="17"/>
  <c r="B401" i="17"/>
  <c r="A401" i="17"/>
  <c r="C400" i="17"/>
  <c r="B400" i="17"/>
  <c r="A400" i="17"/>
  <c r="C399" i="17"/>
  <c r="B399" i="17"/>
  <c r="A399" i="17"/>
  <c r="C398" i="17"/>
  <c r="B398" i="17"/>
  <c r="A398" i="17"/>
  <c r="C397" i="17"/>
  <c r="B397" i="17"/>
  <c r="A397" i="17"/>
  <c r="C396" i="17"/>
  <c r="B396" i="17"/>
  <c r="A396" i="17"/>
  <c r="C395" i="17"/>
  <c r="B395" i="17"/>
  <c r="A395" i="17"/>
  <c r="C394" i="17"/>
  <c r="B394" i="17"/>
  <c r="A394" i="17"/>
  <c r="C393" i="17"/>
  <c r="B393" i="17"/>
  <c r="A393" i="17"/>
  <c r="C392" i="17"/>
  <c r="B392" i="17"/>
  <c r="A392" i="17"/>
  <c r="C391" i="17"/>
  <c r="B391" i="17"/>
  <c r="A391" i="17"/>
  <c r="C390" i="17"/>
  <c r="B390" i="17"/>
  <c r="A390" i="17"/>
  <c r="C389" i="17"/>
  <c r="B389" i="17"/>
  <c r="A389" i="17"/>
  <c r="C388" i="17"/>
  <c r="B388" i="17"/>
  <c r="A388" i="17"/>
  <c r="C387" i="17"/>
  <c r="B387" i="17"/>
  <c r="A387" i="17"/>
  <c r="C386" i="17"/>
  <c r="B386" i="17"/>
  <c r="A386" i="17"/>
  <c r="C385" i="17"/>
  <c r="B385" i="17"/>
  <c r="A385" i="17"/>
  <c r="C384" i="17"/>
  <c r="B384" i="17"/>
  <c r="A384" i="17"/>
  <c r="C383" i="17"/>
  <c r="B383" i="17"/>
  <c r="A383" i="17"/>
  <c r="C382" i="17"/>
  <c r="B382" i="17"/>
  <c r="A382" i="17"/>
  <c r="C381" i="17"/>
  <c r="B381" i="17"/>
  <c r="A381" i="17"/>
  <c r="C380" i="17"/>
  <c r="B380" i="17"/>
  <c r="A380" i="17"/>
  <c r="C379" i="17"/>
  <c r="B379" i="17"/>
  <c r="A379" i="17"/>
  <c r="C378" i="17"/>
  <c r="B378" i="17"/>
  <c r="A378" i="17"/>
  <c r="C377" i="17"/>
  <c r="B377" i="17"/>
  <c r="A377" i="17"/>
  <c r="C376" i="17"/>
  <c r="B376" i="17"/>
  <c r="A376" i="17"/>
  <c r="C375" i="17"/>
  <c r="B375" i="17"/>
  <c r="A375" i="17"/>
  <c r="C374" i="17"/>
  <c r="B374" i="17"/>
  <c r="A374" i="17"/>
  <c r="C373" i="17"/>
  <c r="B373" i="17"/>
  <c r="A373" i="17"/>
  <c r="C372" i="17"/>
  <c r="B372" i="17"/>
  <c r="A372" i="17"/>
  <c r="C371" i="17"/>
  <c r="B371" i="17"/>
  <c r="A371" i="17"/>
  <c r="C370" i="17"/>
  <c r="B370" i="17"/>
  <c r="A370" i="17"/>
  <c r="C369" i="17"/>
  <c r="B369" i="17"/>
  <c r="A369" i="17"/>
  <c r="C368" i="17"/>
  <c r="B368" i="17"/>
  <c r="A368" i="17"/>
  <c r="C367" i="17"/>
  <c r="B367" i="17"/>
  <c r="A367" i="17"/>
  <c r="C366" i="17"/>
  <c r="B366" i="17"/>
  <c r="A366" i="17"/>
  <c r="C365" i="17"/>
  <c r="B365" i="17"/>
  <c r="A365" i="17"/>
  <c r="C364" i="17"/>
  <c r="B364" i="17"/>
  <c r="A364" i="17"/>
  <c r="C363" i="17"/>
  <c r="B363" i="17"/>
  <c r="A363" i="17"/>
  <c r="C362" i="17"/>
  <c r="B362" i="17"/>
  <c r="A362" i="17"/>
  <c r="C361" i="17"/>
  <c r="B361" i="17"/>
  <c r="A361" i="17"/>
  <c r="C360" i="17"/>
  <c r="B360" i="17"/>
  <c r="A360" i="17"/>
  <c r="C359" i="17"/>
  <c r="B359" i="17"/>
  <c r="A359" i="17"/>
  <c r="C358" i="17"/>
  <c r="B358" i="17"/>
  <c r="A358" i="17"/>
  <c r="C357" i="17"/>
  <c r="B357" i="17"/>
  <c r="A357" i="17"/>
  <c r="C356" i="17"/>
  <c r="B356" i="17"/>
  <c r="A356" i="17"/>
  <c r="C355" i="17"/>
  <c r="B355" i="17"/>
  <c r="A355" i="17"/>
  <c r="C354" i="17"/>
  <c r="B354" i="17"/>
  <c r="A354" i="17"/>
  <c r="C353" i="17"/>
  <c r="B353" i="17"/>
  <c r="A353" i="17"/>
  <c r="C352" i="17"/>
  <c r="B352" i="17"/>
  <c r="A352" i="17"/>
  <c r="C351" i="17"/>
  <c r="B351" i="17"/>
  <c r="A351" i="17"/>
  <c r="C350" i="17"/>
  <c r="B350" i="17"/>
  <c r="A350" i="17"/>
  <c r="C349" i="17"/>
  <c r="B349" i="17"/>
  <c r="A349" i="17"/>
  <c r="C348" i="17"/>
  <c r="B348" i="17"/>
  <c r="A348" i="17"/>
  <c r="C347" i="17"/>
  <c r="B347" i="17"/>
  <c r="A347" i="17"/>
  <c r="C346" i="17"/>
  <c r="B346" i="17"/>
  <c r="A346" i="17"/>
  <c r="C345" i="17"/>
  <c r="B345" i="17"/>
  <c r="A345" i="17"/>
  <c r="C344" i="17"/>
  <c r="B344" i="17"/>
  <c r="A344" i="17"/>
  <c r="C343" i="17"/>
  <c r="B343" i="17"/>
  <c r="A343" i="17"/>
  <c r="C342" i="17"/>
  <c r="B342" i="17"/>
  <c r="A342" i="17"/>
  <c r="C341" i="17"/>
  <c r="B341" i="17"/>
  <c r="A341" i="17"/>
  <c r="C340" i="17"/>
  <c r="B340" i="17"/>
  <c r="A340" i="17"/>
  <c r="C339" i="17"/>
  <c r="B339" i="17"/>
  <c r="A339" i="17"/>
  <c r="C338" i="17"/>
  <c r="B338" i="17"/>
  <c r="A338" i="17"/>
  <c r="C337" i="17"/>
  <c r="B337" i="17"/>
  <c r="A337" i="17"/>
  <c r="C336" i="17"/>
  <c r="B336" i="17"/>
  <c r="A336" i="17"/>
  <c r="C335" i="17"/>
  <c r="B335" i="17"/>
  <c r="A335" i="17"/>
  <c r="C334" i="17"/>
  <c r="B334" i="17"/>
  <c r="A334" i="17"/>
  <c r="C333" i="17"/>
  <c r="B333" i="17"/>
  <c r="A333" i="17"/>
  <c r="C332" i="17"/>
  <c r="B332" i="17"/>
  <c r="A332" i="17"/>
  <c r="C331" i="17"/>
  <c r="B331" i="17"/>
  <c r="A331" i="17"/>
  <c r="C330" i="17"/>
  <c r="B330" i="17"/>
  <c r="A330" i="17"/>
  <c r="C329" i="17"/>
  <c r="B329" i="17"/>
  <c r="A329" i="17"/>
  <c r="C328" i="17"/>
  <c r="B328" i="17"/>
  <c r="A328" i="17"/>
  <c r="C327" i="17"/>
  <c r="B327" i="17"/>
  <c r="A327" i="17"/>
  <c r="C326" i="17"/>
  <c r="B326" i="17"/>
  <c r="A326" i="17"/>
  <c r="C325" i="17"/>
  <c r="B325" i="17"/>
  <c r="A325" i="17"/>
  <c r="C324" i="17"/>
  <c r="B324" i="17"/>
  <c r="A324" i="17"/>
  <c r="C323" i="17"/>
  <c r="B323" i="17"/>
  <c r="A323" i="17"/>
  <c r="C322" i="17"/>
  <c r="B322" i="17"/>
  <c r="A322" i="17"/>
  <c r="C321" i="17"/>
  <c r="B321" i="17"/>
  <c r="A321" i="17"/>
  <c r="C320" i="17"/>
  <c r="B320" i="17"/>
  <c r="A320" i="17"/>
  <c r="C319" i="17"/>
  <c r="B319" i="17"/>
  <c r="A319" i="17"/>
  <c r="C318" i="17"/>
  <c r="B318" i="17"/>
  <c r="A318" i="17"/>
  <c r="C317" i="17"/>
  <c r="B317" i="17"/>
  <c r="A317" i="17"/>
  <c r="C316" i="17"/>
  <c r="B316" i="17"/>
  <c r="A316" i="17"/>
  <c r="C315" i="17"/>
  <c r="B315" i="17"/>
  <c r="A315" i="17"/>
  <c r="C314" i="17"/>
  <c r="B314" i="17"/>
  <c r="A314" i="17"/>
  <c r="C313" i="17"/>
  <c r="B313" i="17"/>
  <c r="A313" i="17"/>
  <c r="C312" i="17"/>
  <c r="B312" i="17"/>
  <c r="A312" i="17"/>
  <c r="C311" i="17"/>
  <c r="B311" i="17"/>
  <c r="A311" i="17"/>
  <c r="C310" i="17"/>
  <c r="B310" i="17"/>
  <c r="A310" i="17"/>
  <c r="C309" i="17"/>
  <c r="B309" i="17"/>
  <c r="A309" i="17"/>
  <c r="C308" i="17"/>
  <c r="B308" i="17"/>
  <c r="A308" i="17"/>
  <c r="C307" i="17"/>
  <c r="B307" i="17"/>
  <c r="A307" i="17"/>
  <c r="C306" i="17"/>
  <c r="B306" i="17"/>
  <c r="A306" i="17"/>
  <c r="C305" i="17"/>
  <c r="B305" i="17"/>
  <c r="A305" i="17"/>
  <c r="C304" i="17"/>
  <c r="B304" i="17"/>
  <c r="A304" i="17"/>
  <c r="C303" i="17"/>
  <c r="B303" i="17"/>
  <c r="A303" i="17"/>
  <c r="C302" i="17"/>
  <c r="B302" i="17"/>
  <c r="A302" i="17"/>
  <c r="C301" i="17"/>
  <c r="B301" i="17"/>
  <c r="A301" i="17"/>
  <c r="C300" i="17"/>
  <c r="B300" i="17"/>
  <c r="A300" i="17"/>
  <c r="C299" i="17"/>
  <c r="B299" i="17"/>
  <c r="A299" i="17"/>
  <c r="C298" i="17"/>
  <c r="B298" i="17"/>
  <c r="A298" i="17"/>
  <c r="C297" i="17"/>
  <c r="B297" i="17"/>
  <c r="A297" i="17"/>
  <c r="C296" i="17"/>
  <c r="B296" i="17"/>
  <c r="A296" i="17"/>
  <c r="C295" i="17"/>
  <c r="B295" i="17"/>
  <c r="A295" i="17"/>
  <c r="C294" i="17"/>
  <c r="B294" i="17"/>
  <c r="A294" i="17"/>
  <c r="C293" i="17"/>
  <c r="B293" i="17"/>
  <c r="A293" i="17"/>
  <c r="C292" i="17"/>
  <c r="B292" i="17"/>
  <c r="A292" i="17"/>
  <c r="C291" i="17"/>
  <c r="B291" i="17"/>
  <c r="A291" i="17"/>
  <c r="C290" i="17"/>
  <c r="B290" i="17"/>
  <c r="A290" i="17"/>
  <c r="C289" i="17"/>
  <c r="B289" i="17"/>
  <c r="A289" i="17"/>
  <c r="C288" i="17"/>
  <c r="B288" i="17"/>
  <c r="A288" i="17"/>
  <c r="C287" i="17"/>
  <c r="B287" i="17"/>
  <c r="A287" i="17"/>
  <c r="C286" i="17"/>
  <c r="B286" i="17"/>
  <c r="A286" i="17"/>
  <c r="C285" i="17"/>
  <c r="B285" i="17"/>
  <c r="A285" i="17"/>
  <c r="C284" i="17"/>
  <c r="B284" i="17"/>
  <c r="A284" i="17"/>
  <c r="C283" i="17"/>
  <c r="B283" i="17"/>
  <c r="A283" i="17"/>
  <c r="C282" i="17"/>
  <c r="B282" i="17"/>
  <c r="A282" i="17"/>
  <c r="C281" i="17"/>
  <c r="B281" i="17"/>
  <c r="A281" i="17"/>
  <c r="C280" i="17"/>
  <c r="B280" i="17"/>
  <c r="A280" i="17"/>
  <c r="C279" i="17"/>
  <c r="B279" i="17"/>
  <c r="A279" i="17"/>
  <c r="C278" i="17"/>
  <c r="B278" i="17"/>
  <c r="A278" i="17"/>
  <c r="C277" i="17"/>
  <c r="B277" i="17"/>
  <c r="A277" i="17"/>
  <c r="C276" i="17"/>
  <c r="B276" i="17"/>
  <c r="A276" i="17"/>
  <c r="C275" i="17"/>
  <c r="B275" i="17"/>
  <c r="A275" i="17"/>
  <c r="C274" i="17"/>
  <c r="B274" i="17"/>
  <c r="A274" i="17"/>
  <c r="C273" i="17"/>
  <c r="B273" i="17"/>
  <c r="A273" i="17"/>
  <c r="C272" i="17"/>
  <c r="B272" i="17"/>
  <c r="A272" i="17"/>
  <c r="C271" i="17"/>
  <c r="B271" i="17"/>
  <c r="A271" i="17"/>
  <c r="C270" i="17"/>
  <c r="B270" i="17"/>
  <c r="A270" i="17"/>
  <c r="C269" i="17"/>
  <c r="B269" i="17"/>
  <c r="A269" i="17"/>
  <c r="C268" i="17"/>
  <c r="B268" i="17"/>
  <c r="A268" i="17"/>
  <c r="C267" i="17"/>
  <c r="B267" i="17"/>
  <c r="A267" i="17"/>
  <c r="C266" i="17"/>
  <c r="B266" i="17"/>
  <c r="A266" i="17"/>
  <c r="C265" i="17"/>
  <c r="B265" i="17"/>
  <c r="A265" i="17"/>
  <c r="C264" i="17"/>
  <c r="B264" i="17"/>
  <c r="A264" i="17"/>
  <c r="C263" i="17"/>
  <c r="B263" i="17"/>
  <c r="A263" i="17"/>
  <c r="C262" i="17"/>
  <c r="B262" i="17"/>
  <c r="A262" i="17"/>
  <c r="C261" i="17"/>
  <c r="B261" i="17"/>
  <c r="A261" i="17"/>
  <c r="C260" i="17"/>
  <c r="B260" i="17"/>
  <c r="A260" i="17"/>
  <c r="C259" i="17"/>
  <c r="B259" i="17"/>
  <c r="A259" i="17"/>
  <c r="C258" i="17"/>
  <c r="B258" i="17"/>
  <c r="A258" i="17"/>
  <c r="C257" i="17"/>
  <c r="B257" i="17"/>
  <c r="A257" i="17"/>
  <c r="C256" i="17"/>
  <c r="B256" i="17"/>
  <c r="A256" i="17"/>
  <c r="C255" i="17"/>
  <c r="B255" i="17"/>
  <c r="A255" i="17"/>
  <c r="C254" i="17"/>
  <c r="B254" i="17"/>
  <c r="A254" i="17"/>
  <c r="C253" i="17"/>
  <c r="B253" i="17"/>
  <c r="A253" i="17"/>
  <c r="C252" i="17"/>
  <c r="B252" i="17"/>
  <c r="A252" i="17"/>
  <c r="C251" i="17"/>
  <c r="B251" i="17"/>
  <c r="A251" i="17"/>
  <c r="C250" i="17"/>
  <c r="B250" i="17"/>
  <c r="A250" i="17"/>
  <c r="C249" i="17"/>
  <c r="B249" i="17"/>
  <c r="A249" i="17"/>
  <c r="C248" i="17"/>
  <c r="B248" i="17"/>
  <c r="A248" i="17"/>
  <c r="C247" i="17"/>
  <c r="B247" i="17"/>
  <c r="A247" i="17"/>
  <c r="C246" i="17"/>
  <c r="B246" i="17"/>
  <c r="A246" i="17"/>
  <c r="C245" i="17"/>
  <c r="B245" i="17"/>
  <c r="A245" i="17"/>
  <c r="C244" i="17"/>
  <c r="B244" i="17"/>
  <c r="A244" i="17"/>
  <c r="C243" i="17"/>
  <c r="B243" i="17"/>
  <c r="A243" i="17"/>
  <c r="C242" i="17"/>
  <c r="B242" i="17"/>
  <c r="A242" i="17"/>
  <c r="C241" i="17"/>
  <c r="B241" i="17"/>
  <c r="A241" i="17"/>
  <c r="C240" i="17"/>
  <c r="B240" i="17"/>
  <c r="A240" i="17"/>
  <c r="C239" i="17"/>
  <c r="B239" i="17"/>
  <c r="A239" i="17"/>
  <c r="C238" i="17"/>
  <c r="B238" i="17"/>
  <c r="A238" i="17"/>
  <c r="C237" i="17"/>
  <c r="B237" i="17"/>
  <c r="A237" i="17"/>
  <c r="C236" i="17"/>
  <c r="B236" i="17"/>
  <c r="A236" i="17"/>
  <c r="C235" i="17"/>
  <c r="B235" i="17"/>
  <c r="A235" i="17"/>
  <c r="C234" i="17"/>
  <c r="B234" i="17"/>
  <c r="A234" i="17"/>
  <c r="C233" i="17"/>
  <c r="B233" i="17"/>
  <c r="A233" i="17"/>
  <c r="C232" i="17"/>
  <c r="B232" i="17"/>
  <c r="A232" i="17"/>
  <c r="C231" i="17"/>
  <c r="B231" i="17"/>
  <c r="A231" i="17"/>
  <c r="C230" i="17"/>
  <c r="B230" i="17"/>
  <c r="A230" i="17"/>
  <c r="C229" i="17"/>
  <c r="B229" i="17"/>
  <c r="A229" i="17"/>
  <c r="C228" i="17"/>
  <c r="B228" i="17"/>
  <c r="A228" i="17"/>
  <c r="C227" i="17"/>
  <c r="B227" i="17"/>
  <c r="A227" i="17"/>
  <c r="C226" i="17"/>
  <c r="B226" i="17"/>
  <c r="A226" i="17"/>
  <c r="C225" i="17"/>
  <c r="B225" i="17"/>
  <c r="A225" i="17"/>
  <c r="C224" i="17"/>
  <c r="B224" i="17"/>
  <c r="A224" i="17"/>
  <c r="C223" i="17"/>
  <c r="B223" i="17"/>
  <c r="A223" i="17"/>
  <c r="C222" i="17"/>
  <c r="B222" i="17"/>
  <c r="A222" i="17"/>
  <c r="C221" i="17"/>
  <c r="B221" i="17"/>
  <c r="A221" i="17"/>
  <c r="C220" i="17"/>
  <c r="B220" i="17"/>
  <c r="A220" i="17"/>
  <c r="C219" i="17"/>
  <c r="B219" i="17"/>
  <c r="A219" i="17"/>
  <c r="C218" i="17"/>
  <c r="B218" i="17"/>
  <c r="A218" i="17"/>
  <c r="C217" i="17"/>
  <c r="B217" i="17"/>
  <c r="A217" i="17"/>
  <c r="C216" i="17"/>
  <c r="B216" i="17"/>
  <c r="A216" i="17"/>
  <c r="C215" i="17"/>
  <c r="B215" i="17"/>
  <c r="A215" i="17"/>
  <c r="C214" i="17"/>
  <c r="B214" i="17"/>
  <c r="A214" i="17"/>
  <c r="C213" i="17"/>
  <c r="B213" i="17"/>
  <c r="A213" i="17"/>
  <c r="C212" i="17"/>
  <c r="B212" i="17"/>
  <c r="A212" i="17"/>
  <c r="C211" i="17"/>
  <c r="B211" i="17"/>
  <c r="A211" i="17"/>
  <c r="C210" i="17"/>
  <c r="B210" i="17"/>
  <c r="A210" i="17"/>
  <c r="C209" i="17"/>
  <c r="B209" i="17"/>
  <c r="A209" i="17"/>
  <c r="C208" i="17"/>
  <c r="B208" i="17"/>
  <c r="A208" i="17"/>
  <c r="C207" i="17"/>
  <c r="B207" i="17"/>
  <c r="A207" i="17"/>
  <c r="C206" i="17"/>
  <c r="B206" i="17"/>
  <c r="A206" i="17"/>
  <c r="C205" i="17"/>
  <c r="B205" i="17"/>
  <c r="A205" i="17"/>
  <c r="C204" i="17"/>
  <c r="B204" i="17"/>
  <c r="A204" i="17"/>
  <c r="C203" i="17"/>
  <c r="B203" i="17"/>
  <c r="A203" i="17"/>
  <c r="C202" i="17"/>
  <c r="B202" i="17"/>
  <c r="A202" i="17"/>
  <c r="C201" i="17"/>
  <c r="B201" i="17"/>
  <c r="A201" i="17"/>
  <c r="C200" i="17"/>
  <c r="B200" i="17"/>
  <c r="A200" i="17"/>
  <c r="C199" i="17"/>
  <c r="B199" i="17"/>
  <c r="A199" i="17"/>
  <c r="C198" i="17"/>
  <c r="B198" i="17"/>
  <c r="A198" i="17"/>
  <c r="C197" i="17"/>
  <c r="B197" i="17"/>
  <c r="A197" i="17"/>
  <c r="C196" i="17"/>
  <c r="B196" i="17"/>
  <c r="A196" i="17"/>
  <c r="C195" i="17"/>
  <c r="B195" i="17"/>
  <c r="A195" i="17"/>
  <c r="C194" i="17"/>
  <c r="B194" i="17"/>
  <c r="A194" i="17"/>
  <c r="C193" i="17"/>
  <c r="B193" i="17"/>
  <c r="A193" i="17"/>
  <c r="C192" i="17"/>
  <c r="B192" i="17"/>
  <c r="A192" i="17"/>
  <c r="C191" i="17"/>
  <c r="B191" i="17"/>
  <c r="A191" i="17"/>
  <c r="C190" i="17"/>
  <c r="B190" i="17"/>
  <c r="A190" i="17"/>
  <c r="C189" i="17"/>
  <c r="B189" i="17"/>
  <c r="A189" i="17"/>
  <c r="C188" i="17"/>
  <c r="B188" i="17"/>
  <c r="A188" i="17"/>
  <c r="C187" i="17"/>
  <c r="B187" i="17"/>
  <c r="A187" i="17"/>
  <c r="C186" i="17"/>
  <c r="B186" i="17"/>
  <c r="A186" i="17"/>
  <c r="C185" i="17"/>
  <c r="B185" i="17"/>
  <c r="A185" i="17"/>
  <c r="C184" i="17"/>
  <c r="B184" i="17"/>
  <c r="A184" i="17"/>
  <c r="C183" i="17"/>
  <c r="B183" i="17"/>
  <c r="A183" i="17"/>
  <c r="C182" i="17"/>
  <c r="B182" i="17"/>
  <c r="A182" i="17"/>
  <c r="C181" i="17"/>
  <c r="B181" i="17"/>
  <c r="A181" i="17"/>
  <c r="C180" i="17"/>
  <c r="B180" i="17"/>
  <c r="A180" i="17"/>
  <c r="C179" i="17"/>
  <c r="B179" i="17"/>
  <c r="A179" i="17"/>
  <c r="C178" i="17"/>
  <c r="B178" i="17"/>
  <c r="A178" i="17"/>
  <c r="C177" i="17"/>
  <c r="B177" i="17"/>
  <c r="A177" i="17"/>
  <c r="C176" i="17"/>
  <c r="B176" i="17"/>
  <c r="A176" i="17"/>
  <c r="C175" i="17"/>
  <c r="B175" i="17"/>
  <c r="A175" i="17"/>
  <c r="C174" i="17"/>
  <c r="B174" i="17"/>
  <c r="A174" i="17"/>
  <c r="C173" i="17"/>
  <c r="B173" i="17"/>
  <c r="A173" i="17"/>
  <c r="C172" i="17"/>
  <c r="B172" i="17"/>
  <c r="A172" i="17"/>
  <c r="C171" i="17"/>
  <c r="B171" i="17"/>
  <c r="A171" i="17"/>
  <c r="C170" i="17"/>
  <c r="B170" i="17"/>
  <c r="A170" i="17"/>
  <c r="C169" i="17"/>
  <c r="B169" i="17"/>
  <c r="A169" i="17"/>
  <c r="C168" i="17"/>
  <c r="B168" i="17"/>
  <c r="A168" i="17"/>
  <c r="C167" i="17"/>
  <c r="B167" i="17"/>
  <c r="A167" i="17"/>
  <c r="C166" i="17"/>
  <c r="B166" i="17"/>
  <c r="A166" i="17"/>
  <c r="C165" i="17"/>
  <c r="B165" i="17"/>
  <c r="A165" i="17"/>
  <c r="C164" i="17"/>
  <c r="B164" i="17"/>
  <c r="A164" i="17"/>
  <c r="C163" i="17"/>
  <c r="B163" i="17"/>
  <c r="A163" i="17"/>
  <c r="C162" i="17"/>
  <c r="B162" i="17"/>
  <c r="A162" i="17"/>
  <c r="C161" i="17"/>
  <c r="B161" i="17"/>
  <c r="A161" i="17"/>
  <c r="C160" i="17"/>
  <c r="B160" i="17"/>
  <c r="A160" i="17"/>
  <c r="C159" i="17"/>
  <c r="B159" i="17"/>
  <c r="A159" i="17"/>
  <c r="C158" i="17"/>
  <c r="B158" i="17"/>
  <c r="A158" i="17"/>
  <c r="C157" i="17"/>
  <c r="B157" i="17"/>
  <c r="A157" i="17"/>
  <c r="C156" i="17"/>
  <c r="B156" i="17"/>
  <c r="A156" i="17"/>
  <c r="C155" i="17"/>
  <c r="B155" i="17"/>
  <c r="A155" i="17"/>
  <c r="C154" i="17"/>
  <c r="B154" i="17"/>
  <c r="A154" i="17"/>
  <c r="C153" i="17"/>
  <c r="B153" i="17"/>
  <c r="A153" i="17"/>
  <c r="C152" i="17"/>
  <c r="B152" i="17"/>
  <c r="A152" i="17"/>
  <c r="C151" i="17"/>
  <c r="B151" i="17"/>
  <c r="A151" i="17"/>
  <c r="C150" i="17"/>
  <c r="B150" i="17"/>
  <c r="A150" i="17"/>
  <c r="C149" i="17"/>
  <c r="B149" i="17"/>
  <c r="A149" i="17"/>
  <c r="C148" i="17"/>
  <c r="B148" i="17"/>
  <c r="A148" i="17"/>
  <c r="C147" i="17"/>
  <c r="B147" i="17"/>
  <c r="A147" i="17"/>
  <c r="C146" i="17"/>
  <c r="B146" i="17"/>
  <c r="A146" i="17"/>
  <c r="C145" i="17"/>
  <c r="B145" i="17"/>
  <c r="A145" i="17"/>
  <c r="C144" i="17"/>
  <c r="B144" i="17"/>
  <c r="A144" i="17"/>
  <c r="C143" i="17"/>
  <c r="B143" i="17"/>
  <c r="A143" i="17"/>
  <c r="C142" i="17"/>
  <c r="B142" i="17"/>
  <c r="A142" i="17"/>
  <c r="C141" i="17"/>
  <c r="B141" i="17"/>
  <c r="A141" i="17"/>
  <c r="C140" i="17"/>
  <c r="B140" i="17"/>
  <c r="A140" i="17"/>
  <c r="C139" i="17"/>
  <c r="B139" i="17"/>
  <c r="A139" i="17"/>
  <c r="C138" i="17"/>
  <c r="B138" i="17"/>
  <c r="A138" i="17"/>
  <c r="C137" i="17"/>
  <c r="B137" i="17"/>
  <c r="A137" i="17"/>
  <c r="C136" i="17"/>
  <c r="B136" i="17"/>
  <c r="A136" i="17"/>
  <c r="C135" i="17"/>
  <c r="B135" i="17"/>
  <c r="A135" i="17"/>
  <c r="C134" i="17"/>
  <c r="B134" i="17"/>
  <c r="A134" i="17"/>
  <c r="C133" i="17"/>
  <c r="B133" i="17"/>
  <c r="A133" i="17"/>
  <c r="C132" i="17"/>
  <c r="B132" i="17"/>
  <c r="A132" i="17"/>
  <c r="C131" i="17"/>
  <c r="B131" i="17"/>
  <c r="A131" i="17"/>
  <c r="C130" i="17"/>
  <c r="B130" i="17"/>
  <c r="A130" i="17"/>
  <c r="C129" i="17"/>
  <c r="B129" i="17"/>
  <c r="A129" i="17"/>
  <c r="C128" i="17"/>
  <c r="B128" i="17"/>
  <c r="A128" i="17"/>
  <c r="C127" i="17"/>
  <c r="B127" i="17"/>
  <c r="A127" i="17"/>
  <c r="C126" i="17"/>
  <c r="B126" i="17"/>
  <c r="A126" i="17"/>
  <c r="C125" i="17"/>
  <c r="B125" i="17"/>
  <c r="A125" i="17"/>
  <c r="C124" i="17"/>
  <c r="B124" i="17"/>
  <c r="A124" i="17"/>
  <c r="C123" i="17"/>
  <c r="B123" i="17"/>
  <c r="A123" i="17"/>
  <c r="C122" i="17"/>
  <c r="B122" i="17"/>
  <c r="A122" i="17"/>
  <c r="C121" i="17"/>
  <c r="B121" i="17"/>
  <c r="A121" i="17"/>
  <c r="C120" i="17"/>
  <c r="B120" i="17"/>
  <c r="A120" i="17"/>
  <c r="C119" i="17"/>
  <c r="B119" i="17"/>
  <c r="A119" i="17"/>
  <c r="C118" i="17"/>
  <c r="B118" i="17"/>
  <c r="A118" i="17"/>
  <c r="C117" i="17"/>
  <c r="B117" i="17"/>
  <c r="A117" i="17"/>
  <c r="C116" i="17"/>
  <c r="B116" i="17"/>
  <c r="A116" i="17"/>
  <c r="C115" i="17"/>
  <c r="B115" i="17"/>
  <c r="A115" i="17"/>
  <c r="C114" i="17"/>
  <c r="B114" i="17"/>
  <c r="A114" i="17"/>
  <c r="C113" i="17"/>
  <c r="B113" i="17"/>
  <c r="A113" i="17"/>
  <c r="C112" i="17"/>
  <c r="B112" i="17"/>
  <c r="A112" i="17"/>
  <c r="C111" i="17"/>
  <c r="B111" i="17"/>
  <c r="A111" i="17"/>
  <c r="C110" i="17"/>
  <c r="B110" i="17"/>
  <c r="A110" i="17"/>
  <c r="C109" i="17"/>
  <c r="B109" i="17"/>
  <c r="A109" i="17"/>
  <c r="C108" i="17"/>
  <c r="B108" i="17"/>
  <c r="A108" i="17"/>
  <c r="C107" i="17"/>
  <c r="B107" i="17"/>
  <c r="A107" i="17"/>
  <c r="C106" i="17"/>
  <c r="B106" i="17"/>
  <c r="A106" i="17"/>
  <c r="C105" i="17"/>
  <c r="B105" i="17"/>
  <c r="A105" i="17"/>
  <c r="C104" i="17"/>
  <c r="B104" i="17"/>
  <c r="A104" i="17"/>
  <c r="C103" i="17"/>
  <c r="B103" i="17"/>
  <c r="A103" i="17"/>
  <c r="C102" i="17"/>
  <c r="B102" i="17"/>
  <c r="A102" i="17"/>
  <c r="C101" i="17"/>
  <c r="B101" i="17"/>
  <c r="A101" i="17"/>
  <c r="C100" i="17"/>
  <c r="B100" i="17"/>
  <c r="A100" i="17"/>
  <c r="C99" i="17"/>
  <c r="B99" i="17"/>
  <c r="A99" i="17"/>
  <c r="C98" i="17"/>
  <c r="B98" i="17"/>
  <c r="A98" i="17"/>
  <c r="C97" i="17"/>
  <c r="B97" i="17"/>
  <c r="A97" i="17"/>
  <c r="C96" i="17"/>
  <c r="B96" i="17"/>
  <c r="A96" i="17"/>
  <c r="C95" i="17"/>
  <c r="B95" i="17"/>
  <c r="A95" i="17"/>
  <c r="C94" i="17"/>
  <c r="B94" i="17"/>
  <c r="A94" i="17"/>
  <c r="C93" i="17"/>
  <c r="B93" i="17"/>
  <c r="A93" i="17"/>
  <c r="C92" i="17"/>
  <c r="B92" i="17"/>
  <c r="A92" i="17"/>
  <c r="C91" i="17"/>
  <c r="B91" i="17"/>
  <c r="A91" i="17"/>
  <c r="C90" i="17"/>
  <c r="B90" i="17"/>
  <c r="A90" i="17"/>
  <c r="C89" i="17"/>
  <c r="B89" i="17"/>
  <c r="A89" i="17"/>
  <c r="C88" i="17"/>
  <c r="B88" i="17"/>
  <c r="A88" i="17"/>
  <c r="C87" i="17"/>
  <c r="B87" i="17"/>
  <c r="A87" i="17"/>
  <c r="C86" i="17"/>
  <c r="B86" i="17"/>
  <c r="A86" i="17"/>
  <c r="C85" i="17"/>
  <c r="B85" i="17"/>
  <c r="A85" i="17"/>
  <c r="C84" i="17"/>
  <c r="B84" i="17"/>
  <c r="A84" i="17"/>
  <c r="C83" i="17"/>
  <c r="B83" i="17"/>
  <c r="A83" i="17"/>
  <c r="C82" i="17"/>
  <c r="B82" i="17"/>
  <c r="A82" i="17"/>
  <c r="C81" i="17"/>
  <c r="B81" i="17"/>
  <c r="A81" i="17"/>
  <c r="C80" i="17"/>
  <c r="B80" i="17"/>
  <c r="A80" i="17"/>
  <c r="C79" i="17"/>
  <c r="B79" i="17"/>
  <c r="A79" i="17"/>
  <c r="C78" i="17"/>
  <c r="B78" i="17"/>
  <c r="A78" i="17"/>
  <c r="C77" i="17"/>
  <c r="B77" i="17"/>
  <c r="A77" i="17"/>
  <c r="C76" i="17"/>
  <c r="B76" i="17"/>
  <c r="A76" i="17"/>
  <c r="C75" i="17"/>
  <c r="B75" i="17"/>
  <c r="A75" i="17"/>
  <c r="C74" i="17"/>
  <c r="B74" i="17"/>
  <c r="A74" i="17"/>
  <c r="C73" i="17"/>
  <c r="B73" i="17"/>
  <c r="A73" i="17"/>
  <c r="C72" i="17"/>
  <c r="B72" i="17"/>
  <c r="A72" i="17"/>
  <c r="C71" i="17"/>
  <c r="B71" i="17"/>
  <c r="A71" i="17"/>
  <c r="C70" i="17"/>
  <c r="B70" i="17"/>
  <c r="A70" i="17"/>
  <c r="C69" i="17"/>
  <c r="B69" i="17"/>
  <c r="A69" i="17"/>
  <c r="C68" i="17"/>
  <c r="B68" i="17"/>
  <c r="A68" i="17"/>
  <c r="C67" i="17"/>
  <c r="B67" i="17"/>
  <c r="A67" i="17"/>
  <c r="C66" i="17"/>
  <c r="B66" i="17"/>
  <c r="A66" i="17"/>
  <c r="C65" i="17"/>
  <c r="B65" i="17"/>
  <c r="A65" i="17"/>
  <c r="C64" i="17"/>
  <c r="B64" i="17"/>
  <c r="A64" i="17"/>
  <c r="C63" i="17"/>
  <c r="B63" i="17"/>
  <c r="A63" i="17"/>
  <c r="C62" i="17"/>
  <c r="B62" i="17"/>
  <c r="A62" i="17"/>
  <c r="C61" i="17"/>
  <c r="B61" i="17"/>
  <c r="A61" i="17"/>
  <c r="C60" i="17"/>
  <c r="B60" i="17"/>
  <c r="A60" i="17"/>
  <c r="C59" i="17"/>
  <c r="B59" i="17"/>
  <c r="A59" i="17"/>
  <c r="C58" i="17"/>
  <c r="B58" i="17"/>
  <c r="A58" i="17"/>
  <c r="C57" i="17"/>
  <c r="B57" i="17"/>
  <c r="A57" i="17"/>
  <c r="C56" i="17"/>
  <c r="B56" i="17"/>
  <c r="A56" i="17"/>
  <c r="C55" i="17"/>
  <c r="B55" i="17"/>
  <c r="A55" i="17"/>
  <c r="C54" i="17"/>
  <c r="B54" i="17"/>
  <c r="A54" i="17"/>
  <c r="C53" i="17"/>
  <c r="B53" i="17"/>
  <c r="A53" i="17"/>
  <c r="C52" i="17"/>
  <c r="B52" i="17"/>
  <c r="A52" i="17"/>
  <c r="C51" i="17"/>
  <c r="B51" i="17"/>
  <c r="A51" i="17"/>
  <c r="C50" i="17"/>
  <c r="B50" i="17"/>
  <c r="A50" i="17"/>
  <c r="C49" i="17"/>
  <c r="B49" i="17"/>
  <c r="A49" i="17"/>
  <c r="C48" i="17"/>
  <c r="B48" i="17"/>
  <c r="A48" i="17"/>
  <c r="C47" i="17"/>
  <c r="B47" i="17"/>
  <c r="A47" i="17"/>
  <c r="C46" i="17"/>
  <c r="B46" i="17"/>
  <c r="A46" i="17"/>
  <c r="C45" i="17"/>
  <c r="B45" i="17"/>
  <c r="A45" i="17"/>
  <c r="C44" i="17"/>
  <c r="B44" i="17"/>
  <c r="A44" i="17"/>
  <c r="C43" i="17"/>
  <c r="B43" i="17"/>
  <c r="A43" i="17"/>
  <c r="C42" i="17"/>
  <c r="B42" i="17"/>
  <c r="A42" i="17"/>
  <c r="C41" i="17"/>
  <c r="B41" i="17"/>
  <c r="A41" i="17"/>
  <c r="C40" i="17"/>
  <c r="B40" i="17"/>
  <c r="A40" i="17"/>
  <c r="C39" i="17"/>
  <c r="B39" i="17"/>
  <c r="A39" i="17"/>
  <c r="C38" i="17"/>
  <c r="B38" i="17"/>
  <c r="A38" i="17"/>
  <c r="C37" i="17"/>
  <c r="B37" i="17"/>
  <c r="A37" i="17"/>
  <c r="C36" i="17"/>
  <c r="B36" i="17"/>
  <c r="A36" i="17"/>
  <c r="C35" i="17"/>
  <c r="B35" i="17"/>
  <c r="A35" i="17"/>
  <c r="C34" i="17"/>
  <c r="B34" i="17"/>
  <c r="A34" i="17"/>
  <c r="C33" i="17"/>
  <c r="B33" i="17"/>
  <c r="A33" i="17"/>
  <c r="C32" i="17"/>
  <c r="B32" i="17"/>
  <c r="A32" i="17"/>
  <c r="C31" i="17"/>
  <c r="B31" i="17"/>
  <c r="A31" i="17"/>
  <c r="C30" i="17"/>
  <c r="B30" i="17"/>
  <c r="A30" i="17"/>
  <c r="C29" i="17"/>
  <c r="B29" i="17"/>
  <c r="A29" i="17"/>
  <c r="C28" i="17"/>
  <c r="B28" i="17"/>
  <c r="A28" i="17"/>
  <c r="C27" i="17"/>
  <c r="B27" i="17"/>
  <c r="A27" i="17"/>
  <c r="C26" i="17"/>
  <c r="B26" i="17"/>
  <c r="A26" i="17"/>
  <c r="C25" i="17"/>
  <c r="B25" i="17"/>
  <c r="A25" i="17"/>
  <c r="C24" i="17"/>
  <c r="B24" i="17"/>
  <c r="A24" i="17"/>
  <c r="C23" i="17"/>
  <c r="B23" i="17"/>
  <c r="A23" i="17"/>
  <c r="C22" i="17"/>
  <c r="B22" i="17"/>
  <c r="A22" i="17"/>
  <c r="C21" i="17"/>
  <c r="B21" i="17"/>
  <c r="A21" i="17"/>
  <c r="C20" i="17"/>
  <c r="B20" i="17"/>
  <c r="A20" i="17"/>
  <c r="C19" i="17"/>
  <c r="B19" i="17"/>
  <c r="A19" i="17"/>
  <c r="C18" i="17"/>
  <c r="B18" i="17"/>
  <c r="A18" i="17"/>
  <c r="C17" i="17"/>
  <c r="B17" i="17"/>
  <c r="A17" i="17"/>
  <c r="C16" i="17"/>
  <c r="B16" i="17"/>
  <c r="A16" i="17"/>
  <c r="C15" i="17"/>
  <c r="B15" i="17"/>
  <c r="A15" i="17"/>
  <c r="C14" i="17"/>
  <c r="B14" i="17"/>
  <c r="A14" i="17"/>
  <c r="C13" i="17"/>
  <c r="B13" i="17"/>
  <c r="A13" i="17"/>
  <c r="C12" i="17"/>
  <c r="B12" i="17"/>
  <c r="A12" i="17"/>
  <c r="C11" i="17"/>
  <c r="B11" i="17"/>
  <c r="A11" i="17"/>
  <c r="C10" i="17"/>
  <c r="B10" i="17"/>
  <c r="A10" i="17"/>
  <c r="C9" i="17"/>
  <c r="B9" i="17"/>
  <c r="A9" i="17"/>
  <c r="C8" i="17"/>
  <c r="B8" i="17"/>
  <c r="A8" i="17"/>
  <c r="C7" i="17"/>
  <c r="B7" i="17"/>
  <c r="A7" i="17"/>
  <c r="C6" i="17"/>
  <c r="B6" i="17"/>
  <c r="A6" i="17"/>
  <c r="C5" i="17"/>
  <c r="B5" i="17"/>
  <c r="A5" i="17"/>
  <c r="C4" i="17"/>
  <c r="B4" i="17"/>
  <c r="A4" i="17"/>
  <c r="C3" i="17"/>
  <c r="J7" i="17" s="1"/>
  <c r="B3" i="17"/>
  <c r="A3" i="17"/>
  <c r="A1" i="17"/>
  <c r="J17" i="16"/>
  <c r="A7" i="16"/>
  <c r="A6" i="16"/>
  <c r="A5" i="16"/>
  <c r="A4" i="16"/>
  <c r="A3" i="16"/>
  <c r="A2" i="16"/>
  <c r="A492" i="15"/>
  <c r="A491" i="15"/>
  <c r="A490" i="15"/>
  <c r="A489" i="15"/>
  <c r="A488" i="15"/>
  <c r="A487" i="15"/>
  <c r="A486" i="15"/>
  <c r="A485" i="15"/>
  <c r="A484" i="15"/>
  <c r="A483" i="15"/>
  <c r="A482" i="15"/>
  <c r="A481" i="15"/>
  <c r="A480" i="15"/>
  <c r="A479" i="15"/>
  <c r="A478" i="15"/>
  <c r="A477" i="15"/>
  <c r="A476" i="15"/>
  <c r="A475" i="15"/>
  <c r="A474" i="15"/>
  <c r="A473" i="15"/>
  <c r="A472" i="15"/>
  <c r="A471" i="15"/>
  <c r="A470" i="15"/>
  <c r="A469" i="15"/>
  <c r="A468" i="15"/>
  <c r="A467" i="15"/>
  <c r="A466" i="15"/>
  <c r="A465" i="15"/>
  <c r="A464" i="15"/>
  <c r="A463" i="15"/>
  <c r="A462" i="15"/>
  <c r="A461" i="15"/>
  <c r="A460" i="15"/>
  <c r="A459" i="15"/>
  <c r="A458" i="15"/>
  <c r="A457" i="15"/>
  <c r="A456" i="15"/>
  <c r="A455" i="15"/>
  <c r="A454" i="15"/>
  <c r="A453" i="15"/>
  <c r="A452" i="15"/>
  <c r="A451" i="15"/>
  <c r="A450" i="15"/>
  <c r="A449" i="15"/>
  <c r="A448" i="15"/>
  <c r="A447" i="15"/>
  <c r="A446" i="15"/>
  <c r="A445" i="15"/>
  <c r="A444" i="15"/>
  <c r="A443" i="15"/>
  <c r="A442" i="15"/>
  <c r="A441" i="15"/>
  <c r="A440" i="15"/>
  <c r="A439" i="15"/>
  <c r="A438" i="15"/>
  <c r="A437" i="15"/>
  <c r="A436" i="15"/>
  <c r="A435" i="15"/>
  <c r="A434" i="15"/>
  <c r="A433" i="15"/>
  <c r="A432" i="15"/>
  <c r="A431" i="15"/>
  <c r="A430" i="15"/>
  <c r="A429" i="15"/>
  <c r="A428" i="15"/>
  <c r="A427" i="15"/>
  <c r="A426" i="15"/>
  <c r="A425" i="15"/>
  <c r="A424" i="15"/>
  <c r="A423" i="15"/>
  <c r="A422" i="15"/>
  <c r="A421" i="15"/>
  <c r="A420" i="15"/>
  <c r="A419" i="15"/>
  <c r="A418" i="15"/>
  <c r="A417" i="15"/>
  <c r="A416" i="15"/>
  <c r="A415" i="15"/>
  <c r="A414" i="15"/>
  <c r="A413" i="15"/>
  <c r="A412" i="15"/>
  <c r="A411" i="15"/>
  <c r="A410" i="15"/>
  <c r="A409" i="15"/>
  <c r="A408" i="15"/>
  <c r="A407" i="15"/>
  <c r="A406" i="15"/>
  <c r="A405" i="15"/>
  <c r="A404" i="15"/>
  <c r="A403" i="15"/>
  <c r="A402" i="15"/>
  <c r="A401" i="15"/>
  <c r="A400" i="15"/>
  <c r="A399" i="15"/>
  <c r="A398" i="15"/>
  <c r="A397" i="15"/>
  <c r="A396" i="15"/>
  <c r="A395" i="15"/>
  <c r="A394" i="15"/>
  <c r="A393" i="15"/>
  <c r="A392" i="15"/>
  <c r="A391" i="15"/>
  <c r="A390" i="15"/>
  <c r="A389" i="15"/>
  <c r="A388" i="15"/>
  <c r="A387" i="15"/>
  <c r="A386" i="15"/>
  <c r="A385" i="15"/>
  <c r="A384" i="15"/>
  <c r="A383" i="15"/>
  <c r="A382" i="15"/>
  <c r="A381" i="15"/>
  <c r="A380" i="15"/>
  <c r="A379" i="15"/>
  <c r="A378" i="15"/>
  <c r="A377" i="15"/>
  <c r="A376" i="15"/>
  <c r="A375" i="15"/>
  <c r="A374" i="15"/>
  <c r="A373" i="15"/>
  <c r="A372" i="15"/>
  <c r="A371" i="15"/>
  <c r="A370" i="15"/>
  <c r="A369" i="15"/>
  <c r="A368" i="15"/>
  <c r="A367" i="15"/>
  <c r="A366" i="15"/>
  <c r="A365" i="15"/>
  <c r="A364" i="15"/>
  <c r="A363" i="15"/>
  <c r="A362" i="15"/>
  <c r="A361" i="15"/>
  <c r="A360" i="15"/>
  <c r="A359" i="15"/>
  <c r="A358" i="15"/>
  <c r="A357" i="15"/>
  <c r="A356" i="15"/>
  <c r="A355" i="15"/>
  <c r="A354" i="15"/>
  <c r="A353" i="15"/>
  <c r="A352" i="15"/>
  <c r="A351" i="15"/>
  <c r="A350" i="15"/>
  <c r="A349" i="15"/>
  <c r="A348" i="15"/>
  <c r="A347" i="15"/>
  <c r="A346" i="15"/>
  <c r="A345" i="15"/>
  <c r="A344" i="15"/>
  <c r="A343" i="15"/>
  <c r="A342" i="15"/>
  <c r="A341" i="15"/>
  <c r="A340" i="15"/>
  <c r="A339" i="15"/>
  <c r="A338" i="15"/>
  <c r="A337" i="15"/>
  <c r="A336" i="15"/>
  <c r="A335" i="15"/>
  <c r="A334" i="15"/>
  <c r="A333" i="15"/>
  <c r="A332" i="15"/>
  <c r="A331" i="15"/>
  <c r="A330" i="15"/>
  <c r="A329" i="15"/>
  <c r="A328" i="15"/>
  <c r="A327" i="15"/>
  <c r="A326" i="15"/>
  <c r="A325" i="15"/>
  <c r="A324" i="15"/>
  <c r="A323" i="15"/>
  <c r="A322" i="15"/>
  <c r="A321" i="15"/>
  <c r="A320" i="15"/>
  <c r="A319" i="15"/>
  <c r="A318" i="15"/>
  <c r="A317" i="15"/>
  <c r="A316" i="15"/>
  <c r="A315" i="15"/>
  <c r="A314" i="15"/>
  <c r="A313" i="15"/>
  <c r="A312" i="15"/>
  <c r="A311" i="15"/>
  <c r="A310" i="15"/>
  <c r="A309" i="15"/>
  <c r="A308" i="15"/>
  <c r="A307" i="15"/>
  <c r="A306" i="15"/>
  <c r="A305" i="15"/>
  <c r="A304" i="15"/>
  <c r="A303" i="15"/>
  <c r="A302" i="15"/>
  <c r="A301" i="15"/>
  <c r="A300" i="15"/>
  <c r="A299" i="15"/>
  <c r="A298" i="15"/>
  <c r="A297" i="15"/>
  <c r="A296" i="15"/>
  <c r="A295" i="15"/>
  <c r="A294" i="15"/>
  <c r="A293" i="15"/>
  <c r="A292" i="15"/>
  <c r="A291" i="15"/>
  <c r="A290" i="15"/>
  <c r="A289" i="15"/>
  <c r="A288" i="15"/>
  <c r="A287" i="15"/>
  <c r="A286" i="15"/>
  <c r="A285" i="15"/>
  <c r="A284" i="15"/>
  <c r="A283" i="15"/>
  <c r="A282" i="15"/>
  <c r="A281" i="15"/>
  <c r="A280" i="15"/>
  <c r="A279" i="15"/>
  <c r="A278" i="15"/>
  <c r="A277" i="15"/>
  <c r="A276" i="15"/>
  <c r="A275" i="15"/>
  <c r="A274" i="15"/>
  <c r="A273" i="15"/>
  <c r="A272" i="15"/>
  <c r="A271" i="15"/>
  <c r="A270" i="15"/>
  <c r="A269" i="15"/>
  <c r="A268" i="15"/>
  <c r="A267" i="15"/>
  <c r="A266" i="15"/>
  <c r="A265" i="15"/>
  <c r="A264" i="15"/>
  <c r="A263" i="15"/>
  <c r="A262" i="15"/>
  <c r="A261" i="15"/>
  <c r="A260" i="15"/>
  <c r="A259" i="15"/>
  <c r="A258" i="15"/>
  <c r="A257" i="15"/>
  <c r="A256" i="15"/>
  <c r="A255" i="15"/>
  <c r="A254" i="15"/>
  <c r="A253" i="15"/>
  <c r="A252" i="15"/>
  <c r="A251" i="15"/>
  <c r="A250" i="15"/>
  <c r="A249" i="15"/>
  <c r="A248" i="15"/>
  <c r="A247" i="15"/>
  <c r="A246" i="15"/>
  <c r="A245" i="15"/>
  <c r="A244" i="15"/>
  <c r="A243" i="15"/>
  <c r="A242" i="15"/>
  <c r="A241" i="15"/>
  <c r="A240" i="15"/>
  <c r="A239" i="15"/>
  <c r="A238" i="15"/>
  <c r="A237" i="15"/>
  <c r="A236" i="15"/>
  <c r="A235" i="15"/>
  <c r="A234" i="15"/>
  <c r="A233" i="15"/>
  <c r="A232" i="15"/>
  <c r="A231" i="15"/>
  <c r="A230" i="15"/>
  <c r="A229" i="15"/>
  <c r="A228" i="15"/>
  <c r="A227" i="15"/>
  <c r="A226" i="15"/>
  <c r="A225" i="15"/>
  <c r="A224" i="15"/>
  <c r="A223" i="15"/>
  <c r="A222" i="15"/>
  <c r="A221" i="15"/>
  <c r="A220" i="15"/>
  <c r="A219" i="15"/>
  <c r="A218" i="15"/>
  <c r="A217" i="15"/>
  <c r="A216" i="15"/>
  <c r="A215" i="15"/>
  <c r="A214" i="15"/>
  <c r="A213" i="15"/>
  <c r="A212" i="15"/>
  <c r="A211" i="15"/>
  <c r="A210" i="15"/>
  <c r="A209" i="15"/>
  <c r="A208" i="15"/>
  <c r="A207" i="15"/>
  <c r="A206" i="15"/>
  <c r="A205" i="15"/>
  <c r="A204" i="15"/>
  <c r="A203" i="15"/>
  <c r="A202" i="15"/>
  <c r="A201" i="15"/>
  <c r="A200" i="15"/>
  <c r="A199" i="15"/>
  <c r="A198" i="15"/>
  <c r="A197" i="15"/>
  <c r="A196" i="15"/>
  <c r="A195" i="15"/>
  <c r="A194" i="15"/>
  <c r="A193" i="15"/>
  <c r="A192" i="15"/>
  <c r="A191" i="15"/>
  <c r="A190" i="15"/>
  <c r="A189" i="15"/>
  <c r="A188" i="15"/>
  <c r="A187" i="15"/>
  <c r="A186" i="15"/>
  <c r="A185" i="15"/>
  <c r="A184" i="15"/>
  <c r="A183" i="15"/>
  <c r="A182" i="15"/>
  <c r="A181" i="15"/>
  <c r="A180" i="15"/>
  <c r="A179" i="15"/>
  <c r="A178" i="15"/>
  <c r="A177" i="15"/>
  <c r="A176" i="15"/>
  <c r="A175" i="15"/>
  <c r="A174" i="15"/>
  <c r="A173" i="15"/>
  <c r="A172" i="15"/>
  <c r="A171" i="15"/>
  <c r="A170" i="15"/>
  <c r="A169" i="15"/>
  <c r="A168" i="15"/>
  <c r="A167" i="15"/>
  <c r="A166" i="15"/>
  <c r="A165" i="15"/>
  <c r="A164" i="15"/>
  <c r="A163" i="15"/>
  <c r="A162" i="15"/>
  <c r="A161" i="15"/>
  <c r="A160" i="15"/>
  <c r="A159" i="15"/>
  <c r="A158" i="15"/>
  <c r="A157" i="15"/>
  <c r="A156" i="15"/>
  <c r="A155" i="15"/>
  <c r="A154" i="15"/>
  <c r="A153" i="15"/>
  <c r="A152" i="15"/>
  <c r="A151" i="15"/>
  <c r="A150" i="15"/>
  <c r="A149" i="15"/>
  <c r="A148" i="15"/>
  <c r="A147" i="15"/>
  <c r="A146" i="15"/>
  <c r="A145" i="15"/>
  <c r="A144" i="15"/>
  <c r="A143" i="15"/>
  <c r="A142" i="15"/>
  <c r="A141" i="15"/>
  <c r="A140" i="15"/>
  <c r="A139" i="15"/>
  <c r="A138" i="15"/>
  <c r="A137" i="15"/>
  <c r="A136" i="15"/>
  <c r="A135" i="15"/>
  <c r="A134" i="15"/>
  <c r="A133" i="15"/>
  <c r="A132" i="15"/>
  <c r="A131" i="15"/>
  <c r="A130" i="15"/>
  <c r="A129" i="15"/>
  <c r="A128" i="15"/>
  <c r="A127" i="15"/>
  <c r="A126" i="15"/>
  <c r="A125" i="15"/>
  <c r="A124" i="15"/>
  <c r="A123" i="15"/>
  <c r="A122" i="15"/>
  <c r="A121" i="15"/>
  <c r="A120" i="15"/>
  <c r="A119" i="15"/>
  <c r="A118" i="15"/>
  <c r="A117" i="15"/>
  <c r="A116" i="15"/>
  <c r="A115" i="15"/>
  <c r="A114" i="15"/>
  <c r="A113" i="15"/>
  <c r="A112" i="15"/>
  <c r="A111" i="15"/>
  <c r="A110" i="15"/>
  <c r="A109" i="15"/>
  <c r="A108" i="15"/>
  <c r="A107" i="15"/>
  <c r="A106" i="15"/>
  <c r="A105" i="15"/>
  <c r="A104" i="15"/>
  <c r="A103" i="15"/>
  <c r="A102" i="15"/>
  <c r="A101" i="15"/>
  <c r="A100" i="15"/>
  <c r="A99" i="15"/>
  <c r="A98" i="15"/>
  <c r="A97" i="15"/>
  <c r="A96" i="15"/>
  <c r="A95" i="15"/>
  <c r="A94" i="15"/>
  <c r="A93" i="15"/>
  <c r="A92" i="15"/>
  <c r="A91" i="15"/>
  <c r="A90" i="15"/>
  <c r="A89" i="15"/>
  <c r="A88" i="15"/>
  <c r="A87" i="15"/>
  <c r="A86" i="15"/>
  <c r="A85" i="15"/>
  <c r="A84" i="15"/>
  <c r="A83" i="15"/>
  <c r="A82" i="15"/>
  <c r="A81" i="15"/>
  <c r="A80" i="15"/>
  <c r="A79" i="15"/>
  <c r="A78" i="15"/>
  <c r="A77" i="15"/>
  <c r="A76" i="15"/>
  <c r="A75" i="15"/>
  <c r="A74" i="15"/>
  <c r="A73" i="15"/>
  <c r="A72" i="15"/>
  <c r="A71" i="15"/>
  <c r="A70" i="15"/>
  <c r="A69" i="15"/>
  <c r="A68" i="15"/>
  <c r="A67" i="15"/>
  <c r="A66" i="15"/>
  <c r="A65" i="15"/>
  <c r="A64" i="15"/>
  <c r="A63" i="15"/>
  <c r="A62" i="15"/>
  <c r="A61" i="15"/>
  <c r="A60" i="15"/>
  <c r="A59" i="15"/>
  <c r="A58" i="15"/>
  <c r="A57" i="15"/>
  <c r="A56" i="15"/>
  <c r="A55" i="15"/>
  <c r="A54" i="15"/>
  <c r="A53" i="15"/>
  <c r="A52" i="15"/>
  <c r="A51" i="15"/>
  <c r="A50" i="15"/>
  <c r="A49" i="15"/>
  <c r="A48" i="15"/>
  <c r="A47" i="15"/>
  <c r="A46" i="15"/>
  <c r="A45" i="15"/>
  <c r="A44" i="15"/>
  <c r="A43" i="15"/>
  <c r="A42" i="15"/>
  <c r="A41" i="15"/>
  <c r="A40" i="15"/>
  <c r="A39" i="15"/>
  <c r="A38" i="15"/>
  <c r="A37" i="15"/>
  <c r="A36" i="15"/>
  <c r="A35" i="15"/>
  <c r="A34" i="15"/>
  <c r="A33" i="15"/>
  <c r="A32" i="15"/>
  <c r="A31" i="15"/>
  <c r="A30" i="15"/>
  <c r="A29" i="15"/>
  <c r="A28" i="15"/>
  <c r="A27" i="15"/>
  <c r="A26" i="15"/>
  <c r="A25" i="15"/>
  <c r="A24" i="15"/>
  <c r="A23" i="15"/>
  <c r="A22" i="15"/>
  <c r="A21" i="15"/>
  <c r="A20" i="15"/>
  <c r="A19" i="15"/>
  <c r="A18" i="15"/>
  <c r="A17" i="15"/>
  <c r="A16" i="15"/>
  <c r="A15" i="15"/>
  <c r="A14" i="15"/>
  <c r="A13" i="15"/>
  <c r="A12" i="15"/>
  <c r="A11" i="15"/>
  <c r="A10" i="15"/>
  <c r="A9" i="15"/>
  <c r="A8" i="15"/>
  <c r="A7" i="15"/>
  <c r="A6" i="15"/>
  <c r="A5" i="15"/>
  <c r="A4" i="15"/>
  <c r="A3" i="15"/>
  <c r="A2" i="15"/>
  <c r="A1" i="15"/>
  <c r="A520" i="13"/>
  <c r="A519" i="13"/>
  <c r="A518" i="13"/>
  <c r="A517" i="13"/>
  <c r="A516" i="13"/>
  <c r="A515" i="13"/>
  <c r="A514" i="13"/>
  <c r="A513" i="13"/>
  <c r="A512" i="13"/>
  <c r="A511" i="13"/>
  <c r="A510" i="13"/>
  <c r="A509" i="13"/>
  <c r="A508" i="13"/>
  <c r="A507" i="13"/>
  <c r="A506" i="13"/>
  <c r="A505" i="13"/>
  <c r="A504" i="13"/>
  <c r="A503" i="13"/>
  <c r="A502" i="13"/>
  <c r="A501" i="13"/>
  <c r="A500" i="13"/>
  <c r="A499" i="13"/>
  <c r="A498" i="13"/>
  <c r="A497" i="13"/>
  <c r="A496" i="13"/>
  <c r="A495" i="13"/>
  <c r="A494" i="13"/>
  <c r="A493" i="13"/>
  <c r="A492" i="13"/>
  <c r="A491" i="13"/>
  <c r="A490" i="13"/>
  <c r="A489" i="13"/>
  <c r="A488" i="13"/>
  <c r="A487" i="13"/>
  <c r="A486" i="13"/>
  <c r="A485" i="13"/>
  <c r="A484" i="13"/>
  <c r="A483" i="13"/>
  <c r="A482" i="13"/>
  <c r="A481" i="13"/>
  <c r="A480" i="13"/>
  <c r="A479" i="13"/>
  <c r="A478" i="13"/>
  <c r="A477" i="13"/>
  <c r="A476" i="13"/>
  <c r="A475" i="13"/>
  <c r="A474" i="13"/>
  <c r="A473" i="13"/>
  <c r="A472" i="13"/>
  <c r="A471" i="13"/>
  <c r="A470" i="13"/>
  <c r="A469" i="13"/>
  <c r="A468" i="13"/>
  <c r="A467" i="13"/>
  <c r="A466" i="13"/>
  <c r="A465" i="13"/>
  <c r="A464" i="13"/>
  <c r="A463" i="13"/>
  <c r="A462" i="13"/>
  <c r="A461" i="13"/>
  <c r="A460" i="13"/>
  <c r="A459" i="13"/>
  <c r="A458" i="13"/>
  <c r="A457" i="13"/>
  <c r="A456" i="13"/>
  <c r="A455" i="13"/>
  <c r="A454" i="13"/>
  <c r="A453" i="13"/>
  <c r="A452" i="13"/>
  <c r="A451" i="13"/>
  <c r="A450" i="13"/>
  <c r="A449" i="13"/>
  <c r="A448" i="13"/>
  <c r="A447" i="13"/>
  <c r="A446" i="13"/>
  <c r="A445" i="13"/>
  <c r="A444" i="13"/>
  <c r="A443" i="13"/>
  <c r="A442" i="13"/>
  <c r="A441" i="13"/>
  <c r="A440" i="13"/>
  <c r="A439" i="13"/>
  <c r="B438" i="13"/>
  <c r="A438" i="13"/>
  <c r="B437" i="13"/>
  <c r="A437" i="13"/>
  <c r="C437" i="13" s="1"/>
  <c r="B436" i="13"/>
  <c r="A436" i="13"/>
  <c r="B435" i="13"/>
  <c r="A435" i="13"/>
  <c r="B434" i="13"/>
  <c r="A434" i="13"/>
  <c r="B433" i="13"/>
  <c r="A433" i="13"/>
  <c r="C433" i="13" s="1"/>
  <c r="B432" i="13"/>
  <c r="A432" i="13"/>
  <c r="C432" i="13" s="1"/>
  <c r="B431" i="13"/>
  <c r="A431" i="13"/>
  <c r="B430" i="13"/>
  <c r="A430" i="13"/>
  <c r="B429" i="13"/>
  <c r="A429" i="13"/>
  <c r="B428" i="13"/>
  <c r="A428" i="13"/>
  <c r="B427" i="13"/>
  <c r="A427" i="13"/>
  <c r="B426" i="13"/>
  <c r="A426" i="13"/>
  <c r="B425" i="13"/>
  <c r="C425" i="13" s="1"/>
  <c r="A425" i="13"/>
  <c r="B424" i="13"/>
  <c r="A424" i="13"/>
  <c r="C424" i="13" s="1"/>
  <c r="B423" i="13"/>
  <c r="A423" i="13"/>
  <c r="B422" i="13"/>
  <c r="A422" i="13"/>
  <c r="C422" i="13" s="1"/>
  <c r="B421" i="13"/>
  <c r="A421" i="13"/>
  <c r="B420" i="13"/>
  <c r="A420" i="13"/>
  <c r="C420" i="13" s="1"/>
  <c r="B419" i="13"/>
  <c r="A419" i="13"/>
  <c r="B418" i="13"/>
  <c r="A418" i="13"/>
  <c r="C418" i="13" s="1"/>
  <c r="B417" i="13"/>
  <c r="C417" i="13" s="1"/>
  <c r="A417" i="13"/>
  <c r="B416" i="13"/>
  <c r="A416" i="13"/>
  <c r="C416" i="13" s="1"/>
  <c r="B415" i="13"/>
  <c r="A415" i="13"/>
  <c r="B414" i="13"/>
  <c r="A414" i="13"/>
  <c r="B413" i="13"/>
  <c r="A413" i="13"/>
  <c r="B412" i="13"/>
  <c r="A412" i="13"/>
  <c r="B411" i="13"/>
  <c r="A411" i="13"/>
  <c r="B410" i="13"/>
  <c r="A410" i="13"/>
  <c r="B409" i="13"/>
  <c r="A409" i="13"/>
  <c r="B408" i="13"/>
  <c r="A408" i="13"/>
  <c r="C408" i="13" s="1"/>
  <c r="B407" i="13"/>
  <c r="A407" i="13"/>
  <c r="B406" i="13"/>
  <c r="A406" i="13"/>
  <c r="B405" i="13"/>
  <c r="A405" i="13"/>
  <c r="B404" i="13"/>
  <c r="A404" i="13"/>
  <c r="B403" i="13"/>
  <c r="A403" i="13"/>
  <c r="B402" i="13"/>
  <c r="A402" i="13"/>
  <c r="B401" i="13"/>
  <c r="A401" i="13"/>
  <c r="B400" i="13"/>
  <c r="A400" i="13"/>
  <c r="C400" i="13" s="1"/>
  <c r="B399" i="13"/>
  <c r="A399" i="13"/>
  <c r="B398" i="13"/>
  <c r="A398" i="13"/>
  <c r="B397" i="13"/>
  <c r="A397" i="13"/>
  <c r="B396" i="13"/>
  <c r="A396" i="13"/>
  <c r="B395" i="13"/>
  <c r="A395" i="13"/>
  <c r="B394" i="13"/>
  <c r="A394" i="13"/>
  <c r="B393" i="13"/>
  <c r="A393" i="13"/>
  <c r="B392" i="13"/>
  <c r="A392" i="13"/>
  <c r="B391" i="13"/>
  <c r="A391" i="13"/>
  <c r="B390" i="13"/>
  <c r="A390" i="13"/>
  <c r="B389" i="13"/>
  <c r="A389" i="13"/>
  <c r="B388" i="13"/>
  <c r="A388" i="13"/>
  <c r="B387" i="13"/>
  <c r="A387" i="13"/>
  <c r="B386" i="13"/>
  <c r="A386" i="13"/>
  <c r="B385" i="13"/>
  <c r="A385" i="13"/>
  <c r="B384" i="13"/>
  <c r="A384" i="13"/>
  <c r="B383" i="13"/>
  <c r="A383" i="13"/>
  <c r="B382" i="13"/>
  <c r="A382" i="13"/>
  <c r="B381" i="13"/>
  <c r="A381" i="13"/>
  <c r="B380" i="13"/>
  <c r="A380" i="13"/>
  <c r="B379" i="13"/>
  <c r="A379" i="13"/>
  <c r="B378" i="13"/>
  <c r="A378" i="13"/>
  <c r="B377" i="13"/>
  <c r="A377" i="13"/>
  <c r="B376" i="13"/>
  <c r="A376" i="13"/>
  <c r="B375" i="13"/>
  <c r="A375" i="13"/>
  <c r="B374" i="13"/>
  <c r="A374" i="13"/>
  <c r="B373" i="13"/>
  <c r="A373" i="13"/>
  <c r="B372" i="13"/>
  <c r="A372" i="13"/>
  <c r="B371" i="13"/>
  <c r="A371" i="13"/>
  <c r="B370" i="13"/>
  <c r="A370" i="13"/>
  <c r="B369" i="13"/>
  <c r="A369" i="13"/>
  <c r="B368" i="13"/>
  <c r="A368" i="13"/>
  <c r="B367" i="13"/>
  <c r="A367" i="13"/>
  <c r="B366" i="13"/>
  <c r="A366" i="13"/>
  <c r="B365" i="13"/>
  <c r="A365" i="13"/>
  <c r="B364" i="13"/>
  <c r="A364" i="13"/>
  <c r="B363" i="13"/>
  <c r="A363" i="13"/>
  <c r="B362" i="13"/>
  <c r="A362" i="13"/>
  <c r="C362" i="13" s="1"/>
  <c r="B361" i="13"/>
  <c r="A361" i="13"/>
  <c r="B360" i="13"/>
  <c r="A360" i="13"/>
  <c r="C360" i="13" s="1"/>
  <c r="B359" i="13"/>
  <c r="A359" i="13"/>
  <c r="B358" i="13"/>
  <c r="A358" i="13"/>
  <c r="C358" i="13" s="1"/>
  <c r="B357" i="13"/>
  <c r="A357" i="13"/>
  <c r="B356" i="13"/>
  <c r="A356" i="13"/>
  <c r="C355" i="13"/>
  <c r="B355" i="13"/>
  <c r="A355" i="13"/>
  <c r="B354" i="13"/>
  <c r="A354" i="13"/>
  <c r="B353" i="13"/>
  <c r="A353" i="13"/>
  <c r="B352" i="13"/>
  <c r="A352" i="13"/>
  <c r="B351" i="13"/>
  <c r="A351" i="13"/>
  <c r="B350" i="13"/>
  <c r="A350" i="13"/>
  <c r="B349" i="13"/>
  <c r="A349" i="13"/>
  <c r="B348" i="13"/>
  <c r="A348" i="13"/>
  <c r="B347" i="13"/>
  <c r="A347" i="13"/>
  <c r="B346" i="13"/>
  <c r="A346" i="13"/>
  <c r="B345" i="13"/>
  <c r="A345" i="13"/>
  <c r="B344" i="13"/>
  <c r="A344" i="13"/>
  <c r="B343" i="13"/>
  <c r="A343" i="13"/>
  <c r="B342" i="13"/>
  <c r="A342" i="13"/>
  <c r="B341" i="13"/>
  <c r="A341" i="13"/>
  <c r="B340" i="13"/>
  <c r="A340" i="13"/>
  <c r="B339" i="13"/>
  <c r="A339" i="13"/>
  <c r="B338" i="13"/>
  <c r="A338" i="13"/>
  <c r="C338" i="13" s="1"/>
  <c r="B337" i="13"/>
  <c r="A337" i="13"/>
  <c r="B336" i="13"/>
  <c r="A336" i="13"/>
  <c r="C336" i="13" s="1"/>
  <c r="B335" i="13"/>
  <c r="A335" i="13"/>
  <c r="B334" i="13"/>
  <c r="A334" i="13"/>
  <c r="C334" i="13" s="1"/>
  <c r="B333" i="13"/>
  <c r="A333" i="13"/>
  <c r="B332" i="13"/>
  <c r="A332" i="13"/>
  <c r="B331" i="13"/>
  <c r="A331" i="13"/>
  <c r="C331" i="13" s="1"/>
  <c r="B330" i="13"/>
  <c r="A330" i="13"/>
  <c r="B329" i="13"/>
  <c r="A329" i="13"/>
  <c r="B328" i="13"/>
  <c r="A328" i="13"/>
  <c r="B327" i="13"/>
  <c r="A327" i="13"/>
  <c r="B326" i="13"/>
  <c r="A326" i="13"/>
  <c r="B325" i="13"/>
  <c r="A325" i="13"/>
  <c r="B324" i="13"/>
  <c r="A324" i="13"/>
  <c r="B323" i="13"/>
  <c r="A323" i="13"/>
  <c r="C323" i="13" s="1"/>
  <c r="B322" i="13"/>
  <c r="A322" i="13"/>
  <c r="B321" i="13"/>
  <c r="A321" i="13"/>
  <c r="C321" i="13" s="1"/>
  <c r="B320" i="13"/>
  <c r="A320" i="13"/>
  <c r="B319" i="13"/>
  <c r="A319" i="13"/>
  <c r="C319" i="13" s="1"/>
  <c r="B318" i="13"/>
  <c r="A318" i="13"/>
  <c r="B317" i="13"/>
  <c r="A317" i="13"/>
  <c r="C317" i="13" s="1"/>
  <c r="B316" i="13"/>
  <c r="C316" i="13" s="1"/>
  <c r="A316" i="13"/>
  <c r="B315" i="13"/>
  <c r="A315" i="13"/>
  <c r="C315" i="13" s="1"/>
  <c r="B314" i="13"/>
  <c r="A314" i="13"/>
  <c r="B313" i="13"/>
  <c r="A313" i="13"/>
  <c r="C313" i="13" s="1"/>
  <c r="B312" i="13"/>
  <c r="A312" i="13"/>
  <c r="B311" i="13"/>
  <c r="A311" i="13"/>
  <c r="C311" i="13" s="1"/>
  <c r="B310" i="13"/>
  <c r="A310" i="13"/>
  <c r="B309" i="13"/>
  <c r="A309" i="13"/>
  <c r="C309" i="13" s="1"/>
  <c r="B308" i="13"/>
  <c r="C308" i="13" s="1"/>
  <c r="A308" i="13"/>
  <c r="B307" i="13"/>
  <c r="A307" i="13"/>
  <c r="C307" i="13" s="1"/>
  <c r="B306" i="13"/>
  <c r="A306" i="13"/>
  <c r="B305" i="13"/>
  <c r="A305" i="13"/>
  <c r="B304" i="13"/>
  <c r="A304" i="13"/>
  <c r="B303" i="13"/>
  <c r="A303" i="13"/>
  <c r="B302" i="13"/>
  <c r="A302" i="13"/>
  <c r="B301" i="13"/>
  <c r="A301" i="13"/>
  <c r="B300" i="13"/>
  <c r="A300" i="13"/>
  <c r="B299" i="13"/>
  <c r="A299" i="13"/>
  <c r="C299" i="13" s="1"/>
  <c r="B298" i="13"/>
  <c r="A298" i="13"/>
  <c r="B297" i="13"/>
  <c r="A297" i="13"/>
  <c r="B296" i="13"/>
  <c r="A296" i="13"/>
  <c r="B295" i="13"/>
  <c r="A295" i="13"/>
  <c r="B294" i="13"/>
  <c r="A294" i="13"/>
  <c r="B293" i="13"/>
  <c r="A293" i="13"/>
  <c r="B292" i="13"/>
  <c r="A292" i="13"/>
  <c r="B291" i="13"/>
  <c r="A291" i="13"/>
  <c r="C291" i="13" s="1"/>
  <c r="B290" i="13"/>
  <c r="A290" i="13"/>
  <c r="B289" i="13"/>
  <c r="A289" i="13"/>
  <c r="B288" i="13"/>
  <c r="A288" i="13"/>
  <c r="B287" i="13"/>
  <c r="A287" i="13"/>
  <c r="B286" i="13"/>
  <c r="A286" i="13"/>
  <c r="B285" i="13"/>
  <c r="A285" i="13"/>
  <c r="B284" i="13"/>
  <c r="A284" i="13"/>
  <c r="B283" i="13"/>
  <c r="A283" i="13"/>
  <c r="B282" i="13"/>
  <c r="A282" i="13"/>
  <c r="B281" i="13"/>
  <c r="A281" i="13"/>
  <c r="B280" i="13"/>
  <c r="A280" i="13"/>
  <c r="B279" i="13"/>
  <c r="A279" i="13"/>
  <c r="B278" i="13"/>
  <c r="A278" i="13"/>
  <c r="B277" i="13"/>
  <c r="A277" i="13"/>
  <c r="B276" i="13"/>
  <c r="A276" i="13"/>
  <c r="B275" i="13"/>
  <c r="A275" i="13"/>
  <c r="B274" i="13"/>
  <c r="A274" i="13"/>
  <c r="B273" i="13"/>
  <c r="A273" i="13"/>
  <c r="B272" i="13"/>
  <c r="A272" i="13"/>
  <c r="B271" i="13"/>
  <c r="A271" i="13"/>
  <c r="B270" i="13"/>
  <c r="A270" i="13"/>
  <c r="B269" i="13"/>
  <c r="A269" i="13"/>
  <c r="B268" i="13"/>
  <c r="A268" i="13"/>
  <c r="B267" i="13"/>
  <c r="C267" i="13" s="1"/>
  <c r="A267" i="13"/>
  <c r="B266" i="13"/>
  <c r="A266" i="13"/>
  <c r="B265" i="13"/>
  <c r="A265" i="13"/>
  <c r="B264" i="13"/>
  <c r="A264" i="13"/>
  <c r="B263" i="13"/>
  <c r="A263" i="13"/>
  <c r="B262" i="13"/>
  <c r="A262" i="13"/>
  <c r="B261" i="13"/>
  <c r="A261" i="13"/>
  <c r="B260" i="13"/>
  <c r="A260" i="13"/>
  <c r="B259" i="13"/>
  <c r="A259" i="13"/>
  <c r="B258" i="13"/>
  <c r="A258" i="13"/>
  <c r="B257" i="13"/>
  <c r="A257" i="13"/>
  <c r="B256" i="13"/>
  <c r="A256" i="13"/>
  <c r="B255" i="13"/>
  <c r="A255" i="13"/>
  <c r="B254" i="13"/>
  <c r="A254" i="13"/>
  <c r="B253" i="13"/>
  <c r="A253" i="13"/>
  <c r="B252" i="13"/>
  <c r="A252" i="13"/>
  <c r="B251" i="13"/>
  <c r="A251" i="13"/>
  <c r="B250" i="13"/>
  <c r="A250" i="13"/>
  <c r="B249" i="13"/>
  <c r="A249" i="13"/>
  <c r="B248" i="13"/>
  <c r="A248" i="13"/>
  <c r="B247" i="13"/>
  <c r="A247" i="13"/>
  <c r="B246" i="13"/>
  <c r="A246" i="13"/>
  <c r="B245" i="13"/>
  <c r="A245" i="13"/>
  <c r="B244" i="13"/>
  <c r="A244" i="13"/>
  <c r="B243" i="13"/>
  <c r="A243" i="13"/>
  <c r="B242" i="13"/>
  <c r="A242" i="13"/>
  <c r="B241" i="13"/>
  <c r="A241" i="13"/>
  <c r="B240" i="13"/>
  <c r="A240" i="13"/>
  <c r="B239" i="13"/>
  <c r="A239" i="13"/>
  <c r="B238" i="13"/>
  <c r="A238" i="13"/>
  <c r="B237" i="13"/>
  <c r="A237" i="13"/>
  <c r="B236" i="13"/>
  <c r="A236" i="13"/>
  <c r="B235" i="13"/>
  <c r="A235" i="13"/>
  <c r="B234" i="13"/>
  <c r="A234" i="13"/>
  <c r="B233" i="13"/>
  <c r="A233" i="13"/>
  <c r="B232" i="13"/>
  <c r="A232" i="13"/>
  <c r="B231" i="13"/>
  <c r="A231" i="13"/>
  <c r="B230" i="13"/>
  <c r="A230" i="13"/>
  <c r="B229" i="13"/>
  <c r="A229" i="13"/>
  <c r="B228" i="13"/>
  <c r="A228" i="13"/>
  <c r="B227" i="13"/>
  <c r="A227" i="13"/>
  <c r="B226" i="13"/>
  <c r="A226" i="13"/>
  <c r="B225" i="13"/>
  <c r="A225" i="13"/>
  <c r="B224" i="13"/>
  <c r="A224" i="13"/>
  <c r="B223" i="13"/>
  <c r="A223" i="13"/>
  <c r="B222" i="13"/>
  <c r="A222" i="13"/>
  <c r="B221" i="13"/>
  <c r="A221" i="13"/>
  <c r="B220" i="13"/>
  <c r="A220" i="13"/>
  <c r="B219" i="13"/>
  <c r="A219" i="13"/>
  <c r="B218" i="13"/>
  <c r="A218" i="13"/>
  <c r="B217" i="13"/>
  <c r="A217" i="13"/>
  <c r="B216" i="13"/>
  <c r="A216" i="13"/>
  <c r="B215" i="13"/>
  <c r="A215" i="13"/>
  <c r="B214" i="13"/>
  <c r="A214" i="13"/>
  <c r="B213" i="13"/>
  <c r="A213" i="13"/>
  <c r="B212" i="13"/>
  <c r="A212" i="13"/>
  <c r="B211" i="13"/>
  <c r="A211" i="13"/>
  <c r="B210" i="13"/>
  <c r="A210" i="13"/>
  <c r="B209" i="13"/>
  <c r="A209" i="13"/>
  <c r="B208" i="13"/>
  <c r="A208" i="13"/>
  <c r="B207" i="13"/>
  <c r="A207" i="13"/>
  <c r="B206" i="13"/>
  <c r="A206" i="13"/>
  <c r="B205" i="13"/>
  <c r="A205" i="13"/>
  <c r="B204" i="13"/>
  <c r="A204" i="13"/>
  <c r="B203" i="13"/>
  <c r="A203" i="13"/>
  <c r="B202" i="13"/>
  <c r="A202" i="13"/>
  <c r="C202" i="13" s="1"/>
  <c r="B201" i="13"/>
  <c r="A201" i="13"/>
  <c r="B200" i="13"/>
  <c r="A200" i="13"/>
  <c r="C200" i="13" s="1"/>
  <c r="B199" i="13"/>
  <c r="C199" i="13" s="1"/>
  <c r="A199" i="13"/>
  <c r="B198" i="13"/>
  <c r="A198" i="13"/>
  <c r="B197" i="13"/>
  <c r="A197" i="13"/>
  <c r="B196" i="13"/>
  <c r="A196" i="13"/>
  <c r="B195" i="13"/>
  <c r="C195" i="13" s="1"/>
  <c r="A195" i="13"/>
  <c r="B194" i="13"/>
  <c r="A194" i="13"/>
  <c r="B193" i="13"/>
  <c r="A193" i="13"/>
  <c r="B192" i="13"/>
  <c r="A192" i="13"/>
  <c r="B191" i="13"/>
  <c r="A191" i="13"/>
  <c r="B190" i="13"/>
  <c r="A190" i="13"/>
  <c r="B189" i="13"/>
  <c r="A189" i="13"/>
  <c r="B188" i="13"/>
  <c r="A188" i="13"/>
  <c r="B187" i="13"/>
  <c r="A187" i="13"/>
  <c r="B186" i="13"/>
  <c r="A186" i="13"/>
  <c r="B185" i="13"/>
  <c r="A185" i="13"/>
  <c r="B184" i="13"/>
  <c r="A184" i="13"/>
  <c r="B183" i="13"/>
  <c r="A183" i="13"/>
  <c r="B182" i="13"/>
  <c r="A182" i="13"/>
  <c r="B181" i="13"/>
  <c r="A181" i="13"/>
  <c r="B180" i="13"/>
  <c r="A180" i="13"/>
  <c r="B179" i="13"/>
  <c r="A179" i="13"/>
  <c r="B178" i="13"/>
  <c r="A178" i="13"/>
  <c r="B177" i="13"/>
  <c r="A177" i="13"/>
  <c r="B176" i="13"/>
  <c r="A176" i="13"/>
  <c r="B175" i="13"/>
  <c r="A175" i="13"/>
  <c r="B174" i="13"/>
  <c r="A174" i="13"/>
  <c r="B173" i="13"/>
  <c r="A173" i="13"/>
  <c r="B172" i="13"/>
  <c r="A172" i="13"/>
  <c r="C172" i="13" s="1"/>
  <c r="B171" i="13"/>
  <c r="A171" i="13"/>
  <c r="B170" i="13"/>
  <c r="A170" i="13"/>
  <c r="C170" i="13" s="1"/>
  <c r="B169" i="13"/>
  <c r="A169" i="13"/>
  <c r="B168" i="13"/>
  <c r="A168" i="13"/>
  <c r="C168" i="13" s="1"/>
  <c r="B167" i="13"/>
  <c r="A167" i="13"/>
  <c r="B166" i="13"/>
  <c r="A166" i="13"/>
  <c r="B165" i="13"/>
  <c r="A165" i="13"/>
  <c r="B164" i="13"/>
  <c r="A164" i="13"/>
  <c r="B163" i="13"/>
  <c r="C163" i="13" s="1"/>
  <c r="A163" i="13"/>
  <c r="B162" i="13"/>
  <c r="A162" i="13"/>
  <c r="C162" i="13" s="1"/>
  <c r="B161" i="13"/>
  <c r="A161" i="13"/>
  <c r="B160" i="13"/>
  <c r="A160" i="13"/>
  <c r="C160" i="13" s="1"/>
  <c r="B159" i="13"/>
  <c r="A159" i="13"/>
  <c r="B158" i="13"/>
  <c r="A158" i="13"/>
  <c r="C158" i="13" s="1"/>
  <c r="B157" i="13"/>
  <c r="A157" i="13"/>
  <c r="B156" i="13"/>
  <c r="A156" i="13"/>
  <c r="B155" i="13"/>
  <c r="C155" i="13" s="1"/>
  <c r="A155" i="13"/>
  <c r="B154" i="13"/>
  <c r="A154" i="13"/>
  <c r="B153" i="13"/>
  <c r="A153" i="13"/>
  <c r="B152" i="13"/>
  <c r="A152" i="13"/>
  <c r="C151" i="13"/>
  <c r="B151" i="13"/>
  <c r="A151" i="13"/>
  <c r="B150" i="13"/>
  <c r="A150" i="13"/>
  <c r="B149" i="13"/>
  <c r="A149" i="13"/>
  <c r="B148" i="13"/>
  <c r="A148" i="13"/>
  <c r="C148" i="13" s="1"/>
  <c r="B147" i="13"/>
  <c r="A147" i="13"/>
  <c r="B146" i="13"/>
  <c r="A146" i="13"/>
  <c r="C146" i="13" s="1"/>
  <c r="B145" i="13"/>
  <c r="A145" i="13"/>
  <c r="B144" i="13"/>
  <c r="A144" i="13"/>
  <c r="B143" i="13"/>
  <c r="A143" i="13"/>
  <c r="B142" i="13"/>
  <c r="A142" i="13"/>
  <c r="B141" i="13"/>
  <c r="A141" i="13"/>
  <c r="B140" i="13"/>
  <c r="A140" i="13"/>
  <c r="B139" i="13"/>
  <c r="A139" i="13"/>
  <c r="B138" i="13"/>
  <c r="A138" i="13"/>
  <c r="B137" i="13"/>
  <c r="A137" i="13"/>
  <c r="B136" i="13"/>
  <c r="A136" i="13"/>
  <c r="B135" i="13"/>
  <c r="A135" i="13"/>
  <c r="B134" i="13"/>
  <c r="A134" i="13"/>
  <c r="B133" i="13"/>
  <c r="A133" i="13"/>
  <c r="B132" i="13"/>
  <c r="A132" i="13"/>
  <c r="B131" i="13"/>
  <c r="A131" i="13"/>
  <c r="B130" i="13"/>
  <c r="A130" i="13"/>
  <c r="B129" i="13"/>
  <c r="A129" i="13"/>
  <c r="B128" i="13"/>
  <c r="A128" i="13"/>
  <c r="B127" i="13"/>
  <c r="A127" i="13"/>
  <c r="B126" i="13"/>
  <c r="A126" i="13"/>
  <c r="B125" i="13"/>
  <c r="A125" i="13"/>
  <c r="B124" i="13"/>
  <c r="A124" i="13"/>
  <c r="B123" i="13"/>
  <c r="A123" i="13"/>
  <c r="B122" i="13"/>
  <c r="A122" i="13"/>
  <c r="B121" i="13"/>
  <c r="A121" i="13"/>
  <c r="B120" i="13"/>
  <c r="A120" i="13"/>
  <c r="B119" i="13"/>
  <c r="A119" i="13"/>
  <c r="B118" i="13"/>
  <c r="A118" i="13"/>
  <c r="B117" i="13"/>
  <c r="A117" i="13"/>
  <c r="B116" i="13"/>
  <c r="A116" i="13"/>
  <c r="B115" i="13"/>
  <c r="A115" i="13"/>
  <c r="B114" i="13"/>
  <c r="A114" i="13"/>
  <c r="B113" i="13"/>
  <c r="A113" i="13"/>
  <c r="B112" i="13"/>
  <c r="A112" i="13"/>
  <c r="B111" i="13"/>
  <c r="A111" i="13"/>
  <c r="B110" i="13"/>
  <c r="A110" i="13"/>
  <c r="B109" i="13"/>
  <c r="A109" i="13"/>
  <c r="B108" i="13"/>
  <c r="A108" i="13"/>
  <c r="B107" i="13"/>
  <c r="A107" i="13"/>
  <c r="B106" i="13"/>
  <c r="A106" i="13"/>
  <c r="B105" i="13"/>
  <c r="A105" i="13"/>
  <c r="B104" i="13"/>
  <c r="A104" i="13"/>
  <c r="B103" i="13"/>
  <c r="A103" i="13"/>
  <c r="B102" i="13"/>
  <c r="A102" i="13"/>
  <c r="B101" i="13"/>
  <c r="A101" i="13"/>
  <c r="B100" i="13"/>
  <c r="A100" i="13"/>
  <c r="B99" i="13"/>
  <c r="A99" i="13"/>
  <c r="B98" i="13"/>
  <c r="A98" i="13"/>
  <c r="B97" i="13"/>
  <c r="A97" i="13"/>
  <c r="B96" i="13"/>
  <c r="A96" i="13"/>
  <c r="B95" i="13"/>
  <c r="A95" i="13"/>
  <c r="B94" i="13"/>
  <c r="A94" i="13"/>
  <c r="B93" i="13"/>
  <c r="A93" i="13"/>
  <c r="B92" i="13"/>
  <c r="A92" i="13"/>
  <c r="B91" i="13"/>
  <c r="A91" i="13"/>
  <c r="B90" i="13"/>
  <c r="A90" i="13"/>
  <c r="B89" i="13"/>
  <c r="A89" i="13"/>
  <c r="B88" i="13"/>
  <c r="A88" i="13"/>
  <c r="B87" i="13"/>
  <c r="A87" i="13"/>
  <c r="B86" i="13"/>
  <c r="A86" i="13"/>
  <c r="B85" i="13"/>
  <c r="A85" i="13"/>
  <c r="B84" i="13"/>
  <c r="A84" i="13"/>
  <c r="B83" i="13"/>
  <c r="A83" i="13"/>
  <c r="B82" i="13"/>
  <c r="A82" i="13"/>
  <c r="B81" i="13"/>
  <c r="A81" i="13"/>
  <c r="B80" i="13"/>
  <c r="A80" i="13"/>
  <c r="B79" i="13"/>
  <c r="A79" i="13"/>
  <c r="B78" i="13"/>
  <c r="A78" i="13"/>
  <c r="B77" i="13"/>
  <c r="A77" i="13"/>
  <c r="B76" i="13"/>
  <c r="A76" i="13"/>
  <c r="B75" i="13"/>
  <c r="A75" i="13"/>
  <c r="B74" i="13"/>
  <c r="A74" i="13"/>
  <c r="B73" i="13"/>
  <c r="A73" i="13"/>
  <c r="B72" i="13"/>
  <c r="A72" i="13"/>
  <c r="B71" i="13"/>
  <c r="A71" i="13"/>
  <c r="B70" i="13"/>
  <c r="A70" i="13"/>
  <c r="B69" i="13"/>
  <c r="A69" i="13"/>
  <c r="B68" i="13"/>
  <c r="A68" i="13"/>
  <c r="B67" i="13"/>
  <c r="A67" i="13"/>
  <c r="B66" i="13"/>
  <c r="A66" i="13"/>
  <c r="B65" i="13"/>
  <c r="A65" i="13"/>
  <c r="B64" i="13"/>
  <c r="A64" i="13"/>
  <c r="B63" i="13"/>
  <c r="A63" i="13"/>
  <c r="C63" i="13" s="1"/>
  <c r="B62" i="13"/>
  <c r="A62" i="13"/>
  <c r="B61" i="13"/>
  <c r="A61" i="13"/>
  <c r="C61" i="13" s="1"/>
  <c r="B60" i="13"/>
  <c r="A60" i="13"/>
  <c r="B59" i="13"/>
  <c r="A59" i="13"/>
  <c r="C59" i="13" s="1"/>
  <c r="B58" i="13"/>
  <c r="A58" i="13"/>
  <c r="B57" i="13"/>
  <c r="A57" i="13"/>
  <c r="B56" i="13"/>
  <c r="A56" i="13"/>
  <c r="B55" i="13"/>
  <c r="A55" i="13"/>
  <c r="B54" i="13"/>
  <c r="A54" i="13"/>
  <c r="B53" i="13"/>
  <c r="A53" i="13"/>
  <c r="B52" i="13"/>
  <c r="A52" i="13"/>
  <c r="B51" i="13"/>
  <c r="A51" i="13"/>
  <c r="B50" i="13"/>
  <c r="A50" i="13"/>
  <c r="B49" i="13"/>
  <c r="A49" i="13"/>
  <c r="B48" i="13"/>
  <c r="A48" i="13"/>
  <c r="B47" i="13"/>
  <c r="A47" i="13"/>
  <c r="B46" i="13"/>
  <c r="A46" i="13"/>
  <c r="B45" i="13"/>
  <c r="A45" i="13"/>
  <c r="B44" i="13"/>
  <c r="A44" i="13"/>
  <c r="B43" i="13"/>
  <c r="A43" i="13"/>
  <c r="B42" i="13"/>
  <c r="A42" i="13"/>
  <c r="B41" i="13"/>
  <c r="A41" i="13"/>
  <c r="B40" i="13"/>
  <c r="A40" i="13"/>
  <c r="B39" i="13"/>
  <c r="A39" i="13"/>
  <c r="C39" i="13" s="1"/>
  <c r="B38" i="13"/>
  <c r="A38" i="13"/>
  <c r="B37" i="13"/>
  <c r="A37" i="13"/>
  <c r="B36" i="13"/>
  <c r="A36" i="13"/>
  <c r="V35" i="13"/>
  <c r="B35" i="13"/>
  <c r="A35" i="13"/>
  <c r="V34" i="13"/>
  <c r="B34" i="13"/>
  <c r="A34" i="13"/>
  <c r="V33" i="13"/>
  <c r="B33" i="13"/>
  <c r="A33" i="13"/>
  <c r="V32" i="13"/>
  <c r="B32" i="13"/>
  <c r="A32" i="13"/>
  <c r="V31" i="13"/>
  <c r="B31" i="13"/>
  <c r="A31" i="13"/>
  <c r="V30" i="13"/>
  <c r="B30" i="13"/>
  <c r="A30" i="13"/>
  <c r="V29" i="13"/>
  <c r="B29" i="13"/>
  <c r="A29" i="13"/>
  <c r="V28" i="13"/>
  <c r="B28" i="13"/>
  <c r="A28" i="13"/>
  <c r="V27" i="13"/>
  <c r="B27" i="13"/>
  <c r="A27" i="13"/>
  <c r="V26" i="13"/>
  <c r="B26" i="13"/>
  <c r="A26" i="13"/>
  <c r="V25" i="13"/>
  <c r="B25" i="13"/>
  <c r="A25" i="13"/>
  <c r="V24" i="13"/>
  <c r="B24" i="13"/>
  <c r="A24" i="13"/>
  <c r="V23" i="13"/>
  <c r="B23" i="13"/>
  <c r="A23" i="13"/>
  <c r="V22" i="13"/>
  <c r="B22" i="13"/>
  <c r="A22" i="13"/>
  <c r="V21" i="13"/>
  <c r="B21" i="13"/>
  <c r="A21" i="13"/>
  <c r="V20" i="13"/>
  <c r="B20" i="13"/>
  <c r="A20" i="13"/>
  <c r="V19" i="13"/>
  <c r="B19" i="13"/>
  <c r="A19" i="13"/>
  <c r="V18" i="13"/>
  <c r="B18" i="13"/>
  <c r="A18" i="13"/>
  <c r="V17" i="13"/>
  <c r="B17" i="13"/>
  <c r="A17" i="13"/>
  <c r="V16" i="13"/>
  <c r="B16" i="13"/>
  <c r="A16" i="13"/>
  <c r="V15" i="13"/>
  <c r="B15" i="13"/>
  <c r="A15" i="13"/>
  <c r="V14" i="13"/>
  <c r="B14" i="13"/>
  <c r="A14" i="13"/>
  <c r="V13" i="13"/>
  <c r="B13" i="13"/>
  <c r="A13" i="13"/>
  <c r="V12" i="13"/>
  <c r="B12" i="13"/>
  <c r="A12" i="13"/>
  <c r="V11" i="13"/>
  <c r="B11" i="13"/>
  <c r="A11" i="13"/>
  <c r="V10" i="13"/>
  <c r="B10" i="13"/>
  <c r="A10" i="13"/>
  <c r="V9" i="13"/>
  <c r="B9" i="13"/>
  <c r="A9" i="13"/>
  <c r="V8" i="13"/>
  <c r="B8" i="13"/>
  <c r="A8" i="13"/>
  <c r="V7" i="13"/>
  <c r="B7" i="13"/>
  <c r="A7" i="13"/>
  <c r="V6" i="13"/>
  <c r="B6" i="13"/>
  <c r="A6" i="13"/>
  <c r="V5" i="13"/>
  <c r="B5" i="13"/>
  <c r="A5" i="13"/>
  <c r="V4" i="13"/>
  <c r="B4" i="13"/>
  <c r="A4" i="13"/>
  <c r="V3" i="13"/>
  <c r="B3" i="13"/>
  <c r="A3" i="13"/>
  <c r="B2" i="13"/>
  <c r="A2" i="13"/>
  <c r="B1" i="13"/>
  <c r="A1" i="13"/>
  <c r="A522" i="12"/>
  <c r="A521" i="12"/>
  <c r="A520" i="12"/>
  <c r="A519" i="12"/>
  <c r="A518" i="12"/>
  <c r="A517" i="12"/>
  <c r="A516" i="12"/>
  <c r="A515" i="12"/>
  <c r="A514" i="12"/>
  <c r="A513" i="12"/>
  <c r="A512" i="12"/>
  <c r="A511" i="12"/>
  <c r="A510" i="12"/>
  <c r="A509" i="12"/>
  <c r="A508" i="12"/>
  <c r="A507" i="12"/>
  <c r="A506" i="12"/>
  <c r="A505" i="12"/>
  <c r="A504" i="12"/>
  <c r="A503" i="12"/>
  <c r="A502" i="12"/>
  <c r="A501" i="12"/>
  <c r="A500" i="12"/>
  <c r="A499" i="12"/>
  <c r="A498" i="12"/>
  <c r="A497" i="12"/>
  <c r="A496" i="12"/>
  <c r="A495" i="12"/>
  <c r="A494" i="12"/>
  <c r="A493" i="12"/>
  <c r="A492" i="12"/>
  <c r="A491" i="12"/>
  <c r="A490" i="12"/>
  <c r="A489" i="12"/>
  <c r="A488" i="12"/>
  <c r="A487" i="12"/>
  <c r="A486" i="12"/>
  <c r="A485" i="12"/>
  <c r="A484" i="12"/>
  <c r="A483" i="12"/>
  <c r="A482" i="12"/>
  <c r="A481" i="12"/>
  <c r="A480" i="12"/>
  <c r="A479" i="12"/>
  <c r="A478" i="12"/>
  <c r="A477" i="12"/>
  <c r="A476" i="12"/>
  <c r="A475" i="12"/>
  <c r="A474" i="12"/>
  <c r="A473" i="12"/>
  <c r="A472" i="12"/>
  <c r="A471" i="12"/>
  <c r="A470" i="12"/>
  <c r="A469" i="12"/>
  <c r="A468" i="12"/>
  <c r="A467" i="12"/>
  <c r="A466" i="12"/>
  <c r="A465" i="12"/>
  <c r="A464" i="12"/>
  <c r="A463" i="12"/>
  <c r="A462" i="12"/>
  <c r="A461" i="12"/>
  <c r="A460" i="12"/>
  <c r="A459" i="12"/>
  <c r="A458" i="12"/>
  <c r="A457" i="12"/>
  <c r="A456" i="12"/>
  <c r="A455" i="12"/>
  <c r="A454" i="12"/>
  <c r="A453" i="12"/>
  <c r="A452" i="12"/>
  <c r="A451" i="12"/>
  <c r="A450" i="12"/>
  <c r="A449" i="12"/>
  <c r="A448" i="12"/>
  <c r="A447" i="12"/>
  <c r="A446" i="12"/>
  <c r="A445" i="12"/>
  <c r="A444" i="12"/>
  <c r="A443" i="12"/>
  <c r="A442" i="12"/>
  <c r="A441" i="12"/>
  <c r="A440" i="12"/>
  <c r="A411" i="12"/>
  <c r="A410" i="12"/>
  <c r="A409" i="12"/>
  <c r="A408" i="12"/>
  <c r="A407" i="12"/>
  <c r="A406" i="12"/>
  <c r="A405" i="12"/>
  <c r="A404" i="12"/>
  <c r="A403" i="12"/>
  <c r="A402" i="12"/>
  <c r="A401" i="12"/>
  <c r="A400" i="12"/>
  <c r="A399" i="12"/>
  <c r="A398" i="12"/>
  <c r="A397" i="12"/>
  <c r="B396" i="12"/>
  <c r="A396" i="12"/>
  <c r="B395" i="12"/>
  <c r="A395" i="12"/>
  <c r="B394" i="12"/>
  <c r="A394" i="12"/>
  <c r="B393" i="12"/>
  <c r="A393" i="12"/>
  <c r="B392" i="12"/>
  <c r="A392" i="12"/>
  <c r="B391" i="12"/>
  <c r="A391" i="12"/>
  <c r="B390" i="12"/>
  <c r="A390" i="12"/>
  <c r="B389" i="12"/>
  <c r="A389" i="12"/>
  <c r="B388" i="12"/>
  <c r="A388" i="12"/>
  <c r="B387" i="12"/>
  <c r="A387" i="12"/>
  <c r="B386" i="12"/>
  <c r="A386" i="12"/>
  <c r="B385" i="12"/>
  <c r="A385" i="12"/>
  <c r="B384" i="12"/>
  <c r="A384" i="12"/>
  <c r="B383" i="12"/>
  <c r="A383" i="12"/>
  <c r="B382" i="12"/>
  <c r="A382" i="12"/>
  <c r="B381" i="12"/>
  <c r="A381" i="12"/>
  <c r="B380" i="12"/>
  <c r="A380" i="12"/>
  <c r="B379" i="12"/>
  <c r="A379" i="12"/>
  <c r="B378" i="12"/>
  <c r="A378" i="12"/>
  <c r="B377" i="12"/>
  <c r="A377" i="12"/>
  <c r="B376" i="12"/>
  <c r="A376" i="12"/>
  <c r="B375" i="12"/>
  <c r="A375" i="12"/>
  <c r="B374" i="12"/>
  <c r="A374" i="12"/>
  <c r="B373" i="12"/>
  <c r="A373" i="12"/>
  <c r="B372" i="12"/>
  <c r="A372" i="12"/>
  <c r="B371" i="12"/>
  <c r="A371" i="12"/>
  <c r="B370" i="12"/>
  <c r="A370" i="12"/>
  <c r="B369" i="12"/>
  <c r="A369" i="12"/>
  <c r="B368" i="12"/>
  <c r="A368" i="12"/>
  <c r="B367" i="12"/>
  <c r="A367" i="12"/>
  <c r="B366" i="12"/>
  <c r="A366" i="12"/>
  <c r="B365" i="12"/>
  <c r="A365" i="12"/>
  <c r="B364" i="12"/>
  <c r="A364" i="12"/>
  <c r="B363" i="12"/>
  <c r="A363" i="12"/>
  <c r="B362" i="12"/>
  <c r="A362" i="12"/>
  <c r="B361" i="12"/>
  <c r="A361" i="12"/>
  <c r="B360" i="12"/>
  <c r="A360" i="12"/>
  <c r="B359" i="12"/>
  <c r="A359" i="12"/>
  <c r="B358" i="12"/>
  <c r="A358" i="12"/>
  <c r="B357" i="12"/>
  <c r="A357" i="12"/>
  <c r="B356" i="12"/>
  <c r="A356" i="12"/>
  <c r="B355" i="12"/>
  <c r="A355" i="12"/>
  <c r="B354" i="12"/>
  <c r="A354" i="12"/>
  <c r="B353" i="12"/>
  <c r="A353" i="12"/>
  <c r="B352" i="12"/>
  <c r="A352" i="12"/>
  <c r="B351" i="12"/>
  <c r="A351" i="12"/>
  <c r="B350" i="12"/>
  <c r="A350" i="12"/>
  <c r="B349" i="12"/>
  <c r="A349" i="12"/>
  <c r="B348" i="12"/>
  <c r="A348" i="12"/>
  <c r="B347" i="12"/>
  <c r="A347" i="12"/>
  <c r="B346" i="12"/>
  <c r="A346" i="12"/>
  <c r="B345" i="12"/>
  <c r="A345" i="12"/>
  <c r="B344" i="12"/>
  <c r="A344" i="12"/>
  <c r="B343" i="12"/>
  <c r="A343" i="12"/>
  <c r="B342" i="12"/>
  <c r="A342" i="12"/>
  <c r="B341" i="12"/>
  <c r="A341" i="12"/>
  <c r="B340" i="12"/>
  <c r="A340" i="12"/>
  <c r="B339" i="12"/>
  <c r="A339" i="12"/>
  <c r="B338" i="12"/>
  <c r="A338" i="12"/>
  <c r="B337" i="12"/>
  <c r="A337" i="12"/>
  <c r="B336" i="12"/>
  <c r="A336" i="12"/>
  <c r="B335" i="12"/>
  <c r="A335" i="12"/>
  <c r="B334" i="12"/>
  <c r="A334" i="12"/>
  <c r="B333" i="12"/>
  <c r="A333" i="12"/>
  <c r="B332" i="12"/>
  <c r="A332" i="12"/>
  <c r="B331" i="12"/>
  <c r="A331" i="12"/>
  <c r="B330" i="12"/>
  <c r="A330" i="12"/>
  <c r="B329" i="12"/>
  <c r="A329" i="12"/>
  <c r="B328" i="12"/>
  <c r="A328" i="12"/>
  <c r="B327" i="12"/>
  <c r="A327" i="12"/>
  <c r="B326" i="12"/>
  <c r="A326" i="12"/>
  <c r="B325" i="12"/>
  <c r="A325" i="12"/>
  <c r="B324" i="12"/>
  <c r="A324" i="12"/>
  <c r="B323" i="12"/>
  <c r="A323" i="12"/>
  <c r="B322" i="12"/>
  <c r="A322" i="12"/>
  <c r="B321" i="12"/>
  <c r="A321" i="12"/>
  <c r="B320" i="12"/>
  <c r="A320" i="12"/>
  <c r="B319" i="12"/>
  <c r="A319" i="12"/>
  <c r="B318" i="12"/>
  <c r="A318" i="12"/>
  <c r="B317" i="12"/>
  <c r="A317" i="12"/>
  <c r="B316" i="12"/>
  <c r="A316" i="12"/>
  <c r="B315" i="12"/>
  <c r="A315" i="12"/>
  <c r="B314" i="12"/>
  <c r="A314" i="12"/>
  <c r="B313" i="12"/>
  <c r="A313" i="12"/>
  <c r="B312" i="12"/>
  <c r="A312" i="12"/>
  <c r="B311" i="12"/>
  <c r="A311" i="12"/>
  <c r="B310" i="12"/>
  <c r="A310" i="12"/>
  <c r="B309" i="12"/>
  <c r="A309" i="12"/>
  <c r="B308" i="12"/>
  <c r="A308" i="12"/>
  <c r="B307" i="12"/>
  <c r="A307" i="12"/>
  <c r="B306" i="12"/>
  <c r="A306" i="12"/>
  <c r="B305" i="12"/>
  <c r="A305" i="12"/>
  <c r="B304" i="12"/>
  <c r="A304" i="12"/>
  <c r="B303" i="12"/>
  <c r="A303" i="12"/>
  <c r="B302" i="12"/>
  <c r="A302" i="12"/>
  <c r="B301" i="12"/>
  <c r="A301" i="12"/>
  <c r="B300" i="12"/>
  <c r="A300" i="12"/>
  <c r="B299" i="12"/>
  <c r="A299" i="12"/>
  <c r="B298" i="12"/>
  <c r="A298" i="12"/>
  <c r="B297" i="12"/>
  <c r="A297" i="12"/>
  <c r="B296" i="12"/>
  <c r="A296" i="12"/>
  <c r="B295" i="12"/>
  <c r="A295" i="12"/>
  <c r="B294" i="12"/>
  <c r="A294" i="12"/>
  <c r="B293" i="12"/>
  <c r="A293" i="12"/>
  <c r="B292" i="12"/>
  <c r="A292" i="12"/>
  <c r="B291" i="12"/>
  <c r="A291" i="12"/>
  <c r="B290" i="12"/>
  <c r="A290" i="12"/>
  <c r="B289" i="12"/>
  <c r="A289" i="12"/>
  <c r="B288" i="12"/>
  <c r="A288" i="12"/>
  <c r="B287" i="12"/>
  <c r="A287" i="12"/>
  <c r="B286" i="12"/>
  <c r="A286" i="12"/>
  <c r="B285" i="12"/>
  <c r="A285" i="12"/>
  <c r="B284" i="12"/>
  <c r="A284" i="12"/>
  <c r="B283" i="12"/>
  <c r="A283" i="12"/>
  <c r="B282" i="12"/>
  <c r="A282" i="12"/>
  <c r="B281" i="12"/>
  <c r="A281" i="12"/>
  <c r="B280" i="12"/>
  <c r="A280" i="12"/>
  <c r="B279" i="12"/>
  <c r="A279" i="12"/>
  <c r="B278" i="12"/>
  <c r="A278" i="12"/>
  <c r="B277" i="12"/>
  <c r="A277" i="12"/>
  <c r="B276" i="12"/>
  <c r="A276" i="12"/>
  <c r="B275" i="12"/>
  <c r="A275" i="12"/>
  <c r="B274" i="12"/>
  <c r="A274" i="12"/>
  <c r="B273" i="12"/>
  <c r="A273" i="12"/>
  <c r="B272" i="12"/>
  <c r="A272" i="12"/>
  <c r="B271" i="12"/>
  <c r="A271" i="12"/>
  <c r="B270" i="12"/>
  <c r="A270" i="12"/>
  <c r="B269" i="12"/>
  <c r="A269" i="12"/>
  <c r="B268" i="12"/>
  <c r="A268" i="12"/>
  <c r="B267" i="12"/>
  <c r="A267" i="12"/>
  <c r="B266" i="12"/>
  <c r="A266" i="12"/>
  <c r="B265" i="12"/>
  <c r="A265" i="12"/>
  <c r="B264" i="12"/>
  <c r="A264" i="12"/>
  <c r="B263" i="12"/>
  <c r="A263" i="12"/>
  <c r="B262" i="12"/>
  <c r="A262" i="12"/>
  <c r="B261" i="12"/>
  <c r="A261" i="12"/>
  <c r="B260" i="12"/>
  <c r="A260" i="12"/>
  <c r="B259" i="12"/>
  <c r="A259" i="12"/>
  <c r="B258" i="12"/>
  <c r="A258" i="12"/>
  <c r="B257" i="12"/>
  <c r="A257" i="12"/>
  <c r="B256" i="12"/>
  <c r="A256" i="12"/>
  <c r="B255" i="12"/>
  <c r="A255" i="12"/>
  <c r="B254" i="12"/>
  <c r="A254" i="12"/>
  <c r="B253" i="12"/>
  <c r="A253" i="12"/>
  <c r="B252" i="12"/>
  <c r="A252" i="12"/>
  <c r="B251" i="12"/>
  <c r="A251" i="12"/>
  <c r="B250" i="12"/>
  <c r="A250" i="12"/>
  <c r="B249" i="12"/>
  <c r="A249" i="12"/>
  <c r="B248" i="12"/>
  <c r="A248" i="12"/>
  <c r="B247" i="12"/>
  <c r="A247" i="12"/>
  <c r="B246" i="12"/>
  <c r="A246" i="12"/>
  <c r="B245" i="12"/>
  <c r="A245" i="12"/>
  <c r="B244" i="12"/>
  <c r="A244" i="12"/>
  <c r="B243" i="12"/>
  <c r="A243" i="12"/>
  <c r="B242" i="12"/>
  <c r="A242" i="12"/>
  <c r="B241" i="12"/>
  <c r="A241" i="12"/>
  <c r="B240" i="12"/>
  <c r="A240" i="12"/>
  <c r="B239" i="12"/>
  <c r="A239" i="12"/>
  <c r="B238" i="12"/>
  <c r="A238" i="12"/>
  <c r="B237" i="12"/>
  <c r="A237" i="12"/>
  <c r="B236" i="12"/>
  <c r="A236" i="12"/>
  <c r="B235" i="12"/>
  <c r="A235" i="12"/>
  <c r="B234" i="12"/>
  <c r="A234" i="12"/>
  <c r="B233" i="12"/>
  <c r="A233" i="12"/>
  <c r="B232" i="12"/>
  <c r="A232" i="12"/>
  <c r="B231" i="12"/>
  <c r="A231" i="12"/>
  <c r="B230" i="12"/>
  <c r="A230" i="12"/>
  <c r="B229" i="12"/>
  <c r="A229" i="12"/>
  <c r="B228" i="12"/>
  <c r="A228" i="12"/>
  <c r="B227" i="12"/>
  <c r="A227" i="12"/>
  <c r="B226" i="12"/>
  <c r="A226" i="12"/>
  <c r="B225" i="12"/>
  <c r="A225" i="12"/>
  <c r="B224" i="12"/>
  <c r="A224" i="12"/>
  <c r="B223" i="12"/>
  <c r="A223" i="12"/>
  <c r="B222" i="12"/>
  <c r="A222" i="12"/>
  <c r="B221" i="12"/>
  <c r="A221" i="12"/>
  <c r="B220" i="12"/>
  <c r="A220" i="12"/>
  <c r="B219" i="12"/>
  <c r="A219" i="12"/>
  <c r="B218" i="12"/>
  <c r="A218" i="12"/>
  <c r="B217" i="12"/>
  <c r="A217" i="12"/>
  <c r="B216" i="12"/>
  <c r="A216" i="12"/>
  <c r="B215" i="12"/>
  <c r="A215" i="12"/>
  <c r="B214" i="12"/>
  <c r="A214" i="12"/>
  <c r="B213" i="12"/>
  <c r="A213" i="12"/>
  <c r="B212" i="12"/>
  <c r="A212" i="12"/>
  <c r="B211" i="12"/>
  <c r="A211" i="12"/>
  <c r="B210" i="12"/>
  <c r="A210" i="12"/>
  <c r="B209" i="12"/>
  <c r="A209" i="12"/>
  <c r="B208" i="12"/>
  <c r="A208" i="12"/>
  <c r="B207" i="12"/>
  <c r="A207" i="12"/>
  <c r="B206" i="12"/>
  <c r="A206" i="12"/>
  <c r="B205" i="12"/>
  <c r="A205" i="12"/>
  <c r="B204" i="12"/>
  <c r="A204" i="12"/>
  <c r="B203" i="12"/>
  <c r="A203" i="12"/>
  <c r="B202" i="12"/>
  <c r="A202" i="12"/>
  <c r="B201" i="12"/>
  <c r="A201" i="12"/>
  <c r="B200" i="12"/>
  <c r="A200" i="12"/>
  <c r="B199" i="12"/>
  <c r="A199" i="12"/>
  <c r="B198" i="12"/>
  <c r="A198" i="12"/>
  <c r="B197" i="12"/>
  <c r="A197" i="12"/>
  <c r="B196" i="12"/>
  <c r="A196" i="12"/>
  <c r="B195" i="12"/>
  <c r="A195" i="12"/>
  <c r="B194" i="12"/>
  <c r="A194" i="12"/>
  <c r="B193" i="12"/>
  <c r="A193" i="12"/>
  <c r="B192" i="12"/>
  <c r="A192" i="12"/>
  <c r="B191" i="12"/>
  <c r="A191" i="12"/>
  <c r="B190" i="12"/>
  <c r="A190" i="12"/>
  <c r="B189" i="12"/>
  <c r="A189" i="12"/>
  <c r="B188" i="12"/>
  <c r="A188" i="12"/>
  <c r="B187" i="12"/>
  <c r="A187" i="12"/>
  <c r="B186" i="12"/>
  <c r="A186" i="12"/>
  <c r="B185" i="12"/>
  <c r="A185" i="12"/>
  <c r="B184" i="12"/>
  <c r="A184" i="12"/>
  <c r="B183" i="12"/>
  <c r="A183" i="12"/>
  <c r="B182" i="12"/>
  <c r="A182" i="12"/>
  <c r="B181" i="12"/>
  <c r="A181" i="12"/>
  <c r="B180" i="12"/>
  <c r="A180" i="12"/>
  <c r="B179" i="12"/>
  <c r="A179" i="12"/>
  <c r="B178" i="12"/>
  <c r="A178" i="12"/>
  <c r="B177" i="12"/>
  <c r="A177" i="12"/>
  <c r="B176" i="12"/>
  <c r="A176" i="12"/>
  <c r="B175" i="12"/>
  <c r="A175" i="12"/>
  <c r="B174" i="12"/>
  <c r="A174" i="12"/>
  <c r="B173" i="12"/>
  <c r="A173" i="12"/>
  <c r="B172" i="12"/>
  <c r="A172" i="12"/>
  <c r="B171" i="12"/>
  <c r="A171" i="12"/>
  <c r="B170" i="12"/>
  <c r="A170" i="12"/>
  <c r="B169" i="12"/>
  <c r="A169" i="12"/>
  <c r="B168" i="12"/>
  <c r="A168" i="12"/>
  <c r="B167" i="12"/>
  <c r="A167" i="12"/>
  <c r="B166" i="12"/>
  <c r="A166" i="12"/>
  <c r="B165" i="12"/>
  <c r="A165" i="12"/>
  <c r="B164" i="12"/>
  <c r="A164" i="12"/>
  <c r="B163" i="12"/>
  <c r="A163" i="12"/>
  <c r="B162" i="12"/>
  <c r="A162" i="12"/>
  <c r="B161" i="12"/>
  <c r="A161" i="12"/>
  <c r="B160" i="12"/>
  <c r="A160" i="12"/>
  <c r="B159" i="12"/>
  <c r="A159" i="12"/>
  <c r="B158" i="12"/>
  <c r="A158" i="12"/>
  <c r="B157" i="12"/>
  <c r="A157" i="12"/>
  <c r="B156" i="12"/>
  <c r="A156" i="12"/>
  <c r="B155" i="12"/>
  <c r="A155" i="12"/>
  <c r="B154" i="12"/>
  <c r="A154" i="12"/>
  <c r="B153" i="12"/>
  <c r="A153" i="12"/>
  <c r="B152" i="12"/>
  <c r="A152" i="12"/>
  <c r="B151" i="12"/>
  <c r="A151" i="12"/>
  <c r="B150" i="12"/>
  <c r="A150" i="12"/>
  <c r="B149" i="12"/>
  <c r="A149" i="12"/>
  <c r="B148" i="12"/>
  <c r="A148" i="12"/>
  <c r="B147" i="12"/>
  <c r="A147" i="12"/>
  <c r="B146" i="12"/>
  <c r="A146" i="12"/>
  <c r="B145" i="12"/>
  <c r="A145" i="12"/>
  <c r="B144" i="12"/>
  <c r="A144" i="12"/>
  <c r="B143" i="12"/>
  <c r="A143" i="12"/>
  <c r="B142" i="12"/>
  <c r="A142" i="12"/>
  <c r="B141" i="12"/>
  <c r="A141" i="12"/>
  <c r="B140" i="12"/>
  <c r="A140" i="12"/>
  <c r="B139" i="12"/>
  <c r="A139" i="12"/>
  <c r="B138" i="12"/>
  <c r="A138" i="12"/>
  <c r="B137" i="12"/>
  <c r="A137" i="12"/>
  <c r="B136" i="12"/>
  <c r="A136" i="12"/>
  <c r="B135" i="12"/>
  <c r="A135" i="12"/>
  <c r="B134" i="12"/>
  <c r="A134" i="12"/>
  <c r="B133" i="12"/>
  <c r="A133" i="12"/>
  <c r="B132" i="12"/>
  <c r="A132" i="12"/>
  <c r="B131" i="12"/>
  <c r="A131" i="12"/>
  <c r="B130" i="12"/>
  <c r="A130" i="12"/>
  <c r="B129" i="12"/>
  <c r="A129" i="12"/>
  <c r="B128" i="12"/>
  <c r="A128" i="12"/>
  <c r="B127" i="12"/>
  <c r="A127" i="12"/>
  <c r="B126" i="12"/>
  <c r="A126" i="12"/>
  <c r="B125" i="12"/>
  <c r="A125" i="12"/>
  <c r="B124" i="12"/>
  <c r="A124" i="12"/>
  <c r="B123" i="12"/>
  <c r="A123" i="12"/>
  <c r="B122" i="12"/>
  <c r="A122" i="12"/>
  <c r="B121" i="12"/>
  <c r="A121" i="12"/>
  <c r="B120" i="12"/>
  <c r="A120" i="12"/>
  <c r="B119" i="12"/>
  <c r="A119" i="12"/>
  <c r="B118" i="12"/>
  <c r="A118" i="12"/>
  <c r="B117" i="12"/>
  <c r="A117" i="12"/>
  <c r="B116" i="12"/>
  <c r="A116" i="12"/>
  <c r="B115" i="12"/>
  <c r="A115" i="12"/>
  <c r="B114" i="12"/>
  <c r="A114" i="12"/>
  <c r="B113" i="12"/>
  <c r="A113" i="12"/>
  <c r="B112" i="12"/>
  <c r="A112" i="12"/>
  <c r="B111" i="12"/>
  <c r="A111" i="12"/>
  <c r="B110" i="12"/>
  <c r="A110" i="12"/>
  <c r="B109" i="12"/>
  <c r="A109" i="12"/>
  <c r="B108" i="12"/>
  <c r="A108" i="12"/>
  <c r="B107" i="12"/>
  <c r="A107" i="12"/>
  <c r="B106" i="12"/>
  <c r="A106" i="12"/>
  <c r="B105" i="12"/>
  <c r="A105" i="12"/>
  <c r="B104" i="12"/>
  <c r="A104" i="12"/>
  <c r="B103" i="12"/>
  <c r="A103" i="12"/>
  <c r="B102" i="12"/>
  <c r="A102" i="12"/>
  <c r="B101" i="12"/>
  <c r="A101" i="12"/>
  <c r="B100" i="12"/>
  <c r="A100" i="12"/>
  <c r="B99" i="12"/>
  <c r="A99" i="12"/>
  <c r="B98" i="12"/>
  <c r="A98" i="12"/>
  <c r="B97" i="12"/>
  <c r="A97" i="12"/>
  <c r="B96" i="12"/>
  <c r="A96" i="12"/>
  <c r="B95" i="12"/>
  <c r="A95" i="12"/>
  <c r="B94" i="12"/>
  <c r="A94" i="12"/>
  <c r="B93" i="12"/>
  <c r="A93" i="12"/>
  <c r="B92" i="12"/>
  <c r="A92" i="12"/>
  <c r="B91" i="12"/>
  <c r="A91" i="12"/>
  <c r="B90" i="12"/>
  <c r="A90" i="12"/>
  <c r="B89" i="12"/>
  <c r="A89" i="12"/>
  <c r="B88" i="12"/>
  <c r="A88" i="12"/>
  <c r="B87" i="12"/>
  <c r="A87" i="12"/>
  <c r="B86" i="12"/>
  <c r="A86" i="12"/>
  <c r="B85" i="12"/>
  <c r="A85" i="12"/>
  <c r="B84" i="12"/>
  <c r="A84" i="12"/>
  <c r="B83" i="12"/>
  <c r="A83" i="12"/>
  <c r="B82" i="12"/>
  <c r="A82" i="12"/>
  <c r="B81" i="12"/>
  <c r="A81" i="12"/>
  <c r="B80" i="12"/>
  <c r="A80" i="12"/>
  <c r="B79" i="12"/>
  <c r="A79" i="12"/>
  <c r="B78" i="12"/>
  <c r="A78" i="12"/>
  <c r="B77" i="12"/>
  <c r="A77" i="12"/>
  <c r="B76" i="12"/>
  <c r="A76" i="12"/>
  <c r="B75" i="12"/>
  <c r="A75" i="12"/>
  <c r="B74" i="12"/>
  <c r="A74" i="12"/>
  <c r="B73" i="12"/>
  <c r="A73" i="12"/>
  <c r="B72" i="12"/>
  <c r="A72" i="12"/>
  <c r="B71" i="12"/>
  <c r="A71" i="12"/>
  <c r="B70" i="12"/>
  <c r="A70" i="12"/>
  <c r="B69" i="12"/>
  <c r="A69" i="12"/>
  <c r="B68" i="12"/>
  <c r="A68" i="12"/>
  <c r="B67" i="12"/>
  <c r="A67" i="12"/>
  <c r="B66" i="12"/>
  <c r="A66" i="12"/>
  <c r="B65" i="12"/>
  <c r="A65" i="12"/>
  <c r="B64" i="12"/>
  <c r="A64" i="12"/>
  <c r="B63" i="12"/>
  <c r="A63" i="12"/>
  <c r="B62" i="12"/>
  <c r="A62" i="12"/>
  <c r="B61" i="12"/>
  <c r="A61" i="12"/>
  <c r="B60" i="12"/>
  <c r="A60" i="12"/>
  <c r="B59" i="12"/>
  <c r="A59" i="12"/>
  <c r="B58" i="12"/>
  <c r="A58" i="12"/>
  <c r="B57" i="12"/>
  <c r="A57" i="12"/>
  <c r="B56" i="12"/>
  <c r="A56" i="12"/>
  <c r="B55" i="12"/>
  <c r="A55" i="12"/>
  <c r="B54" i="12"/>
  <c r="A54" i="12"/>
  <c r="B53" i="12"/>
  <c r="A53" i="12"/>
  <c r="B52" i="12"/>
  <c r="A52" i="12"/>
  <c r="B51" i="12"/>
  <c r="A51" i="12"/>
  <c r="B50" i="12"/>
  <c r="A50" i="12"/>
  <c r="B49" i="12"/>
  <c r="A49" i="12"/>
  <c r="B48" i="12"/>
  <c r="A48" i="12"/>
  <c r="B47" i="12"/>
  <c r="A47" i="12"/>
  <c r="B46" i="12"/>
  <c r="A46" i="12"/>
  <c r="B45" i="12"/>
  <c r="A45" i="12"/>
  <c r="B44" i="12"/>
  <c r="A44" i="12"/>
  <c r="B43" i="12"/>
  <c r="A43" i="12"/>
  <c r="B42" i="12"/>
  <c r="A42" i="12"/>
  <c r="B41" i="12"/>
  <c r="A41" i="12"/>
  <c r="B40" i="12"/>
  <c r="A40" i="12"/>
  <c r="B39" i="12"/>
  <c r="A39" i="12"/>
  <c r="B38" i="12"/>
  <c r="A38" i="12"/>
  <c r="B37" i="12"/>
  <c r="A37" i="12"/>
  <c r="B36" i="12"/>
  <c r="A36" i="12"/>
  <c r="B35" i="12"/>
  <c r="A35" i="12"/>
  <c r="B34" i="12"/>
  <c r="A34" i="12"/>
  <c r="B33" i="12"/>
  <c r="A33" i="12"/>
  <c r="B32" i="12"/>
  <c r="A32" i="12"/>
  <c r="B31" i="12"/>
  <c r="A31" i="12"/>
  <c r="B30" i="12"/>
  <c r="A30" i="12"/>
  <c r="B29" i="12"/>
  <c r="A29" i="12"/>
  <c r="B28" i="12"/>
  <c r="A28" i="12"/>
  <c r="B27" i="12"/>
  <c r="A27" i="12"/>
  <c r="B26" i="12"/>
  <c r="A26" i="12"/>
  <c r="B25" i="12"/>
  <c r="A25" i="12"/>
  <c r="B24" i="12"/>
  <c r="A24" i="12"/>
  <c r="B23" i="12"/>
  <c r="A23" i="12"/>
  <c r="B22" i="12"/>
  <c r="A22" i="12"/>
  <c r="B21" i="12"/>
  <c r="A21" i="12"/>
  <c r="B20" i="12"/>
  <c r="A20" i="12"/>
  <c r="B19" i="12"/>
  <c r="A19" i="12"/>
  <c r="B18" i="12"/>
  <c r="A18" i="12"/>
  <c r="B17" i="12"/>
  <c r="A17" i="12"/>
  <c r="B16" i="12"/>
  <c r="A16" i="12"/>
  <c r="B15" i="12"/>
  <c r="A15" i="12"/>
  <c r="B14" i="12"/>
  <c r="A14" i="12"/>
  <c r="B13" i="12"/>
  <c r="A13" i="12"/>
  <c r="B12" i="12"/>
  <c r="A12" i="12"/>
  <c r="B11" i="12"/>
  <c r="A11" i="12"/>
  <c r="B10" i="12"/>
  <c r="A10" i="12"/>
  <c r="B9" i="12"/>
  <c r="A9" i="12"/>
  <c r="B8" i="12"/>
  <c r="A8" i="12"/>
  <c r="B7" i="12"/>
  <c r="A7" i="12"/>
  <c r="B6" i="12"/>
  <c r="A6" i="12"/>
  <c r="B5" i="12"/>
  <c r="A5" i="12"/>
  <c r="B4" i="12"/>
  <c r="A4" i="12"/>
  <c r="B3" i="12"/>
  <c r="A3" i="12"/>
  <c r="A2" i="12"/>
  <c r="B1" i="12"/>
  <c r="A1" i="12"/>
  <c r="B533" i="11"/>
  <c r="B532" i="11"/>
  <c r="B531" i="11"/>
  <c r="B530" i="11"/>
  <c r="B529" i="11"/>
  <c r="B528" i="11"/>
  <c r="B527" i="11"/>
  <c r="B526" i="11"/>
  <c r="B525" i="11"/>
  <c r="B524" i="11"/>
  <c r="B523" i="11"/>
  <c r="B522" i="11"/>
  <c r="B521" i="11"/>
  <c r="B520" i="11"/>
  <c r="B519" i="11"/>
  <c r="B518" i="11"/>
  <c r="B517" i="11"/>
  <c r="B516" i="11"/>
  <c r="B515" i="11"/>
  <c r="B514" i="11"/>
  <c r="B513" i="11"/>
  <c r="B512" i="11"/>
  <c r="B511" i="11"/>
  <c r="B510" i="11"/>
  <c r="B509" i="11"/>
  <c r="B508" i="11"/>
  <c r="B507" i="11"/>
  <c r="B506" i="11"/>
  <c r="B505" i="11"/>
  <c r="B504" i="11"/>
  <c r="B503" i="11"/>
  <c r="B502" i="11"/>
  <c r="B501" i="11"/>
  <c r="B500" i="11"/>
  <c r="B499" i="11"/>
  <c r="B498" i="11"/>
  <c r="B497" i="11"/>
  <c r="B496" i="11"/>
  <c r="A496" i="11"/>
  <c r="B495" i="11"/>
  <c r="A495" i="11"/>
  <c r="B494" i="11"/>
  <c r="A494" i="11"/>
  <c r="B493" i="11"/>
  <c r="A493" i="11"/>
  <c r="B492" i="11"/>
  <c r="A492" i="11"/>
  <c r="B491" i="11"/>
  <c r="A491" i="11"/>
  <c r="B490" i="11"/>
  <c r="A490" i="11"/>
  <c r="B489" i="11"/>
  <c r="A489" i="11"/>
  <c r="B488" i="11"/>
  <c r="A488" i="11"/>
  <c r="B487" i="11"/>
  <c r="A487" i="11"/>
  <c r="B486" i="11"/>
  <c r="A486" i="11"/>
  <c r="B485" i="11"/>
  <c r="A485" i="11"/>
  <c r="B484" i="11"/>
  <c r="A484" i="11"/>
  <c r="B483" i="11"/>
  <c r="A483" i="11"/>
  <c r="B482" i="11"/>
  <c r="A482" i="11"/>
  <c r="B481" i="11"/>
  <c r="A481" i="11"/>
  <c r="B480" i="11"/>
  <c r="A480" i="11"/>
  <c r="B479" i="11"/>
  <c r="A479" i="11"/>
  <c r="B478" i="11"/>
  <c r="A478" i="11"/>
  <c r="B477" i="11"/>
  <c r="A477" i="11"/>
  <c r="B476" i="11"/>
  <c r="A476" i="11"/>
  <c r="B475" i="11"/>
  <c r="A475" i="11"/>
  <c r="B474" i="11"/>
  <c r="A474" i="11"/>
  <c r="B473" i="11"/>
  <c r="A473" i="11"/>
  <c r="B472" i="11"/>
  <c r="A472" i="11"/>
  <c r="B471" i="11"/>
  <c r="A471" i="11"/>
  <c r="B470" i="11"/>
  <c r="A470" i="11"/>
  <c r="B469" i="11"/>
  <c r="A469" i="11"/>
  <c r="B468" i="11"/>
  <c r="A468" i="11"/>
  <c r="B467" i="11"/>
  <c r="A467" i="11"/>
  <c r="B466" i="11"/>
  <c r="A466" i="11"/>
  <c r="B465" i="11"/>
  <c r="A465" i="11"/>
  <c r="B464" i="11"/>
  <c r="A464" i="11"/>
  <c r="B463" i="11"/>
  <c r="A463" i="11"/>
  <c r="B462" i="11"/>
  <c r="A462" i="11"/>
  <c r="B461" i="11"/>
  <c r="A461" i="11"/>
  <c r="B460" i="11"/>
  <c r="A460" i="11"/>
  <c r="B459" i="11"/>
  <c r="A459" i="11"/>
  <c r="B458" i="11"/>
  <c r="A458" i="11"/>
  <c r="B457" i="11"/>
  <c r="A457" i="11"/>
  <c r="B456" i="11"/>
  <c r="A456" i="11"/>
  <c r="B455" i="11"/>
  <c r="A455" i="11"/>
  <c r="B454" i="11"/>
  <c r="A454" i="11"/>
  <c r="B453" i="11"/>
  <c r="A453" i="11"/>
  <c r="B452" i="11"/>
  <c r="A452" i="11"/>
  <c r="B451" i="11"/>
  <c r="A451" i="11"/>
  <c r="B450" i="11"/>
  <c r="A450" i="11"/>
  <c r="B449" i="11"/>
  <c r="A449" i="11"/>
  <c r="B448" i="11"/>
  <c r="A448" i="11"/>
  <c r="B447" i="11"/>
  <c r="A447" i="11"/>
  <c r="B446" i="11"/>
  <c r="A446" i="11"/>
  <c r="B445" i="11"/>
  <c r="A445" i="11"/>
  <c r="B444" i="11"/>
  <c r="A444" i="11"/>
  <c r="B443" i="11"/>
  <c r="A443" i="11"/>
  <c r="B442" i="11"/>
  <c r="A442" i="11"/>
  <c r="B441" i="11"/>
  <c r="A441" i="11"/>
  <c r="B440" i="11"/>
  <c r="A440" i="11"/>
  <c r="B439" i="11"/>
  <c r="A439" i="11"/>
  <c r="B438" i="11"/>
  <c r="A438" i="11"/>
  <c r="B437" i="11"/>
  <c r="A437" i="11"/>
  <c r="B436" i="11"/>
  <c r="A436" i="11"/>
  <c r="B435" i="11"/>
  <c r="A435" i="11"/>
  <c r="B434" i="11"/>
  <c r="A434" i="11"/>
  <c r="B433" i="11"/>
  <c r="A433" i="11"/>
  <c r="B432" i="11"/>
  <c r="A432" i="11"/>
  <c r="B431" i="11"/>
  <c r="A431" i="11"/>
  <c r="B430" i="11"/>
  <c r="A430" i="11"/>
  <c r="B429" i="11"/>
  <c r="A429" i="11"/>
  <c r="B428" i="11"/>
  <c r="A428" i="11"/>
  <c r="B427" i="11"/>
  <c r="A427" i="11"/>
  <c r="B426" i="11"/>
  <c r="A426" i="11"/>
  <c r="B425" i="11"/>
  <c r="A425" i="11"/>
  <c r="B424" i="11"/>
  <c r="A424" i="11"/>
  <c r="B423" i="11"/>
  <c r="A423" i="11"/>
  <c r="B422" i="11"/>
  <c r="A422" i="11"/>
  <c r="B421" i="11"/>
  <c r="A421" i="11"/>
  <c r="B420" i="11"/>
  <c r="A420" i="11"/>
  <c r="B419" i="11"/>
  <c r="A419" i="11"/>
  <c r="B418" i="11"/>
  <c r="A418" i="11"/>
  <c r="B417" i="11"/>
  <c r="A417" i="11"/>
  <c r="B416" i="11"/>
  <c r="A416" i="11"/>
  <c r="B415" i="11"/>
  <c r="A415" i="11"/>
  <c r="B414" i="11"/>
  <c r="A414" i="11"/>
  <c r="B413" i="11"/>
  <c r="A413" i="11"/>
  <c r="A412" i="11"/>
  <c r="A411" i="11"/>
  <c r="A410" i="11"/>
  <c r="A409" i="11"/>
  <c r="A408" i="11"/>
  <c r="A407" i="11"/>
  <c r="A406" i="11"/>
  <c r="A405" i="11"/>
  <c r="A404" i="11"/>
  <c r="A403" i="11"/>
  <c r="A402" i="11"/>
  <c r="A401" i="11"/>
  <c r="A400" i="11"/>
  <c r="A399" i="11"/>
  <c r="A398" i="11"/>
  <c r="B397" i="11"/>
  <c r="A397" i="11"/>
  <c r="B396" i="11"/>
  <c r="A396" i="11"/>
  <c r="B395" i="11"/>
  <c r="A395" i="11"/>
  <c r="B394" i="11"/>
  <c r="A394" i="11"/>
  <c r="B393" i="11"/>
  <c r="A393" i="11"/>
  <c r="B392" i="11"/>
  <c r="A392" i="11"/>
  <c r="B391" i="11"/>
  <c r="A391" i="11"/>
  <c r="B390" i="11"/>
  <c r="A390" i="11"/>
  <c r="B389" i="11"/>
  <c r="A389" i="11"/>
  <c r="B388" i="11"/>
  <c r="A388" i="11"/>
  <c r="A387" i="11"/>
  <c r="A386" i="11"/>
  <c r="A385" i="11"/>
  <c r="A384" i="11"/>
  <c r="A383" i="11"/>
  <c r="A382" i="11"/>
  <c r="A381" i="11"/>
  <c r="A380" i="11"/>
  <c r="A379" i="11"/>
  <c r="A378" i="11"/>
  <c r="A377" i="11"/>
  <c r="A376" i="11"/>
  <c r="A375" i="11"/>
  <c r="A374" i="11"/>
  <c r="A373" i="11"/>
  <c r="A372" i="11"/>
  <c r="A371" i="11"/>
  <c r="A370" i="11"/>
  <c r="A369" i="11"/>
  <c r="A368" i="11"/>
  <c r="A367" i="11"/>
  <c r="A366" i="11"/>
  <c r="A365" i="11"/>
  <c r="A364" i="11"/>
  <c r="A363" i="11"/>
  <c r="A362" i="11"/>
  <c r="A361" i="11"/>
  <c r="A360" i="11"/>
  <c r="A359" i="11"/>
  <c r="A358" i="11"/>
  <c r="A357" i="11"/>
  <c r="A356" i="11"/>
  <c r="A355" i="11"/>
  <c r="A354" i="11"/>
  <c r="A353" i="11"/>
  <c r="A352" i="11"/>
  <c r="A351" i="11"/>
  <c r="A350" i="11"/>
  <c r="A349" i="11"/>
  <c r="A348" i="11"/>
  <c r="A347" i="11"/>
  <c r="A346" i="11"/>
  <c r="A345" i="11"/>
  <c r="A344" i="11"/>
  <c r="A343" i="11"/>
  <c r="A342" i="11"/>
  <c r="A341" i="11"/>
  <c r="A340" i="11"/>
  <c r="A339" i="11"/>
  <c r="A338" i="11"/>
  <c r="A337" i="11"/>
  <c r="A336" i="11"/>
  <c r="A335" i="11"/>
  <c r="A334" i="11"/>
  <c r="A333" i="11"/>
  <c r="A332" i="11"/>
  <c r="A331" i="11"/>
  <c r="A330" i="11"/>
  <c r="A329" i="11"/>
  <c r="A328" i="11"/>
  <c r="A327" i="11"/>
  <c r="A326" i="11"/>
  <c r="A325" i="11"/>
  <c r="A324" i="11"/>
  <c r="A323" i="11"/>
  <c r="A322" i="11"/>
  <c r="A321" i="11"/>
  <c r="A320" i="11"/>
  <c r="A319" i="11"/>
  <c r="B318" i="11"/>
  <c r="A318" i="11"/>
  <c r="A317" i="11"/>
  <c r="A316" i="11"/>
  <c r="A315" i="11"/>
  <c r="A314" i="11"/>
  <c r="A313" i="11"/>
  <c r="A312" i="11"/>
  <c r="A311" i="11"/>
  <c r="A310" i="11"/>
  <c r="A309" i="11"/>
  <c r="A308" i="11"/>
  <c r="A307" i="11"/>
  <c r="A306" i="11"/>
  <c r="A305" i="11"/>
  <c r="A304" i="11"/>
  <c r="A303" i="11"/>
  <c r="A302" i="11"/>
  <c r="A301" i="11"/>
  <c r="A300" i="11"/>
  <c r="A299" i="11"/>
  <c r="A298" i="11"/>
  <c r="A297" i="11"/>
  <c r="A296" i="11"/>
  <c r="A295" i="11"/>
  <c r="B294" i="11"/>
  <c r="A294" i="11"/>
  <c r="A293" i="11"/>
  <c r="A292" i="11"/>
  <c r="A291" i="11"/>
  <c r="A290" i="11"/>
  <c r="A289" i="11"/>
  <c r="A288" i="11"/>
  <c r="A287" i="11"/>
  <c r="A286" i="11"/>
  <c r="A285" i="11"/>
  <c r="A284" i="11"/>
  <c r="A283" i="11"/>
  <c r="B282" i="11"/>
  <c r="A282" i="11"/>
  <c r="A281" i="11"/>
  <c r="A280" i="11"/>
  <c r="A279" i="11"/>
  <c r="A278" i="11"/>
  <c r="A277" i="11"/>
  <c r="A276" i="11"/>
  <c r="A275" i="11"/>
  <c r="A274" i="11"/>
  <c r="A273" i="11"/>
  <c r="A272" i="11"/>
  <c r="A271" i="11"/>
  <c r="A270" i="11"/>
  <c r="A269" i="11"/>
  <c r="A268" i="11"/>
  <c r="A267" i="11"/>
  <c r="A266" i="11"/>
  <c r="A265" i="11"/>
  <c r="A264" i="11"/>
  <c r="A263" i="11"/>
  <c r="A262" i="11"/>
  <c r="A261" i="11"/>
  <c r="A260" i="11"/>
  <c r="A259" i="11"/>
  <c r="A258" i="11"/>
  <c r="A257" i="11"/>
  <c r="A256" i="11"/>
  <c r="A255" i="11"/>
  <c r="A254" i="11"/>
  <c r="A253" i="11"/>
  <c r="A252" i="11"/>
  <c r="A251" i="11"/>
  <c r="A250" i="11"/>
  <c r="A249" i="11"/>
  <c r="A248" i="11"/>
  <c r="A247" i="11"/>
  <c r="A246" i="11"/>
  <c r="A245" i="11"/>
  <c r="A244" i="11"/>
  <c r="A243" i="11"/>
  <c r="A242" i="11"/>
  <c r="A241" i="11"/>
  <c r="A240" i="11"/>
  <c r="A239" i="11"/>
  <c r="A238" i="11"/>
  <c r="A237" i="11"/>
  <c r="A236" i="11"/>
  <c r="A235" i="11"/>
  <c r="A234" i="11"/>
  <c r="A233" i="11"/>
  <c r="A232" i="11"/>
  <c r="A231" i="11"/>
  <c r="A230" i="11"/>
  <c r="A229" i="11"/>
  <c r="A228" i="11"/>
  <c r="A227" i="11"/>
  <c r="A226" i="11"/>
  <c r="A225" i="11"/>
  <c r="A224" i="11"/>
  <c r="A223" i="11"/>
  <c r="A222" i="11"/>
  <c r="A221" i="11"/>
  <c r="A220" i="11"/>
  <c r="A219" i="11"/>
  <c r="A218" i="11"/>
  <c r="A217" i="11"/>
  <c r="A216" i="11"/>
  <c r="A215" i="11"/>
  <c r="A214" i="11"/>
  <c r="A213" i="11"/>
  <c r="A212" i="11"/>
  <c r="A211" i="11"/>
  <c r="A210" i="11"/>
  <c r="A209" i="11"/>
  <c r="A208" i="11"/>
  <c r="A207" i="11"/>
  <c r="A206" i="11"/>
  <c r="A205" i="11"/>
  <c r="A204" i="11"/>
  <c r="A203" i="11"/>
  <c r="A202" i="11"/>
  <c r="A201" i="11"/>
  <c r="A200" i="11"/>
  <c r="A199" i="11"/>
  <c r="A198" i="11"/>
  <c r="A197" i="11"/>
  <c r="A196" i="11"/>
  <c r="A195" i="11"/>
  <c r="A194" i="11"/>
  <c r="A193" i="11"/>
  <c r="A192" i="11"/>
  <c r="A191" i="11"/>
  <c r="A190" i="11"/>
  <c r="A189" i="11"/>
  <c r="A188" i="11"/>
  <c r="A187" i="11"/>
  <c r="A186" i="11"/>
  <c r="A185" i="11"/>
  <c r="A184" i="11"/>
  <c r="A183" i="11"/>
  <c r="A182" i="11"/>
  <c r="A181" i="11"/>
  <c r="A180" i="11"/>
  <c r="A179" i="11"/>
  <c r="A178" i="11"/>
  <c r="A177" i="11"/>
  <c r="A176" i="11"/>
  <c r="A175" i="11"/>
  <c r="A174" i="11"/>
  <c r="A173" i="11"/>
  <c r="B172" i="11"/>
  <c r="A172" i="11"/>
  <c r="B171" i="11"/>
  <c r="A171" i="11"/>
  <c r="B170" i="11"/>
  <c r="A170" i="11"/>
  <c r="B169" i="11"/>
  <c r="A169" i="11"/>
  <c r="A168" i="11"/>
  <c r="A167" i="11"/>
  <c r="A166" i="11"/>
  <c r="A165" i="11"/>
  <c r="A164" i="11"/>
  <c r="A163" i="11"/>
  <c r="A162" i="11"/>
  <c r="A161" i="11"/>
  <c r="A160" i="11"/>
  <c r="A159" i="11"/>
  <c r="A158" i="11"/>
  <c r="A157" i="11"/>
  <c r="A156" i="11"/>
  <c r="A155" i="11"/>
  <c r="A154" i="11"/>
  <c r="A153" i="11"/>
  <c r="A152" i="11"/>
  <c r="A151" i="11"/>
  <c r="A150" i="11"/>
  <c r="A149" i="11"/>
  <c r="A148" i="11"/>
  <c r="A147" i="11"/>
  <c r="A146" i="11"/>
  <c r="A145" i="11"/>
  <c r="A144" i="11"/>
  <c r="A143" i="11"/>
  <c r="A142" i="11"/>
  <c r="A141" i="11"/>
  <c r="A140" i="11"/>
  <c r="A139" i="11"/>
  <c r="A138" i="11"/>
  <c r="A137" i="11"/>
  <c r="A136" i="11"/>
  <c r="A135" i="11"/>
  <c r="A134" i="11"/>
  <c r="A133" i="11"/>
  <c r="A132" i="11"/>
  <c r="A131" i="11"/>
  <c r="A130" i="11"/>
  <c r="A129" i="11"/>
  <c r="A128" i="11"/>
  <c r="A127" i="11"/>
  <c r="A126" i="11"/>
  <c r="B125" i="11"/>
  <c r="A125" i="11"/>
  <c r="B124" i="11"/>
  <c r="A124" i="11"/>
  <c r="B123" i="11"/>
  <c r="A123" i="11"/>
  <c r="B122" i="11"/>
  <c r="A122" i="11"/>
  <c r="B121" i="11"/>
  <c r="A121" i="11"/>
  <c r="B120" i="11"/>
  <c r="A120" i="11"/>
  <c r="B119" i="11"/>
  <c r="A119" i="11"/>
  <c r="A118" i="11"/>
  <c r="A117" i="11"/>
  <c r="A116" i="11"/>
  <c r="A115" i="11"/>
  <c r="A114" i="11"/>
  <c r="A113" i="11"/>
  <c r="A112" i="11"/>
  <c r="A111" i="11"/>
  <c r="A110" i="11"/>
  <c r="A109" i="11"/>
  <c r="A108" i="11"/>
  <c r="A107" i="11"/>
  <c r="A106" i="11"/>
  <c r="A105" i="11"/>
  <c r="A104" i="11"/>
  <c r="A103" i="11"/>
  <c r="A102" i="11"/>
  <c r="A101" i="11"/>
  <c r="A100" i="11"/>
  <c r="A99" i="11"/>
  <c r="B98" i="11"/>
  <c r="A98" i="11"/>
  <c r="A97" i="11"/>
  <c r="A96" i="11"/>
  <c r="A95" i="11"/>
  <c r="A94" i="11"/>
  <c r="A93" i="11"/>
  <c r="A92" i="11"/>
  <c r="A91" i="11"/>
  <c r="A90" i="11"/>
  <c r="A89" i="11"/>
  <c r="A88" i="11"/>
  <c r="A87" i="11"/>
  <c r="A86" i="11"/>
  <c r="A85" i="11"/>
  <c r="A84" i="11"/>
  <c r="A83" i="11"/>
  <c r="A82" i="11"/>
  <c r="A81" i="11"/>
  <c r="A80" i="11"/>
  <c r="A79" i="11"/>
  <c r="A78" i="11"/>
  <c r="A77" i="11"/>
  <c r="B76" i="11"/>
  <c r="A76" i="11"/>
  <c r="B75" i="11"/>
  <c r="A75" i="11"/>
  <c r="B74" i="11"/>
  <c r="A74" i="11"/>
  <c r="A73" i="11"/>
  <c r="A72" i="11"/>
  <c r="A71" i="11"/>
  <c r="A70" i="11"/>
  <c r="A69" i="11"/>
  <c r="A68" i="11"/>
  <c r="A67" i="11"/>
  <c r="A66" i="11"/>
  <c r="A65" i="11"/>
  <c r="A64" i="11"/>
  <c r="A63" i="11"/>
  <c r="A62" i="11"/>
  <c r="A61" i="11"/>
  <c r="A60" i="11"/>
  <c r="B59"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B32" i="11"/>
  <c r="A32" i="11"/>
  <c r="A31" i="11"/>
  <c r="A30" i="11"/>
  <c r="A29" i="11"/>
  <c r="A28" i="11"/>
  <c r="A27" i="11"/>
  <c r="A26" i="11"/>
  <c r="A25" i="11"/>
  <c r="A24" i="11"/>
  <c r="A23" i="11"/>
  <c r="A22" i="11"/>
  <c r="A21" i="11"/>
  <c r="A20" i="11"/>
  <c r="A19" i="11"/>
  <c r="A18" i="11"/>
  <c r="A17" i="11"/>
  <c r="A16" i="11"/>
  <c r="A15" i="11"/>
  <c r="B14" i="11"/>
  <c r="A14" i="11"/>
  <c r="B13" i="11"/>
  <c r="A13" i="11"/>
  <c r="A12" i="11"/>
  <c r="A11" i="11"/>
  <c r="A10" i="11"/>
  <c r="A9" i="11"/>
  <c r="A8" i="11"/>
  <c r="A7" i="11"/>
  <c r="A6" i="11"/>
  <c r="A5" i="11"/>
  <c r="B4" i="11"/>
  <c r="A4" i="11"/>
  <c r="A3" i="11"/>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C7" i="10"/>
  <c r="C6" i="10"/>
  <c r="C5" i="10"/>
  <c r="C4" i="10"/>
  <c r="C3" i="10"/>
  <c r="C2" i="10"/>
  <c r="C38" i="10" s="1"/>
  <c r="P57" i="9"/>
  <c r="G57" i="9"/>
  <c r="G56" i="9"/>
  <c r="P56" i="9" s="1"/>
  <c r="P55" i="9"/>
  <c r="G55" i="9"/>
  <c r="G54" i="9"/>
  <c r="P54" i="9" s="1"/>
  <c r="P53" i="9"/>
  <c r="G53" i="9"/>
  <c r="G52" i="9"/>
  <c r="P52" i="9" s="1"/>
  <c r="P51" i="9"/>
  <c r="G51" i="9"/>
  <c r="G50" i="9"/>
  <c r="P50" i="9" s="1"/>
  <c r="P49" i="9"/>
  <c r="G49" i="9"/>
  <c r="G48" i="9"/>
  <c r="P48" i="9" s="1"/>
  <c r="P47" i="9"/>
  <c r="G47" i="9"/>
  <c r="G46" i="9"/>
  <c r="P46" i="9" s="1"/>
  <c r="P45" i="9"/>
  <c r="G45" i="9"/>
  <c r="B320" i="11" s="1"/>
  <c r="P44" i="9"/>
  <c r="P43" i="9"/>
  <c r="P42" i="9"/>
  <c r="P41" i="9"/>
  <c r="P40" i="9"/>
  <c r="P39" i="9"/>
  <c r="P38" i="9"/>
  <c r="P37" i="9"/>
  <c r="P36" i="9"/>
  <c r="P35" i="9"/>
  <c r="P34" i="9"/>
  <c r="P33" i="9"/>
  <c r="P32" i="9"/>
  <c r="P31" i="9"/>
  <c r="P30" i="9"/>
  <c r="P29" i="9"/>
  <c r="P28" i="9"/>
  <c r="P27" i="9"/>
  <c r="P26" i="9"/>
  <c r="P25" i="9"/>
  <c r="P24" i="9"/>
  <c r="P23" i="9"/>
  <c r="P22" i="9"/>
  <c r="G22" i="9"/>
  <c r="B412" i="11" s="1"/>
  <c r="G21" i="9"/>
  <c r="B411" i="11" s="1"/>
  <c r="P20" i="9"/>
  <c r="G20" i="9"/>
  <c r="B410" i="11" s="1"/>
  <c r="G19" i="9"/>
  <c r="B409" i="11" s="1"/>
  <c r="P18" i="9"/>
  <c r="G18" i="9"/>
  <c r="B408" i="11" s="1"/>
  <c r="G17" i="9"/>
  <c r="B407" i="11" s="1"/>
  <c r="P16" i="9"/>
  <c r="G16" i="9"/>
  <c r="B406" i="11" s="1"/>
  <c r="G15" i="9"/>
  <c r="B405" i="11" s="1"/>
  <c r="P14" i="9"/>
  <c r="G14" i="9"/>
  <c r="B404" i="11" s="1"/>
  <c r="G13" i="9"/>
  <c r="B403" i="11" s="1"/>
  <c r="P12" i="9"/>
  <c r="G12" i="9"/>
  <c r="B402" i="11" s="1"/>
  <c r="G11" i="9"/>
  <c r="B401" i="11" s="1"/>
  <c r="P10" i="9"/>
  <c r="G10" i="9"/>
  <c r="B400" i="11" s="1"/>
  <c r="G9" i="9"/>
  <c r="B399" i="11" s="1"/>
  <c r="P8" i="9"/>
  <c r="G8" i="9"/>
  <c r="B398" i="11" s="1"/>
  <c r="P7" i="9"/>
  <c r="P6" i="9"/>
  <c r="P5" i="9"/>
  <c r="P4" i="9"/>
  <c r="P3" i="9"/>
  <c r="P2" i="9"/>
  <c r="P1" i="9"/>
  <c r="E68" i="8"/>
  <c r="E67" i="8"/>
  <c r="C63" i="8"/>
  <c r="B63" i="8"/>
  <c r="A62" i="8"/>
  <c r="A61" i="8"/>
  <c r="A60" i="8"/>
  <c r="A59" i="8"/>
  <c r="A58" i="8"/>
  <c r="A57" i="8"/>
  <c r="A56" i="8"/>
  <c r="A55" i="8"/>
  <c r="A54" i="8"/>
  <c r="A53" i="8"/>
  <c r="A52" i="8"/>
  <c r="A5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A8" i="8"/>
  <c r="A7" i="8"/>
  <c r="A6" i="8"/>
  <c r="A5" i="8"/>
  <c r="A4" i="8"/>
  <c r="A3" i="8"/>
  <c r="A2" i="8"/>
  <c r="J64" i="7"/>
  <c r="G62" i="7"/>
  <c r="F62" i="7"/>
  <c r="E62" i="7"/>
  <c r="D62" i="7"/>
  <c r="C62" i="7"/>
  <c r="B62" i="7"/>
  <c r="H61" i="7"/>
  <c r="H60" i="7"/>
  <c r="H59" i="7"/>
  <c r="H58" i="7"/>
  <c r="H57" i="7"/>
  <c r="H56" i="7"/>
  <c r="H55" i="7"/>
  <c r="H54" i="7"/>
  <c r="H53" i="7"/>
  <c r="H52" i="7"/>
  <c r="H51" i="7"/>
  <c r="H50" i="7"/>
  <c r="H49" i="7"/>
  <c r="H48" i="7"/>
  <c r="H47" i="7"/>
  <c r="H46" i="7"/>
  <c r="H45" i="7"/>
  <c r="H44" i="7"/>
  <c r="H43" i="7"/>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11" i="7"/>
  <c r="H10" i="7"/>
  <c r="H9" i="7"/>
  <c r="H8" i="7"/>
  <c r="H7" i="7"/>
  <c r="H6" i="7"/>
  <c r="H5" i="7"/>
  <c r="H4" i="7"/>
  <c r="H62" i="7" s="1"/>
  <c r="H3" i="7"/>
  <c r="H2" i="7"/>
  <c r="A415" i="5"/>
  <c r="A414" i="5"/>
  <c r="A413" i="5"/>
  <c r="A412" i="5"/>
  <c r="A411" i="5"/>
  <c r="A410" i="5"/>
  <c r="A409" i="5"/>
  <c r="A408" i="5"/>
  <c r="A407" i="5"/>
  <c r="A406" i="5"/>
  <c r="A405" i="5"/>
  <c r="A404" i="5"/>
  <c r="A403" i="5"/>
  <c r="A402" i="5"/>
  <c r="A401" i="5"/>
  <c r="A400" i="5"/>
  <c r="A399" i="5"/>
  <c r="A398" i="5"/>
  <c r="A397" i="5"/>
  <c r="A396" i="5"/>
  <c r="A395" i="5"/>
  <c r="A394" i="5"/>
  <c r="A393" i="5"/>
  <c r="A392" i="5"/>
  <c r="A391" i="5"/>
  <c r="A390" i="5"/>
  <c r="A389" i="5"/>
  <c r="A388" i="5"/>
  <c r="A387" i="5"/>
  <c r="A386" i="5"/>
  <c r="A385" i="5"/>
  <c r="A384" i="5"/>
  <c r="A383" i="5"/>
  <c r="A382" i="5"/>
  <c r="A381" i="5"/>
  <c r="A380" i="5"/>
  <c r="A379" i="5"/>
  <c r="A378" i="5"/>
  <c r="A377" i="5"/>
  <c r="A376" i="5"/>
  <c r="A375" i="5"/>
  <c r="A374" i="5"/>
  <c r="A373" i="5"/>
  <c r="A372" i="5"/>
  <c r="A371" i="5"/>
  <c r="A370" i="5"/>
  <c r="A369" i="5"/>
  <c r="A368" i="5"/>
  <c r="A367" i="5"/>
  <c r="A366" i="5"/>
  <c r="A365" i="5"/>
  <c r="A364" i="5"/>
  <c r="A363" i="5"/>
  <c r="A362" i="5"/>
  <c r="A361" i="5"/>
  <c r="A360" i="5"/>
  <c r="A359" i="5"/>
  <c r="A358" i="5"/>
  <c r="A357" i="5"/>
  <c r="A356" i="5"/>
  <c r="A355" i="5"/>
  <c r="A354" i="5"/>
  <c r="A353" i="5"/>
  <c r="A352" i="5"/>
  <c r="A351" i="5"/>
  <c r="A350" i="5"/>
  <c r="A349" i="5"/>
  <c r="A348" i="5"/>
  <c r="A347" i="5"/>
  <c r="A346" i="5"/>
  <c r="A345" i="5"/>
  <c r="A344" i="5"/>
  <c r="A343" i="5"/>
  <c r="A342" i="5"/>
  <c r="A341" i="5"/>
  <c r="A340" i="5"/>
  <c r="A339" i="5"/>
  <c r="A338" i="5"/>
  <c r="A337" i="5"/>
  <c r="A336" i="5"/>
  <c r="A335" i="5"/>
  <c r="A334" i="5"/>
  <c r="A333" i="5"/>
  <c r="A332" i="5"/>
  <c r="A331" i="5"/>
  <c r="A330" i="5"/>
  <c r="A329" i="5"/>
  <c r="A328" i="5"/>
  <c r="A327" i="5"/>
  <c r="A326" i="5"/>
  <c r="A325" i="5"/>
  <c r="A324" i="5"/>
  <c r="A323" i="5"/>
  <c r="A322" i="5"/>
  <c r="A321" i="5"/>
  <c r="A320" i="5"/>
  <c r="A319" i="5"/>
  <c r="A318" i="5"/>
  <c r="A317" i="5"/>
  <c r="A316" i="5"/>
  <c r="A315" i="5"/>
  <c r="A314" i="5"/>
  <c r="A313" i="5"/>
  <c r="A312" i="5"/>
  <c r="A311" i="5"/>
  <c r="A310" i="5"/>
  <c r="A309" i="5"/>
  <c r="A308" i="5"/>
  <c r="A307" i="5"/>
  <c r="A306" i="5"/>
  <c r="A305" i="5"/>
  <c r="A304" i="5"/>
  <c r="A303" i="5"/>
  <c r="A302" i="5"/>
  <c r="A301" i="5"/>
  <c r="A300" i="5"/>
  <c r="A299" i="5"/>
  <c r="A298" i="5"/>
  <c r="A297" i="5"/>
  <c r="A296" i="5"/>
  <c r="A295" i="5"/>
  <c r="A294" i="5"/>
  <c r="A293" i="5"/>
  <c r="A292" i="5"/>
  <c r="A291" i="5"/>
  <c r="A290" i="5"/>
  <c r="A289" i="5"/>
  <c r="A288" i="5"/>
  <c r="A287" i="5"/>
  <c r="A286" i="5"/>
  <c r="A285" i="5"/>
  <c r="A284" i="5"/>
  <c r="A283" i="5"/>
  <c r="A282" i="5"/>
  <c r="A281" i="5"/>
  <c r="A280" i="5"/>
  <c r="A279" i="5"/>
  <c r="A278" i="5"/>
  <c r="A277" i="5"/>
  <c r="A276" i="5"/>
  <c r="A275" i="5"/>
  <c r="A274" i="5"/>
  <c r="A273" i="5"/>
  <c r="A272" i="5"/>
  <c r="A271" i="5"/>
  <c r="A270" i="5"/>
  <c r="A269" i="5"/>
  <c r="A268" i="5"/>
  <c r="A267" i="5"/>
  <c r="A266" i="5"/>
  <c r="A265" i="5"/>
  <c r="A264" i="5"/>
  <c r="A263" i="5"/>
  <c r="A262" i="5"/>
  <c r="A261" i="5"/>
  <c r="A260" i="5"/>
  <c r="A259" i="5"/>
  <c r="A258" i="5"/>
  <c r="A257" i="5"/>
  <c r="A256" i="5"/>
  <c r="A255" i="5"/>
  <c r="A254" i="5"/>
  <c r="A253" i="5"/>
  <c r="A252" i="5"/>
  <c r="A251" i="5"/>
  <c r="A250" i="5"/>
  <c r="A249" i="5"/>
  <c r="A248" i="5"/>
  <c r="A247" i="5"/>
  <c r="A246" i="5"/>
  <c r="A245" i="5"/>
  <c r="A244" i="5"/>
  <c r="A243" i="5"/>
  <c r="A242" i="5"/>
  <c r="A241" i="5"/>
  <c r="A240" i="5"/>
  <c r="A239" i="5"/>
  <c r="A238" i="5"/>
  <c r="A237" i="5"/>
  <c r="A236" i="5"/>
  <c r="A235" i="5"/>
  <c r="A234" i="5"/>
  <c r="A233" i="5"/>
  <c r="A232" i="5"/>
  <c r="A231" i="5"/>
  <c r="A230" i="5"/>
  <c r="A229" i="5"/>
  <c r="A228" i="5"/>
  <c r="A227" i="5"/>
  <c r="A226" i="5"/>
  <c r="A225" i="5"/>
  <c r="A224" i="5"/>
  <c r="A223" i="5"/>
  <c r="A222" i="5"/>
  <c r="A221" i="5"/>
  <c r="A220" i="5"/>
  <c r="A219" i="5"/>
  <c r="A218" i="5"/>
  <c r="A217" i="5"/>
  <c r="A216" i="5"/>
  <c r="A215" i="5"/>
  <c r="A214" i="5"/>
  <c r="A213" i="5"/>
  <c r="A212" i="5"/>
  <c r="A211" i="5"/>
  <c r="A210" i="5"/>
  <c r="A209" i="5"/>
  <c r="A208" i="5"/>
  <c r="A207" i="5"/>
  <c r="A206" i="5"/>
  <c r="A205" i="5"/>
  <c r="A204" i="5"/>
  <c r="A203" i="5"/>
  <c r="A202" i="5"/>
  <c r="A201" i="5"/>
  <c r="A200" i="5"/>
  <c r="A199" i="5"/>
  <c r="A198" i="5"/>
  <c r="A197" i="5"/>
  <c r="A196" i="5"/>
  <c r="A195" i="5"/>
  <c r="A194" i="5"/>
  <c r="A193" i="5"/>
  <c r="A192" i="5"/>
  <c r="A191" i="5"/>
  <c r="A190" i="5"/>
  <c r="A189" i="5"/>
  <c r="A188" i="5"/>
  <c r="A187" i="5"/>
  <c r="A186" i="5"/>
  <c r="A185" i="5"/>
  <c r="A184" i="5"/>
  <c r="A183" i="5"/>
  <c r="A182" i="5"/>
  <c r="A181" i="5"/>
  <c r="A180" i="5"/>
  <c r="A179" i="5"/>
  <c r="A178" i="5"/>
  <c r="A177" i="5"/>
  <c r="A176" i="5"/>
  <c r="A175" i="5"/>
  <c r="A174" i="5"/>
  <c r="A173" i="5"/>
  <c r="A172" i="5"/>
  <c r="A171" i="5"/>
  <c r="A170" i="5"/>
  <c r="A169"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5" i="5"/>
  <c r="A4" i="5"/>
  <c r="A812" i="4"/>
  <c r="A811" i="4"/>
  <c r="A810" i="4"/>
  <c r="A809" i="4"/>
  <c r="A808" i="4"/>
  <c r="A807" i="4"/>
  <c r="A806" i="4"/>
  <c r="A805" i="4"/>
  <c r="A804" i="4"/>
  <c r="A803" i="4"/>
  <c r="A802" i="4"/>
  <c r="A801" i="4"/>
  <c r="A800" i="4"/>
  <c r="A799" i="4"/>
  <c r="A798" i="4"/>
  <c r="A797" i="4"/>
  <c r="A796" i="4"/>
  <c r="A795" i="4"/>
  <c r="A794" i="4"/>
  <c r="A793" i="4"/>
  <c r="A792" i="4"/>
  <c r="A791" i="4"/>
  <c r="A790" i="4"/>
  <c r="A789" i="4"/>
  <c r="A788" i="4"/>
  <c r="A787" i="4"/>
  <c r="A786" i="4"/>
  <c r="A785" i="4"/>
  <c r="A784" i="4"/>
  <c r="A783" i="4"/>
  <c r="A782" i="4"/>
  <c r="A781" i="4"/>
  <c r="A780" i="4"/>
  <c r="A779" i="4"/>
  <c r="A778" i="4"/>
  <c r="A777" i="4"/>
  <c r="A776" i="4"/>
  <c r="A775" i="4"/>
  <c r="A774" i="4"/>
  <c r="A773" i="4"/>
  <c r="A772" i="4"/>
  <c r="A771" i="4"/>
  <c r="A770" i="4"/>
  <c r="A769" i="4"/>
  <c r="A768" i="4"/>
  <c r="A767" i="4"/>
  <c r="A766" i="4"/>
  <c r="A765" i="4"/>
  <c r="A764" i="4"/>
  <c r="A763" i="4"/>
  <c r="A762" i="4"/>
  <c r="A761" i="4"/>
  <c r="A760" i="4"/>
  <c r="A759" i="4"/>
  <c r="A758" i="4"/>
  <c r="A757" i="4"/>
  <c r="A756" i="4"/>
  <c r="A755" i="4"/>
  <c r="A754" i="4"/>
  <c r="A753" i="4"/>
  <c r="A752" i="4"/>
  <c r="A751" i="4"/>
  <c r="A750" i="4"/>
  <c r="A749" i="4"/>
  <c r="A748" i="4"/>
  <c r="A747" i="4"/>
  <c r="A746" i="4"/>
  <c r="A745" i="4"/>
  <c r="A744" i="4"/>
  <c r="A743" i="4"/>
  <c r="A742" i="4"/>
  <c r="A741" i="4"/>
  <c r="A740" i="4"/>
  <c r="A739" i="4"/>
  <c r="A738" i="4"/>
  <c r="A737" i="4"/>
  <c r="A736" i="4"/>
  <c r="A735" i="4"/>
  <c r="A734" i="4"/>
  <c r="A733" i="4"/>
  <c r="A732" i="4"/>
  <c r="A731" i="4"/>
  <c r="A730" i="4"/>
  <c r="A729" i="4"/>
  <c r="A728" i="4"/>
  <c r="A727" i="4"/>
  <c r="A726" i="4"/>
  <c r="A725" i="4"/>
  <c r="A724" i="4"/>
  <c r="A723" i="4"/>
  <c r="A722" i="4"/>
  <c r="A721" i="4"/>
  <c r="A720" i="4"/>
  <c r="A719" i="4"/>
  <c r="A718" i="4"/>
  <c r="A717" i="4"/>
  <c r="A716" i="4"/>
  <c r="A715" i="4"/>
  <c r="A714" i="4"/>
  <c r="A713" i="4"/>
  <c r="A712" i="4"/>
  <c r="A711" i="4"/>
  <c r="A710" i="4"/>
  <c r="A709" i="4"/>
  <c r="A708" i="4"/>
  <c r="A707" i="4"/>
  <c r="A706" i="4"/>
  <c r="A705" i="4"/>
  <c r="A704" i="4"/>
  <c r="A703" i="4"/>
  <c r="A702" i="4"/>
  <c r="A701" i="4"/>
  <c r="A700" i="4"/>
  <c r="A699" i="4"/>
  <c r="A698" i="4"/>
  <c r="A697" i="4"/>
  <c r="A696" i="4"/>
  <c r="A695" i="4"/>
  <c r="A694" i="4"/>
  <c r="A693" i="4"/>
  <c r="A692" i="4"/>
  <c r="A691" i="4"/>
  <c r="A690" i="4"/>
  <c r="A689" i="4"/>
  <c r="A688" i="4"/>
  <c r="A687" i="4"/>
  <c r="A686" i="4"/>
  <c r="A685" i="4"/>
  <c r="A684" i="4"/>
  <c r="A683" i="4"/>
  <c r="A682" i="4"/>
  <c r="A681" i="4"/>
  <c r="A680" i="4"/>
  <c r="A679" i="4"/>
  <c r="A678" i="4"/>
  <c r="A677" i="4"/>
  <c r="A676" i="4"/>
  <c r="A675" i="4"/>
  <c r="A674" i="4"/>
  <c r="A673" i="4"/>
  <c r="A672" i="4"/>
  <c r="A671" i="4"/>
  <c r="A670" i="4"/>
  <c r="A669" i="4"/>
  <c r="A668" i="4"/>
  <c r="A667" i="4"/>
  <c r="A666" i="4"/>
  <c r="A665" i="4"/>
  <c r="A664" i="4"/>
  <c r="A663" i="4"/>
  <c r="A662" i="4"/>
  <c r="A661" i="4"/>
  <c r="A660" i="4"/>
  <c r="A659" i="4"/>
  <c r="A658" i="4"/>
  <c r="A657" i="4"/>
  <c r="A656" i="4"/>
  <c r="A655" i="4"/>
  <c r="A654" i="4"/>
  <c r="A653" i="4"/>
  <c r="A652" i="4"/>
  <c r="A651" i="4"/>
  <c r="A650" i="4"/>
  <c r="A649" i="4"/>
  <c r="A648" i="4"/>
  <c r="A647" i="4"/>
  <c r="A646" i="4"/>
  <c r="A645" i="4"/>
  <c r="A644" i="4"/>
  <c r="A643" i="4"/>
  <c r="A642" i="4"/>
  <c r="A641" i="4"/>
  <c r="A640" i="4"/>
  <c r="A639" i="4"/>
  <c r="A638" i="4"/>
  <c r="A637" i="4"/>
  <c r="A636" i="4"/>
  <c r="A635" i="4"/>
  <c r="A634" i="4"/>
  <c r="A633" i="4"/>
  <c r="A632" i="4"/>
  <c r="A631" i="4"/>
  <c r="A630" i="4"/>
  <c r="A629" i="4"/>
  <c r="A628" i="4"/>
  <c r="A627" i="4"/>
  <c r="A626" i="4"/>
  <c r="A625" i="4"/>
  <c r="A624" i="4"/>
  <c r="A623" i="4"/>
  <c r="A622" i="4"/>
  <c r="A621" i="4"/>
  <c r="A620" i="4"/>
  <c r="A619" i="4"/>
  <c r="A618" i="4"/>
  <c r="A617" i="4"/>
  <c r="A616" i="4"/>
  <c r="A615" i="4"/>
  <c r="A614" i="4"/>
  <c r="A613" i="4"/>
  <c r="A612" i="4"/>
  <c r="A611" i="4"/>
  <c r="A610" i="4"/>
  <c r="A609" i="4"/>
  <c r="A608" i="4"/>
  <c r="A607" i="4"/>
  <c r="A606" i="4"/>
  <c r="A605" i="4"/>
  <c r="A604" i="4"/>
  <c r="A603" i="4"/>
  <c r="A602" i="4"/>
  <c r="A601" i="4"/>
  <c r="A600" i="4"/>
  <c r="A599" i="4"/>
  <c r="A598" i="4"/>
  <c r="A597" i="4"/>
  <c r="A596" i="4"/>
  <c r="A595" i="4"/>
  <c r="A594" i="4"/>
  <c r="A593" i="4"/>
  <c r="A592" i="4"/>
  <c r="A591" i="4"/>
  <c r="A590" i="4"/>
  <c r="A589" i="4"/>
  <c r="A588" i="4"/>
  <c r="A587" i="4"/>
  <c r="A586" i="4"/>
  <c r="A585" i="4"/>
  <c r="A584" i="4"/>
  <c r="A583" i="4"/>
  <c r="A582" i="4"/>
  <c r="A581" i="4"/>
  <c r="A580" i="4"/>
  <c r="A579" i="4"/>
  <c r="A578" i="4"/>
  <c r="A577" i="4"/>
  <c r="A576" i="4"/>
  <c r="A575" i="4"/>
  <c r="A574" i="4"/>
  <c r="A573" i="4"/>
  <c r="A572" i="4"/>
  <c r="A571" i="4"/>
  <c r="A570" i="4"/>
  <c r="A569" i="4"/>
  <c r="A568" i="4"/>
  <c r="A567" i="4"/>
  <c r="A566" i="4"/>
  <c r="A565" i="4"/>
  <c r="A564" i="4"/>
  <c r="A563" i="4"/>
  <c r="A562" i="4"/>
  <c r="A561" i="4"/>
  <c r="A560" i="4"/>
  <c r="A559" i="4"/>
  <c r="A558" i="4"/>
  <c r="A557" i="4"/>
  <c r="A556" i="4"/>
  <c r="A555" i="4"/>
  <c r="A554" i="4"/>
  <c r="A553" i="4"/>
  <c r="A552" i="4"/>
  <c r="A551" i="4"/>
  <c r="A550" i="4"/>
  <c r="A549" i="4"/>
  <c r="A548" i="4"/>
  <c r="A547" i="4"/>
  <c r="A546" i="4"/>
  <c r="A545" i="4"/>
  <c r="A544" i="4"/>
  <c r="A543" i="4"/>
  <c r="A542" i="4"/>
  <c r="A541" i="4"/>
  <c r="A540" i="4"/>
  <c r="A539" i="4"/>
  <c r="A538" i="4"/>
  <c r="A537" i="4"/>
  <c r="A536" i="4"/>
  <c r="A535" i="4"/>
  <c r="A534" i="4"/>
  <c r="A533" i="4"/>
  <c r="A532" i="4"/>
  <c r="A531" i="4"/>
  <c r="A530" i="4"/>
  <c r="A529" i="4"/>
  <c r="A528" i="4"/>
  <c r="A527" i="4"/>
  <c r="A526" i="4"/>
  <c r="A525" i="4"/>
  <c r="A524" i="4"/>
  <c r="A523" i="4"/>
  <c r="A522" i="4"/>
  <c r="A521" i="4"/>
  <c r="A520" i="4"/>
  <c r="A519" i="4"/>
  <c r="A518" i="4"/>
  <c r="A517" i="4"/>
  <c r="A516" i="4"/>
  <c r="A515" i="4"/>
  <c r="A514" i="4"/>
  <c r="A513" i="4"/>
  <c r="A512" i="4"/>
  <c r="A511" i="4"/>
  <c r="A510" i="4"/>
  <c r="A509" i="4"/>
  <c r="A508" i="4"/>
  <c r="A507" i="4"/>
  <c r="A506" i="4"/>
  <c r="A505" i="4"/>
  <c r="A504" i="4"/>
  <c r="A503" i="4"/>
  <c r="A502" i="4"/>
  <c r="A501" i="4"/>
  <c r="A500" i="4"/>
  <c r="A499" i="4"/>
  <c r="A498" i="4"/>
  <c r="A497" i="4"/>
  <c r="A496" i="4"/>
  <c r="A495" i="4"/>
  <c r="A494" i="4"/>
  <c r="A493" i="4"/>
  <c r="A492" i="4"/>
  <c r="A491" i="4"/>
  <c r="A490" i="4"/>
  <c r="A489" i="4"/>
  <c r="A488" i="4"/>
  <c r="A487" i="4"/>
  <c r="A486" i="4"/>
  <c r="A485" i="4"/>
  <c r="A484" i="4"/>
  <c r="A483" i="4"/>
  <c r="A482" i="4"/>
  <c r="A481" i="4"/>
  <c r="A480" i="4"/>
  <c r="A479" i="4"/>
  <c r="A478" i="4"/>
  <c r="A477" i="4"/>
  <c r="A476" i="4"/>
  <c r="A475" i="4"/>
  <c r="A474" i="4"/>
  <c r="A473" i="4"/>
  <c r="A472" i="4"/>
  <c r="A471" i="4"/>
  <c r="A470" i="4"/>
  <c r="A469" i="4"/>
  <c r="A468" i="4"/>
  <c r="A467" i="4"/>
  <c r="A466" i="4"/>
  <c r="A465" i="4"/>
  <c r="A464" i="4"/>
  <c r="A463" i="4"/>
  <c r="A462" i="4"/>
  <c r="A461" i="4"/>
  <c r="A460" i="4"/>
  <c r="A459" i="4"/>
  <c r="A458" i="4"/>
  <c r="A457" i="4"/>
  <c r="A456" i="4"/>
  <c r="A455" i="4"/>
  <c r="A454" i="4"/>
  <c r="A453" i="4"/>
  <c r="A452" i="4"/>
  <c r="A451" i="4"/>
  <c r="A450" i="4"/>
  <c r="A449" i="4"/>
  <c r="A448" i="4"/>
  <c r="A447" i="4"/>
  <c r="A446" i="4"/>
  <c r="A445" i="4"/>
  <c r="A444" i="4"/>
  <c r="A443" i="4"/>
  <c r="A442" i="4"/>
  <c r="A441" i="4"/>
  <c r="A440" i="4"/>
  <c r="C439" i="4"/>
  <c r="B439" i="4"/>
  <c r="A439" i="4"/>
  <c r="C438" i="4"/>
  <c r="B438" i="4"/>
  <c r="A438" i="4"/>
  <c r="C437" i="4"/>
  <c r="B437" i="4"/>
  <c r="A437" i="4"/>
  <c r="C436" i="4"/>
  <c r="B436" i="4"/>
  <c r="A436" i="4"/>
  <c r="C435" i="4"/>
  <c r="B435" i="4"/>
  <c r="A435" i="4"/>
  <c r="C434" i="4"/>
  <c r="B434" i="4"/>
  <c r="A434" i="4"/>
  <c r="C433" i="4"/>
  <c r="B433" i="4"/>
  <c r="A433" i="4"/>
  <c r="C432" i="4"/>
  <c r="B432" i="4"/>
  <c r="A432" i="4"/>
  <c r="C431" i="4"/>
  <c r="B431" i="4"/>
  <c r="A431" i="4"/>
  <c r="C430" i="4"/>
  <c r="B430" i="4"/>
  <c r="A430" i="4"/>
  <c r="C429" i="4"/>
  <c r="B429" i="4"/>
  <c r="A429" i="4"/>
  <c r="C428" i="4"/>
  <c r="B428" i="4"/>
  <c r="A428" i="4"/>
  <c r="C427" i="4"/>
  <c r="B427" i="4"/>
  <c r="A427" i="4"/>
  <c r="C426" i="4"/>
  <c r="B426" i="4"/>
  <c r="A426" i="4"/>
  <c r="C425" i="4"/>
  <c r="B425" i="4"/>
  <c r="A425" i="4"/>
  <c r="C424" i="4"/>
  <c r="B424" i="4"/>
  <c r="A424" i="4"/>
  <c r="C423" i="4"/>
  <c r="B423" i="4"/>
  <c r="A423" i="4"/>
  <c r="C422" i="4"/>
  <c r="B422" i="4"/>
  <c r="A422" i="4"/>
  <c r="C421" i="4"/>
  <c r="B421" i="4"/>
  <c r="A421" i="4"/>
  <c r="C420" i="4"/>
  <c r="B420" i="4"/>
  <c r="A420" i="4"/>
  <c r="C419" i="4"/>
  <c r="B419" i="4"/>
  <c r="A419" i="4"/>
  <c r="C418" i="4"/>
  <c r="B418" i="4"/>
  <c r="A418" i="4"/>
  <c r="C417" i="4"/>
  <c r="B417" i="4"/>
  <c r="A417" i="4"/>
  <c r="C416" i="4"/>
  <c r="B416" i="4"/>
  <c r="A416" i="4"/>
  <c r="C415" i="4"/>
  <c r="B415" i="4"/>
  <c r="A415" i="4"/>
  <c r="C414" i="4"/>
  <c r="B414" i="4"/>
  <c r="A414" i="4"/>
  <c r="C413" i="4"/>
  <c r="B413" i="4"/>
  <c r="A413" i="4"/>
  <c r="C412" i="4"/>
  <c r="B412" i="4"/>
  <c r="A412" i="4"/>
  <c r="C411" i="4"/>
  <c r="B411" i="4"/>
  <c r="A411" i="4"/>
  <c r="C410" i="4"/>
  <c r="B410" i="4"/>
  <c r="A410" i="4"/>
  <c r="C409" i="4"/>
  <c r="B409" i="4"/>
  <c r="A409" i="4"/>
  <c r="C408" i="4"/>
  <c r="B408" i="4"/>
  <c r="A408" i="4"/>
  <c r="C407" i="4"/>
  <c r="B407" i="4"/>
  <c r="A407" i="4"/>
  <c r="C406" i="4"/>
  <c r="B406" i="4"/>
  <c r="A406" i="4"/>
  <c r="C405" i="4"/>
  <c r="B405" i="4"/>
  <c r="A405" i="4"/>
  <c r="C404" i="4"/>
  <c r="B404" i="4"/>
  <c r="A404" i="4"/>
  <c r="C403" i="4"/>
  <c r="B403" i="4"/>
  <c r="A403" i="4"/>
  <c r="C402" i="4"/>
  <c r="B402" i="4"/>
  <c r="A402" i="4"/>
  <c r="C401" i="4"/>
  <c r="B401" i="4"/>
  <c r="A401" i="4"/>
  <c r="C400" i="4"/>
  <c r="B400" i="4"/>
  <c r="A400" i="4"/>
  <c r="C399" i="4"/>
  <c r="B399" i="4"/>
  <c r="A399" i="4"/>
  <c r="C398" i="4"/>
  <c r="B398" i="4"/>
  <c r="A398" i="4"/>
  <c r="C397" i="4"/>
  <c r="B397" i="4"/>
  <c r="A397" i="4"/>
  <c r="C396" i="4"/>
  <c r="B396" i="4"/>
  <c r="A396" i="4"/>
  <c r="C395" i="4"/>
  <c r="B395" i="4"/>
  <c r="A395" i="4"/>
  <c r="C394" i="4"/>
  <c r="B394" i="4"/>
  <c r="A394" i="4"/>
  <c r="C393" i="4"/>
  <c r="B393" i="4"/>
  <c r="A393" i="4"/>
  <c r="C392" i="4"/>
  <c r="B392" i="4"/>
  <c r="A392" i="4"/>
  <c r="C391" i="4"/>
  <c r="B391" i="4"/>
  <c r="A391" i="4"/>
  <c r="C390" i="4"/>
  <c r="B390" i="4"/>
  <c r="A390" i="4"/>
  <c r="C389" i="4"/>
  <c r="B389" i="4"/>
  <c r="A389" i="4"/>
  <c r="C388" i="4"/>
  <c r="B388" i="4"/>
  <c r="A388" i="4"/>
  <c r="C387" i="4"/>
  <c r="B387" i="4"/>
  <c r="A387" i="4"/>
  <c r="C386" i="4"/>
  <c r="B386" i="4"/>
  <c r="A386" i="4"/>
  <c r="C385" i="4"/>
  <c r="B385" i="4"/>
  <c r="A385" i="4"/>
  <c r="C384" i="4"/>
  <c r="B384" i="4"/>
  <c r="A384" i="4"/>
  <c r="C383" i="4"/>
  <c r="B383" i="4"/>
  <c r="A383" i="4"/>
  <c r="C382" i="4"/>
  <c r="E382" i="4" s="1"/>
  <c r="B382" i="4"/>
  <c r="A382" i="4"/>
  <c r="D381" i="4"/>
  <c r="C381" i="4"/>
  <c r="E381" i="4" s="1"/>
  <c r="B381" i="4"/>
  <c r="A381" i="4"/>
  <c r="E380" i="4"/>
  <c r="C380" i="4"/>
  <c r="B380" i="4"/>
  <c r="A380" i="4"/>
  <c r="D379" i="4"/>
  <c r="C379" i="4"/>
  <c r="B379" i="4"/>
  <c r="A379" i="4"/>
  <c r="E378" i="4"/>
  <c r="C378" i="4"/>
  <c r="B378" i="4"/>
  <c r="A378" i="4"/>
  <c r="C377" i="4"/>
  <c r="B377" i="4"/>
  <c r="A377" i="4"/>
  <c r="C376" i="4"/>
  <c r="B376" i="4"/>
  <c r="A376" i="4"/>
  <c r="C375" i="4"/>
  <c r="B375" i="4"/>
  <c r="A375" i="4"/>
  <c r="C374" i="4"/>
  <c r="E374" i="4" s="1"/>
  <c r="B374" i="4"/>
  <c r="A374" i="4"/>
  <c r="D373" i="4"/>
  <c r="C373" i="4"/>
  <c r="B373" i="4"/>
  <c r="A373" i="4"/>
  <c r="E372" i="4"/>
  <c r="C372" i="4"/>
  <c r="B372" i="4"/>
  <c r="A372" i="4"/>
  <c r="D371" i="4"/>
  <c r="C371" i="4"/>
  <c r="B371" i="4"/>
  <c r="A371" i="4"/>
  <c r="E370" i="4"/>
  <c r="C370" i="4"/>
  <c r="B370" i="4"/>
  <c r="A370" i="4"/>
  <c r="C369" i="4"/>
  <c r="B369" i="4"/>
  <c r="A369" i="4"/>
  <c r="C368" i="4"/>
  <c r="B368" i="4"/>
  <c r="A368" i="4"/>
  <c r="C367" i="4"/>
  <c r="B367" i="4"/>
  <c r="A367" i="4"/>
  <c r="C366" i="4"/>
  <c r="B366" i="4"/>
  <c r="A366" i="4"/>
  <c r="C365" i="4"/>
  <c r="E365" i="4" s="1"/>
  <c r="B365" i="4"/>
  <c r="A365" i="4"/>
  <c r="C364" i="4"/>
  <c r="B364" i="4"/>
  <c r="A364" i="4"/>
  <c r="C363" i="4"/>
  <c r="B363" i="4"/>
  <c r="A363" i="4"/>
  <c r="C362" i="4"/>
  <c r="D362" i="4" s="1"/>
  <c r="B362" i="4"/>
  <c r="A362" i="4"/>
  <c r="C361" i="4"/>
  <c r="B361" i="4"/>
  <c r="A361" i="4"/>
  <c r="C360" i="4"/>
  <c r="B360" i="4"/>
  <c r="A360" i="4"/>
  <c r="C359" i="4"/>
  <c r="B359" i="4"/>
  <c r="A359" i="4"/>
  <c r="C358" i="4"/>
  <c r="E358" i="4" s="1"/>
  <c r="B358" i="4"/>
  <c r="A358" i="4"/>
  <c r="D357" i="4"/>
  <c r="C357" i="4"/>
  <c r="B357" i="4"/>
  <c r="A357" i="4"/>
  <c r="E356" i="4"/>
  <c r="C356" i="4"/>
  <c r="B356" i="4"/>
  <c r="A356" i="4"/>
  <c r="C355" i="4"/>
  <c r="B355" i="4"/>
  <c r="A355" i="4"/>
  <c r="C354" i="4"/>
  <c r="B354" i="4"/>
  <c r="A354" i="4"/>
  <c r="C353" i="4"/>
  <c r="B353" i="4"/>
  <c r="D353" i="4" s="1"/>
  <c r="A353" i="4"/>
  <c r="C352" i="4"/>
  <c r="B352" i="4"/>
  <c r="A352" i="4"/>
  <c r="C351" i="4"/>
  <c r="B351" i="4"/>
  <c r="A351" i="4"/>
  <c r="C350" i="4"/>
  <c r="B350" i="4"/>
  <c r="A350" i="4"/>
  <c r="C349" i="4"/>
  <c r="B349" i="4"/>
  <c r="E349" i="4" s="1"/>
  <c r="A349" i="4"/>
  <c r="C348" i="4"/>
  <c r="B348" i="4"/>
  <c r="A348" i="4"/>
  <c r="C347" i="4"/>
  <c r="B347" i="4"/>
  <c r="A347" i="4"/>
  <c r="C346" i="4"/>
  <c r="B346" i="4"/>
  <c r="A346" i="4"/>
  <c r="C345" i="4"/>
  <c r="B345" i="4"/>
  <c r="A345" i="4"/>
  <c r="C344" i="4"/>
  <c r="E344" i="4" s="1"/>
  <c r="B344" i="4"/>
  <c r="A344" i="4"/>
  <c r="C343" i="4"/>
  <c r="B343" i="4"/>
  <c r="A343" i="4"/>
  <c r="C342" i="4"/>
  <c r="B342" i="4"/>
  <c r="A342" i="4"/>
  <c r="C341" i="4"/>
  <c r="B341" i="4"/>
  <c r="A341" i="4"/>
  <c r="C340" i="4"/>
  <c r="B340" i="4"/>
  <c r="A340" i="4"/>
  <c r="C339" i="4"/>
  <c r="B339" i="4"/>
  <c r="A339" i="4"/>
  <c r="C338" i="4"/>
  <c r="B338" i="4"/>
  <c r="A338" i="4"/>
  <c r="C337" i="4"/>
  <c r="B337" i="4"/>
  <c r="A337" i="4"/>
  <c r="C336" i="4"/>
  <c r="B336" i="4"/>
  <c r="A336" i="4"/>
  <c r="C335" i="4"/>
  <c r="B335" i="4"/>
  <c r="A335" i="4"/>
  <c r="C334" i="4"/>
  <c r="B334" i="4"/>
  <c r="A334" i="4"/>
  <c r="C333" i="4"/>
  <c r="B333" i="4"/>
  <c r="A333" i="4"/>
  <c r="C332" i="4"/>
  <c r="B332" i="4"/>
  <c r="A332" i="4"/>
  <c r="C331" i="4"/>
  <c r="B331" i="4"/>
  <c r="A331" i="4"/>
  <c r="C330" i="4"/>
  <c r="B330" i="4"/>
  <c r="A330" i="4"/>
  <c r="C329" i="4"/>
  <c r="B329" i="4"/>
  <c r="E329" i="4" s="1"/>
  <c r="A329" i="4"/>
  <c r="C328" i="4"/>
  <c r="B328" i="4"/>
  <c r="A328" i="4"/>
  <c r="C327" i="4"/>
  <c r="B327" i="4"/>
  <c r="A327" i="4"/>
  <c r="C326" i="4"/>
  <c r="B326" i="4"/>
  <c r="A326" i="4"/>
  <c r="C325" i="4"/>
  <c r="B325" i="4"/>
  <c r="A325" i="4"/>
  <c r="C324" i="4"/>
  <c r="B324" i="4"/>
  <c r="A324" i="4"/>
  <c r="C323" i="4"/>
  <c r="B323" i="4"/>
  <c r="A323" i="4"/>
  <c r="C322" i="4"/>
  <c r="B322" i="4"/>
  <c r="A322" i="4"/>
  <c r="C321" i="4"/>
  <c r="B321" i="4"/>
  <c r="A321" i="4"/>
  <c r="C320" i="4"/>
  <c r="B320" i="4"/>
  <c r="A320" i="4"/>
  <c r="C319" i="4"/>
  <c r="B319" i="4"/>
  <c r="A319" i="4"/>
  <c r="C318" i="4"/>
  <c r="B318" i="4"/>
  <c r="A318" i="4"/>
  <c r="C317" i="4"/>
  <c r="B317" i="4"/>
  <c r="A317" i="4"/>
  <c r="C316" i="4"/>
  <c r="B316" i="4"/>
  <c r="A316" i="4"/>
  <c r="C315" i="4"/>
  <c r="B315" i="4"/>
  <c r="A315" i="4"/>
  <c r="C314" i="4"/>
  <c r="B314" i="4"/>
  <c r="A314" i="4"/>
  <c r="C313" i="4"/>
  <c r="B313" i="4"/>
  <c r="A313" i="4"/>
  <c r="C312" i="4"/>
  <c r="B312" i="4"/>
  <c r="A312" i="4"/>
  <c r="C311" i="4"/>
  <c r="B311" i="4"/>
  <c r="A311" i="4"/>
  <c r="C310" i="4"/>
  <c r="B310" i="4"/>
  <c r="A310" i="4"/>
  <c r="C309" i="4"/>
  <c r="B309" i="4"/>
  <c r="A309" i="4"/>
  <c r="C308" i="4"/>
  <c r="B308" i="4"/>
  <c r="A308" i="4"/>
  <c r="C307" i="4"/>
  <c r="B307" i="4"/>
  <c r="A307" i="4"/>
  <c r="C306" i="4"/>
  <c r="B306" i="4"/>
  <c r="A306" i="4"/>
  <c r="C305" i="4"/>
  <c r="B305" i="4"/>
  <c r="A305" i="4"/>
  <c r="C304" i="4"/>
  <c r="B304" i="4"/>
  <c r="A304" i="4"/>
  <c r="C303" i="4"/>
  <c r="B303" i="4"/>
  <c r="A303" i="4"/>
  <c r="C302" i="4"/>
  <c r="B302" i="4"/>
  <c r="A302" i="4"/>
  <c r="C301" i="4"/>
  <c r="B301" i="4"/>
  <c r="D301" i="4" s="1"/>
  <c r="A301" i="4"/>
  <c r="C300" i="4"/>
  <c r="B300" i="4"/>
  <c r="E300" i="4" s="1"/>
  <c r="A300" i="4"/>
  <c r="C299" i="4"/>
  <c r="B299" i="4"/>
  <c r="A299" i="4"/>
  <c r="C298" i="4"/>
  <c r="B298" i="4"/>
  <c r="A298" i="4"/>
  <c r="C297" i="4"/>
  <c r="B297" i="4"/>
  <c r="A297" i="4"/>
  <c r="C296" i="4"/>
  <c r="B296" i="4"/>
  <c r="A296" i="4"/>
  <c r="C295" i="4"/>
  <c r="B295" i="4"/>
  <c r="A295" i="4"/>
  <c r="C294" i="4"/>
  <c r="B294" i="4"/>
  <c r="A294" i="4"/>
  <c r="C293" i="4"/>
  <c r="B293" i="4"/>
  <c r="A293" i="4"/>
  <c r="C292" i="4"/>
  <c r="B292" i="4"/>
  <c r="A292" i="4"/>
  <c r="C291" i="4"/>
  <c r="B291" i="4"/>
  <c r="A291" i="4"/>
  <c r="C290" i="4"/>
  <c r="B290" i="4"/>
  <c r="A290" i="4"/>
  <c r="C289" i="4"/>
  <c r="B289" i="4"/>
  <c r="A289" i="4"/>
  <c r="C288" i="4"/>
  <c r="B288" i="4"/>
  <c r="A288" i="4"/>
  <c r="C287" i="4"/>
  <c r="B287" i="4"/>
  <c r="A287" i="4"/>
  <c r="C286" i="4"/>
  <c r="B286" i="4"/>
  <c r="A286" i="4"/>
  <c r="C285" i="4"/>
  <c r="B285" i="4"/>
  <c r="A285" i="4"/>
  <c r="C284" i="4"/>
  <c r="B284" i="4"/>
  <c r="A284" i="4"/>
  <c r="C283" i="4"/>
  <c r="B283" i="4"/>
  <c r="A283" i="4"/>
  <c r="C282" i="4"/>
  <c r="B282" i="4"/>
  <c r="A282" i="4"/>
  <c r="C281" i="4"/>
  <c r="B281" i="4"/>
  <c r="A281" i="4"/>
  <c r="C280" i="4"/>
  <c r="B280" i="4"/>
  <c r="A280" i="4"/>
  <c r="C279" i="4"/>
  <c r="B279" i="4"/>
  <c r="A279" i="4"/>
  <c r="C278" i="4"/>
  <c r="B278" i="4"/>
  <c r="A278" i="4"/>
  <c r="C277" i="4"/>
  <c r="B277" i="4"/>
  <c r="A277" i="4"/>
  <c r="C276" i="4"/>
  <c r="B276" i="4"/>
  <c r="A276" i="4"/>
  <c r="C275" i="4"/>
  <c r="B275" i="4"/>
  <c r="A275" i="4"/>
  <c r="C274" i="4"/>
  <c r="B274" i="4"/>
  <c r="A274" i="4"/>
  <c r="C273" i="4"/>
  <c r="B273" i="4"/>
  <c r="A273" i="4"/>
  <c r="C272" i="4"/>
  <c r="B272" i="4"/>
  <c r="A272" i="4"/>
  <c r="C271" i="4"/>
  <c r="B271" i="4"/>
  <c r="A271" i="4"/>
  <c r="C270" i="4"/>
  <c r="B270" i="4"/>
  <c r="A270" i="4"/>
  <c r="C269" i="4"/>
  <c r="B269" i="4"/>
  <c r="A269" i="4"/>
  <c r="C268" i="4"/>
  <c r="B268" i="4"/>
  <c r="A268" i="4"/>
  <c r="C267" i="4"/>
  <c r="B267" i="4"/>
  <c r="A267" i="4"/>
  <c r="C266" i="4"/>
  <c r="B266" i="4"/>
  <c r="A266" i="4"/>
  <c r="C265" i="4"/>
  <c r="B265" i="4"/>
  <c r="A265" i="4"/>
  <c r="C264" i="4"/>
  <c r="B264" i="4"/>
  <c r="E264" i="4" s="1"/>
  <c r="A264" i="4"/>
  <c r="C263" i="4"/>
  <c r="B263" i="4"/>
  <c r="A263" i="4"/>
  <c r="C262" i="4"/>
  <c r="B262" i="4"/>
  <c r="A262" i="4"/>
  <c r="C261" i="4"/>
  <c r="B261" i="4"/>
  <c r="A261" i="4"/>
  <c r="C260" i="4"/>
  <c r="B260" i="4"/>
  <c r="D260" i="4" s="1"/>
  <c r="A260" i="4"/>
  <c r="C259" i="4"/>
  <c r="B259" i="4"/>
  <c r="A259" i="4"/>
  <c r="C258" i="4"/>
  <c r="B258" i="4"/>
  <c r="A258" i="4"/>
  <c r="C257" i="4"/>
  <c r="B257" i="4"/>
  <c r="A257" i="4"/>
  <c r="C256" i="4"/>
  <c r="B256" i="4"/>
  <c r="A256" i="4"/>
  <c r="C255" i="4"/>
  <c r="B255" i="4"/>
  <c r="A255" i="4"/>
  <c r="C254" i="4"/>
  <c r="B254" i="4"/>
  <c r="A254" i="4"/>
  <c r="C253" i="4"/>
  <c r="B253" i="4"/>
  <c r="A253" i="4"/>
  <c r="C252" i="4"/>
  <c r="B252" i="4"/>
  <c r="A252" i="4"/>
  <c r="C251" i="4"/>
  <c r="B251" i="4"/>
  <c r="A251" i="4"/>
  <c r="C250" i="4"/>
  <c r="B250" i="4"/>
  <c r="A250" i="4"/>
  <c r="C249" i="4"/>
  <c r="B249" i="4"/>
  <c r="A249" i="4"/>
  <c r="C248" i="4"/>
  <c r="B248" i="4"/>
  <c r="E248" i="4" s="1"/>
  <c r="A248" i="4"/>
  <c r="C247" i="4"/>
  <c r="B247" i="4"/>
  <c r="A247" i="4"/>
  <c r="C246" i="4"/>
  <c r="E246" i="4" s="1"/>
  <c r="B246" i="4"/>
  <c r="A246" i="4"/>
  <c r="C245" i="4"/>
  <c r="D245" i="4" s="1"/>
  <c r="B245" i="4"/>
  <c r="A245" i="4"/>
  <c r="C244" i="4"/>
  <c r="B244" i="4"/>
  <c r="A244" i="4"/>
  <c r="C243" i="4"/>
  <c r="B243" i="4"/>
  <c r="A243" i="4"/>
  <c r="C242" i="4"/>
  <c r="B242" i="4"/>
  <c r="A242" i="4"/>
  <c r="C241" i="4"/>
  <c r="B241" i="4"/>
  <c r="A241" i="4"/>
  <c r="C240" i="4"/>
  <c r="B240" i="4"/>
  <c r="A240" i="4"/>
  <c r="C239" i="4"/>
  <c r="B239" i="4"/>
  <c r="A239" i="4"/>
  <c r="C238" i="4"/>
  <c r="E238" i="4" s="1"/>
  <c r="B238" i="4"/>
  <c r="A238" i="4"/>
  <c r="D237" i="4"/>
  <c r="C237" i="4"/>
  <c r="B237" i="4"/>
  <c r="A237" i="4"/>
  <c r="E236" i="4"/>
  <c r="C236" i="4"/>
  <c r="B236" i="4"/>
  <c r="A236" i="4"/>
  <c r="C235" i="4"/>
  <c r="B235" i="4"/>
  <c r="A235" i="4"/>
  <c r="C234" i="4"/>
  <c r="B234" i="4"/>
  <c r="A234" i="4"/>
  <c r="C233" i="4"/>
  <c r="B233" i="4"/>
  <c r="A233" i="4"/>
  <c r="C232" i="4"/>
  <c r="E232" i="4" s="1"/>
  <c r="B232" i="4"/>
  <c r="A232" i="4"/>
  <c r="C231" i="4"/>
  <c r="B231" i="4"/>
  <c r="A231" i="4"/>
  <c r="C230" i="4"/>
  <c r="B230" i="4"/>
  <c r="A230" i="4"/>
  <c r="C229" i="4"/>
  <c r="B229" i="4"/>
  <c r="D229" i="4" s="1"/>
  <c r="A229" i="4"/>
  <c r="C228" i="4"/>
  <c r="B228" i="4"/>
  <c r="A228" i="4"/>
  <c r="C227" i="4"/>
  <c r="B227" i="4"/>
  <c r="A227" i="4"/>
  <c r="C226" i="4"/>
  <c r="B226" i="4"/>
  <c r="A226" i="4"/>
  <c r="C225" i="4"/>
  <c r="B225" i="4"/>
  <c r="A225" i="4"/>
  <c r="C224" i="4"/>
  <c r="B224" i="4"/>
  <c r="A224" i="4"/>
  <c r="C223" i="4"/>
  <c r="B223" i="4"/>
  <c r="A223" i="4"/>
  <c r="C222" i="4"/>
  <c r="B222" i="4"/>
  <c r="A222" i="4"/>
  <c r="C221" i="4"/>
  <c r="B221" i="4"/>
  <c r="A221" i="4"/>
  <c r="C220" i="4"/>
  <c r="B220" i="4"/>
  <c r="A220" i="4"/>
  <c r="C219" i="4"/>
  <c r="B219" i="4"/>
  <c r="A219" i="4"/>
  <c r="C218" i="4"/>
  <c r="B218" i="4"/>
  <c r="A218" i="4"/>
  <c r="C217" i="4"/>
  <c r="B217" i="4"/>
  <c r="A217" i="4"/>
  <c r="C216" i="4"/>
  <c r="B216" i="4"/>
  <c r="A216" i="4"/>
  <c r="C215" i="4"/>
  <c r="B215" i="4"/>
  <c r="A215" i="4"/>
  <c r="C214" i="4"/>
  <c r="B214" i="4"/>
  <c r="A214" i="4"/>
  <c r="C213" i="4"/>
  <c r="B213" i="4"/>
  <c r="A213" i="4"/>
  <c r="C212" i="4"/>
  <c r="B212" i="4"/>
  <c r="A212" i="4"/>
  <c r="C211" i="4"/>
  <c r="B211" i="4"/>
  <c r="A211" i="4"/>
  <c r="C210" i="4"/>
  <c r="B210" i="4"/>
  <c r="A210" i="4"/>
  <c r="C209" i="4"/>
  <c r="B209" i="4"/>
  <c r="A209" i="4"/>
  <c r="C208" i="4"/>
  <c r="B208" i="4"/>
  <c r="A208" i="4"/>
  <c r="C207" i="4"/>
  <c r="B207" i="4"/>
  <c r="A207" i="4"/>
  <c r="C206" i="4"/>
  <c r="B206" i="4"/>
  <c r="E206" i="4" s="1"/>
  <c r="A206" i="4"/>
  <c r="C205" i="4"/>
  <c r="B205" i="4"/>
  <c r="A205" i="4"/>
  <c r="C204" i="4"/>
  <c r="B204" i="4"/>
  <c r="A204" i="4"/>
  <c r="C203" i="4"/>
  <c r="B203" i="4"/>
  <c r="A203" i="4"/>
  <c r="C202" i="4"/>
  <c r="B202" i="4"/>
  <c r="A202" i="4"/>
  <c r="C201" i="4"/>
  <c r="B201" i="4"/>
  <c r="A201" i="4"/>
  <c r="C200" i="4"/>
  <c r="B200" i="4"/>
  <c r="A200" i="4"/>
  <c r="C199" i="4"/>
  <c r="B199" i="4"/>
  <c r="A199" i="4"/>
  <c r="C198" i="4"/>
  <c r="B198" i="4"/>
  <c r="A198" i="4"/>
  <c r="C197" i="4"/>
  <c r="B197" i="4"/>
  <c r="A197" i="4"/>
  <c r="C196" i="4"/>
  <c r="B196" i="4"/>
  <c r="A196" i="4"/>
  <c r="C195" i="4"/>
  <c r="B195" i="4"/>
  <c r="A195" i="4"/>
  <c r="C194" i="4"/>
  <c r="B194" i="4"/>
  <c r="A194" i="4"/>
  <c r="C193" i="4"/>
  <c r="B193" i="4"/>
  <c r="A193" i="4"/>
  <c r="C192" i="4"/>
  <c r="B192" i="4"/>
  <c r="A192" i="4"/>
  <c r="C191" i="4"/>
  <c r="B191" i="4"/>
  <c r="A191" i="4"/>
  <c r="C190" i="4"/>
  <c r="B190" i="4"/>
  <c r="A190" i="4"/>
  <c r="C189" i="4"/>
  <c r="B189" i="4"/>
  <c r="A189" i="4"/>
  <c r="C188" i="4"/>
  <c r="B188" i="4"/>
  <c r="A188" i="4"/>
  <c r="C187" i="4"/>
  <c r="B187" i="4"/>
  <c r="A187" i="4"/>
  <c r="C186" i="4"/>
  <c r="B186" i="4"/>
  <c r="A186" i="4"/>
  <c r="C185" i="4"/>
  <c r="B185" i="4"/>
  <c r="A185" i="4"/>
  <c r="C184" i="4"/>
  <c r="B184" i="4"/>
  <c r="A184" i="4"/>
  <c r="C183" i="4"/>
  <c r="B183" i="4"/>
  <c r="A183" i="4"/>
  <c r="C182" i="4"/>
  <c r="B182" i="4"/>
  <c r="A182" i="4"/>
  <c r="C181" i="4"/>
  <c r="B181" i="4"/>
  <c r="A181" i="4"/>
  <c r="C180" i="4"/>
  <c r="B180" i="4"/>
  <c r="A180" i="4"/>
  <c r="C179" i="4"/>
  <c r="B179" i="4"/>
  <c r="A179" i="4"/>
  <c r="C178" i="4"/>
  <c r="B178" i="4"/>
  <c r="A178" i="4"/>
  <c r="C177" i="4"/>
  <c r="B177" i="4"/>
  <c r="A177" i="4"/>
  <c r="C176" i="4"/>
  <c r="B176" i="4"/>
  <c r="A176" i="4"/>
  <c r="C175" i="4"/>
  <c r="B175" i="4"/>
  <c r="A175" i="4"/>
  <c r="C174" i="4"/>
  <c r="B174" i="4"/>
  <c r="A174" i="4"/>
  <c r="C173" i="4"/>
  <c r="B173" i="4"/>
  <c r="A173" i="4"/>
  <c r="C172" i="4"/>
  <c r="B172" i="4"/>
  <c r="A172" i="4"/>
  <c r="C171" i="4"/>
  <c r="B171" i="4"/>
  <c r="A171" i="4"/>
  <c r="C170" i="4"/>
  <c r="B170" i="4"/>
  <c r="A170" i="4"/>
  <c r="C169" i="4"/>
  <c r="B169" i="4"/>
  <c r="A169" i="4"/>
  <c r="C168" i="4"/>
  <c r="B168" i="4"/>
  <c r="A168" i="4"/>
  <c r="C167" i="4"/>
  <c r="B167" i="4"/>
  <c r="A167" i="4"/>
  <c r="C166" i="4"/>
  <c r="B166" i="4"/>
  <c r="A166" i="4"/>
  <c r="C165" i="4"/>
  <c r="B165" i="4"/>
  <c r="A165" i="4"/>
  <c r="C164" i="4"/>
  <c r="B164" i="4"/>
  <c r="A164" i="4"/>
  <c r="C163" i="4"/>
  <c r="B163" i="4"/>
  <c r="A163" i="4"/>
  <c r="C162" i="4"/>
  <c r="B162" i="4"/>
  <c r="A162" i="4"/>
  <c r="C161" i="4"/>
  <c r="B161" i="4"/>
  <c r="A161" i="4"/>
  <c r="C160" i="4"/>
  <c r="B160" i="4"/>
  <c r="A160" i="4"/>
  <c r="C159" i="4"/>
  <c r="B159" i="4"/>
  <c r="A159" i="4"/>
  <c r="C158" i="4"/>
  <c r="B158" i="4"/>
  <c r="A158" i="4"/>
  <c r="C157" i="4"/>
  <c r="B157" i="4"/>
  <c r="A157" i="4"/>
  <c r="C156" i="4"/>
  <c r="B156" i="4"/>
  <c r="A156" i="4"/>
  <c r="C155" i="4"/>
  <c r="B155" i="4"/>
  <c r="A155" i="4"/>
  <c r="C154" i="4"/>
  <c r="B154" i="4"/>
  <c r="A154" i="4"/>
  <c r="C153" i="4"/>
  <c r="B153" i="4"/>
  <c r="A153" i="4"/>
  <c r="C152" i="4"/>
  <c r="B152" i="4"/>
  <c r="A152" i="4"/>
  <c r="C151" i="4"/>
  <c r="B151" i="4"/>
  <c r="A151" i="4"/>
  <c r="C150" i="4"/>
  <c r="B150" i="4"/>
  <c r="A150" i="4"/>
  <c r="C149" i="4"/>
  <c r="B149" i="4"/>
  <c r="A149" i="4"/>
  <c r="C148" i="4"/>
  <c r="B148" i="4"/>
  <c r="A148" i="4"/>
  <c r="C147" i="4"/>
  <c r="B147" i="4"/>
  <c r="A147" i="4"/>
  <c r="C146" i="4"/>
  <c r="B146" i="4"/>
  <c r="A146" i="4"/>
  <c r="C145" i="4"/>
  <c r="D145" i="4" s="1"/>
  <c r="B145" i="4"/>
  <c r="A145" i="4"/>
  <c r="C144" i="4"/>
  <c r="B144" i="4"/>
  <c r="A144" i="4"/>
  <c r="C143" i="4"/>
  <c r="B143" i="4"/>
  <c r="A143" i="4"/>
  <c r="C142" i="4"/>
  <c r="B142" i="4"/>
  <c r="A142" i="4"/>
  <c r="C141" i="4"/>
  <c r="B141" i="4"/>
  <c r="A141" i="4"/>
  <c r="C140" i="4"/>
  <c r="B140" i="4"/>
  <c r="A140" i="4"/>
  <c r="C139" i="4"/>
  <c r="B139" i="4"/>
  <c r="A139" i="4"/>
  <c r="C138" i="4"/>
  <c r="B138" i="4"/>
  <c r="A138" i="4"/>
  <c r="C137" i="4"/>
  <c r="D137" i="4" s="1"/>
  <c r="B137" i="4"/>
  <c r="A137" i="4"/>
  <c r="C136" i="4"/>
  <c r="B136" i="4"/>
  <c r="A136" i="4"/>
  <c r="C135" i="4"/>
  <c r="B135" i="4"/>
  <c r="A135" i="4"/>
  <c r="C134" i="4"/>
  <c r="B134" i="4"/>
  <c r="A134" i="4"/>
  <c r="C133" i="4"/>
  <c r="B133" i="4"/>
  <c r="A133" i="4"/>
  <c r="C132" i="4"/>
  <c r="B132" i="4"/>
  <c r="A132" i="4"/>
  <c r="C131" i="4"/>
  <c r="B131" i="4"/>
  <c r="A131" i="4"/>
  <c r="C130" i="4"/>
  <c r="B130" i="4"/>
  <c r="A130" i="4"/>
  <c r="C129" i="4"/>
  <c r="B129" i="4"/>
  <c r="D129" i="4" s="1"/>
  <c r="A129" i="4"/>
  <c r="C128" i="4"/>
  <c r="B128" i="4"/>
  <c r="E128" i="4" s="1"/>
  <c r="A128" i="4"/>
  <c r="C127" i="4"/>
  <c r="B127" i="4"/>
  <c r="D127" i="4" s="1"/>
  <c r="A127" i="4"/>
  <c r="C126" i="4"/>
  <c r="B126" i="4"/>
  <c r="E126" i="4" s="1"/>
  <c r="A126" i="4"/>
  <c r="C125" i="4"/>
  <c r="B125" i="4"/>
  <c r="A125" i="4"/>
  <c r="C124" i="4"/>
  <c r="B124" i="4"/>
  <c r="A124" i="4"/>
  <c r="C123" i="4"/>
  <c r="B123" i="4"/>
  <c r="A123" i="4"/>
  <c r="C122" i="4"/>
  <c r="B122" i="4"/>
  <c r="A122" i="4"/>
  <c r="C121" i="4"/>
  <c r="B121" i="4"/>
  <c r="A121" i="4"/>
  <c r="C120" i="4"/>
  <c r="B120" i="4"/>
  <c r="A120" i="4"/>
  <c r="C119" i="4"/>
  <c r="B119" i="4"/>
  <c r="A119" i="4"/>
  <c r="C118" i="4"/>
  <c r="B118" i="4"/>
  <c r="A118" i="4"/>
  <c r="C117" i="4"/>
  <c r="B117" i="4"/>
  <c r="A117" i="4"/>
  <c r="C116" i="4"/>
  <c r="B116" i="4"/>
  <c r="A116" i="4"/>
  <c r="C115" i="4"/>
  <c r="B115" i="4"/>
  <c r="A115" i="4"/>
  <c r="C114" i="4"/>
  <c r="B114" i="4"/>
  <c r="A114" i="4"/>
  <c r="C113" i="4"/>
  <c r="B113" i="4"/>
  <c r="A113" i="4"/>
  <c r="C112" i="4"/>
  <c r="B112" i="4"/>
  <c r="A112" i="4"/>
  <c r="C111" i="4"/>
  <c r="B111" i="4"/>
  <c r="A111" i="4"/>
  <c r="C110" i="4"/>
  <c r="B110" i="4"/>
  <c r="A110" i="4"/>
  <c r="C109" i="4"/>
  <c r="B109" i="4"/>
  <c r="A109" i="4"/>
  <c r="C108" i="4"/>
  <c r="B108" i="4"/>
  <c r="A108" i="4"/>
  <c r="C107" i="4"/>
  <c r="B107" i="4"/>
  <c r="A107" i="4"/>
  <c r="C106" i="4"/>
  <c r="B106" i="4"/>
  <c r="A106" i="4"/>
  <c r="C105" i="4"/>
  <c r="B105" i="4"/>
  <c r="A105" i="4"/>
  <c r="C104" i="4"/>
  <c r="B104" i="4"/>
  <c r="A104" i="4"/>
  <c r="C103" i="4"/>
  <c r="D103" i="4" s="1"/>
  <c r="B103" i="4"/>
  <c r="A103" i="4"/>
  <c r="C102" i="4"/>
  <c r="B102" i="4"/>
  <c r="A102" i="4"/>
  <c r="C101" i="4"/>
  <c r="B101" i="4"/>
  <c r="A101" i="4"/>
  <c r="C100" i="4"/>
  <c r="B100" i="4"/>
  <c r="A100" i="4"/>
  <c r="C99" i="4"/>
  <c r="B99" i="4"/>
  <c r="A99" i="4"/>
  <c r="C98" i="4"/>
  <c r="B98" i="4"/>
  <c r="A98" i="4"/>
  <c r="C97" i="4"/>
  <c r="B97" i="4"/>
  <c r="A97" i="4"/>
  <c r="C96" i="4"/>
  <c r="B96" i="4"/>
  <c r="A96" i="4"/>
  <c r="C95" i="4"/>
  <c r="B95" i="4"/>
  <c r="A95" i="4"/>
  <c r="C94" i="4"/>
  <c r="B94" i="4"/>
  <c r="A94" i="4"/>
  <c r="C93" i="4"/>
  <c r="B93" i="4"/>
  <c r="A93" i="4"/>
  <c r="C92" i="4"/>
  <c r="B92" i="4"/>
  <c r="A92" i="4"/>
  <c r="C91" i="4"/>
  <c r="B91" i="4"/>
  <c r="A91" i="4"/>
  <c r="C90" i="4"/>
  <c r="B90" i="4"/>
  <c r="A90" i="4"/>
  <c r="C89" i="4"/>
  <c r="B89" i="4"/>
  <c r="A89" i="4"/>
  <c r="C88" i="4"/>
  <c r="B88" i="4"/>
  <c r="A88" i="4"/>
  <c r="C87" i="4"/>
  <c r="B87" i="4"/>
  <c r="A87" i="4"/>
  <c r="C86" i="4"/>
  <c r="B86" i="4"/>
  <c r="A86" i="4"/>
  <c r="C85" i="4"/>
  <c r="B85" i="4"/>
  <c r="A85" i="4"/>
  <c r="C84" i="4"/>
  <c r="B84" i="4"/>
  <c r="A84" i="4"/>
  <c r="C83" i="4"/>
  <c r="B83" i="4"/>
  <c r="A83" i="4"/>
  <c r="C82" i="4"/>
  <c r="B82" i="4"/>
  <c r="A82" i="4"/>
  <c r="C81" i="4"/>
  <c r="B81" i="4"/>
  <c r="A81" i="4"/>
  <c r="C80" i="4"/>
  <c r="B80" i="4"/>
  <c r="A80" i="4"/>
  <c r="C79" i="4"/>
  <c r="B79" i="4"/>
  <c r="A79" i="4"/>
  <c r="C78" i="4"/>
  <c r="B78" i="4"/>
  <c r="A78" i="4"/>
  <c r="C77" i="4"/>
  <c r="B77" i="4"/>
  <c r="A77" i="4"/>
  <c r="C76" i="4"/>
  <c r="B76" i="4"/>
  <c r="A76" i="4"/>
  <c r="C75" i="4"/>
  <c r="B75" i="4"/>
  <c r="A75" i="4"/>
  <c r="C74" i="4"/>
  <c r="B74" i="4"/>
  <c r="A74" i="4"/>
  <c r="C73" i="4"/>
  <c r="B73" i="4"/>
  <c r="A73" i="4"/>
  <c r="C72" i="4"/>
  <c r="B72" i="4"/>
  <c r="A72" i="4"/>
  <c r="C71" i="4"/>
  <c r="B71" i="4"/>
  <c r="A71" i="4"/>
  <c r="C70" i="4"/>
  <c r="B70" i="4"/>
  <c r="A70" i="4"/>
  <c r="C69" i="4"/>
  <c r="B69" i="4"/>
  <c r="A69" i="4"/>
  <c r="C68" i="4"/>
  <c r="B68" i="4"/>
  <c r="A68" i="4"/>
  <c r="C67" i="4"/>
  <c r="B67" i="4"/>
  <c r="A67" i="4"/>
  <c r="C66" i="4"/>
  <c r="B66" i="4"/>
  <c r="A66" i="4"/>
  <c r="C65" i="4"/>
  <c r="B65" i="4"/>
  <c r="A65" i="4"/>
  <c r="C64" i="4"/>
  <c r="B64" i="4"/>
  <c r="E64" i="4" s="1"/>
  <c r="A64" i="4"/>
  <c r="C63" i="4"/>
  <c r="B63" i="4"/>
  <c r="A63" i="4"/>
  <c r="C62" i="4"/>
  <c r="B62" i="4"/>
  <c r="A62" i="4"/>
  <c r="C61" i="4"/>
  <c r="B61" i="4"/>
  <c r="A61" i="4"/>
  <c r="C60" i="4"/>
  <c r="B60" i="4"/>
  <c r="A60" i="4"/>
  <c r="C59" i="4"/>
  <c r="B59" i="4"/>
  <c r="A59" i="4"/>
  <c r="C58" i="4"/>
  <c r="B58" i="4"/>
  <c r="A58" i="4"/>
  <c r="C57" i="4"/>
  <c r="B57" i="4"/>
  <c r="A57" i="4"/>
  <c r="C56" i="4"/>
  <c r="B56" i="4"/>
  <c r="A56" i="4"/>
  <c r="C55" i="4"/>
  <c r="B55" i="4"/>
  <c r="A55" i="4"/>
  <c r="C54" i="4"/>
  <c r="B54" i="4"/>
  <c r="A54" i="4"/>
  <c r="C53" i="4"/>
  <c r="B53" i="4"/>
  <c r="A53" i="4"/>
  <c r="C52" i="4"/>
  <c r="B52" i="4"/>
  <c r="A52" i="4"/>
  <c r="C51" i="4"/>
  <c r="B51" i="4"/>
  <c r="A51" i="4"/>
  <c r="C50" i="4"/>
  <c r="B50" i="4"/>
  <c r="A50" i="4"/>
  <c r="C49" i="4"/>
  <c r="B49" i="4"/>
  <c r="A49" i="4"/>
  <c r="C48" i="4"/>
  <c r="B48" i="4"/>
  <c r="A48" i="4"/>
  <c r="C47" i="4"/>
  <c r="B47" i="4"/>
  <c r="A47" i="4"/>
  <c r="C46" i="4"/>
  <c r="B46" i="4"/>
  <c r="A46" i="4"/>
  <c r="C45" i="4"/>
  <c r="B45" i="4"/>
  <c r="A45" i="4"/>
  <c r="C44" i="4"/>
  <c r="B44" i="4"/>
  <c r="A44" i="4"/>
  <c r="C43" i="4"/>
  <c r="B43" i="4"/>
  <c r="A43" i="4"/>
  <c r="C42" i="4"/>
  <c r="B42" i="4"/>
  <c r="A42" i="4"/>
  <c r="C41" i="4"/>
  <c r="B41" i="4"/>
  <c r="A41" i="4"/>
  <c r="C40" i="4"/>
  <c r="B40" i="4"/>
  <c r="A40" i="4"/>
  <c r="C39" i="4"/>
  <c r="B39" i="4"/>
  <c r="A39" i="4"/>
  <c r="C38" i="4"/>
  <c r="B38" i="4"/>
  <c r="A38" i="4"/>
  <c r="C37" i="4"/>
  <c r="B37" i="4"/>
  <c r="A37" i="4"/>
  <c r="C36" i="4"/>
  <c r="B36" i="4"/>
  <c r="E36" i="4" s="1"/>
  <c r="A36" i="4"/>
  <c r="C35" i="4"/>
  <c r="B35" i="4"/>
  <c r="A35" i="4"/>
  <c r="C34" i="4"/>
  <c r="B34" i="4"/>
  <c r="A34" i="4"/>
  <c r="C33" i="4"/>
  <c r="B33" i="4"/>
  <c r="A33" i="4"/>
  <c r="C32" i="4"/>
  <c r="B32" i="4"/>
  <c r="D32" i="4" s="1"/>
  <c r="A32" i="4"/>
  <c r="C31" i="4"/>
  <c r="B31" i="4"/>
  <c r="A31" i="4"/>
  <c r="C30" i="4"/>
  <c r="D30" i="4" s="1"/>
  <c r="B30" i="4"/>
  <c r="A30" i="4"/>
  <c r="C29" i="4"/>
  <c r="D29" i="4" s="1"/>
  <c r="B29" i="4"/>
  <c r="A29" i="4"/>
  <c r="C28" i="4"/>
  <c r="B28" i="4"/>
  <c r="A28" i="4"/>
  <c r="C27" i="4"/>
  <c r="B27" i="4"/>
  <c r="A27" i="4"/>
  <c r="C26" i="4"/>
  <c r="B26" i="4"/>
  <c r="A26" i="4"/>
  <c r="C25" i="4"/>
  <c r="B25" i="4"/>
  <c r="A25" i="4"/>
  <c r="C24" i="4"/>
  <c r="B24" i="4"/>
  <c r="A24" i="4"/>
  <c r="C23" i="4"/>
  <c r="B23" i="4"/>
  <c r="A23" i="4"/>
  <c r="C22" i="4"/>
  <c r="B22" i="4"/>
  <c r="A22" i="4"/>
  <c r="C21" i="4"/>
  <c r="B21" i="4"/>
  <c r="A21" i="4"/>
  <c r="C20" i="4"/>
  <c r="B20" i="4"/>
  <c r="A20" i="4"/>
  <c r="C19" i="4"/>
  <c r="B19" i="4"/>
  <c r="A19" i="4"/>
  <c r="C18" i="4"/>
  <c r="B18" i="4"/>
  <c r="A18" i="4"/>
  <c r="C17" i="4"/>
  <c r="B17" i="4"/>
  <c r="A17" i="4"/>
  <c r="C16" i="4"/>
  <c r="B16" i="4"/>
  <c r="A16" i="4"/>
  <c r="C15" i="4"/>
  <c r="B15" i="4"/>
  <c r="A15" i="4"/>
  <c r="C14" i="4"/>
  <c r="B14" i="4"/>
  <c r="A14" i="4"/>
  <c r="C13" i="4"/>
  <c r="B13" i="4"/>
  <c r="A13" i="4"/>
  <c r="C12" i="4"/>
  <c r="B12" i="4"/>
  <c r="E12" i="4" s="1"/>
  <c r="A12" i="4"/>
  <c r="C11" i="4"/>
  <c r="B11" i="4"/>
  <c r="A11" i="4"/>
  <c r="C10" i="4"/>
  <c r="B10" i="4"/>
  <c r="A10" i="4"/>
  <c r="C9" i="4"/>
  <c r="B9" i="4"/>
  <c r="A9" i="4"/>
  <c r="C8" i="4"/>
  <c r="B8" i="4"/>
  <c r="A8" i="4"/>
  <c r="C7" i="4"/>
  <c r="B7" i="4"/>
  <c r="A7" i="4"/>
  <c r="C6" i="4"/>
  <c r="B6" i="4"/>
  <c r="A6" i="4"/>
  <c r="C5" i="4"/>
  <c r="B5" i="4"/>
  <c r="A5" i="4"/>
  <c r="C4" i="4"/>
  <c r="B4" i="4"/>
  <c r="E4" i="4" s="1"/>
  <c r="A4" i="4"/>
  <c r="C3" i="4"/>
  <c r="B3" i="4"/>
  <c r="A3" i="4"/>
  <c r="N404" i="3"/>
  <c r="N403" i="3"/>
  <c r="N402" i="3"/>
  <c r="T401" i="3"/>
  <c r="N401" i="3" s="1"/>
  <c r="N400" i="3"/>
  <c r="N399" i="3"/>
  <c r="N398" i="3"/>
  <c r="N397" i="3"/>
  <c r="N396" i="3"/>
  <c r="N395" i="3"/>
  <c r="N394" i="3"/>
  <c r="N393" i="3"/>
  <c r="N392" i="3"/>
  <c r="N391" i="3"/>
  <c r="T390" i="3"/>
  <c r="N390" i="3" s="1"/>
  <c r="N389" i="3"/>
  <c r="T388" i="3"/>
  <c r="N388" i="3" s="1"/>
  <c r="N387" i="3"/>
  <c r="N386" i="3"/>
  <c r="N385" i="3"/>
  <c r="T384" i="3"/>
  <c r="B387" i="11" s="1"/>
  <c r="T383" i="3"/>
  <c r="T382" i="3"/>
  <c r="B385" i="11" s="1"/>
  <c r="T381" i="3"/>
  <c r="T380" i="3"/>
  <c r="B383" i="11" s="1"/>
  <c r="T379" i="3"/>
  <c r="T378" i="3"/>
  <c r="B381" i="11" s="1"/>
  <c r="T377" i="3"/>
  <c r="T376" i="3"/>
  <c r="B379" i="11" s="1"/>
  <c r="T375" i="3"/>
  <c r="T374" i="3"/>
  <c r="B377" i="11" s="1"/>
  <c r="T373" i="3"/>
  <c r="T372" i="3"/>
  <c r="B375" i="11" s="1"/>
  <c r="T371" i="3"/>
  <c r="T370" i="3"/>
  <c r="B373" i="11" s="1"/>
  <c r="T369" i="3"/>
  <c r="T368" i="3"/>
  <c r="B371" i="11" s="1"/>
  <c r="T367" i="3"/>
  <c r="T366" i="3"/>
  <c r="B369" i="11" s="1"/>
  <c r="T365" i="3"/>
  <c r="T364" i="3"/>
  <c r="B367" i="11" s="1"/>
  <c r="T363" i="3"/>
  <c r="T362" i="3"/>
  <c r="B365" i="11" s="1"/>
  <c r="T361" i="3"/>
  <c r="T360" i="3"/>
  <c r="B363" i="11" s="1"/>
  <c r="N360" i="3"/>
  <c r="T359" i="3"/>
  <c r="B362" i="11" s="1"/>
  <c r="T358" i="3"/>
  <c r="B361" i="11" s="1"/>
  <c r="N358" i="3"/>
  <c r="T357" i="3"/>
  <c r="B360" i="11" s="1"/>
  <c r="T356" i="3"/>
  <c r="B359" i="11" s="1"/>
  <c r="T355" i="3"/>
  <c r="B358" i="11" s="1"/>
  <c r="T354" i="3"/>
  <c r="B357" i="11" s="1"/>
  <c r="T353" i="3"/>
  <c r="B356" i="11" s="1"/>
  <c r="T352" i="3"/>
  <c r="B355" i="11" s="1"/>
  <c r="N352" i="3"/>
  <c r="T351" i="3"/>
  <c r="B354" i="11" s="1"/>
  <c r="T350" i="3"/>
  <c r="B353" i="11" s="1"/>
  <c r="N350" i="3"/>
  <c r="T349" i="3"/>
  <c r="B352" i="11" s="1"/>
  <c r="T348" i="3"/>
  <c r="B351" i="11" s="1"/>
  <c r="T347" i="3"/>
  <c r="B350" i="11" s="1"/>
  <c r="T346" i="3"/>
  <c r="B349" i="11" s="1"/>
  <c r="T345" i="3"/>
  <c r="B348" i="11" s="1"/>
  <c r="T344" i="3"/>
  <c r="B347" i="11" s="1"/>
  <c r="N344" i="3"/>
  <c r="T343" i="3"/>
  <c r="B346" i="11" s="1"/>
  <c r="T342" i="3"/>
  <c r="B345" i="11" s="1"/>
  <c r="N342" i="3"/>
  <c r="T341" i="3"/>
  <c r="B344" i="11" s="1"/>
  <c r="T340" i="3"/>
  <c r="B343" i="11" s="1"/>
  <c r="T339" i="3"/>
  <c r="B342" i="11" s="1"/>
  <c r="T338" i="3"/>
  <c r="B341" i="11" s="1"/>
  <c r="T337" i="3"/>
  <c r="B340" i="11" s="1"/>
  <c r="T336" i="3"/>
  <c r="B339" i="11" s="1"/>
  <c r="N336" i="3"/>
  <c r="T335" i="3"/>
  <c r="B338" i="11" s="1"/>
  <c r="T334" i="3"/>
  <c r="B337" i="11" s="1"/>
  <c r="N334" i="3"/>
  <c r="T333" i="3"/>
  <c r="B336" i="11" s="1"/>
  <c r="T332" i="3"/>
  <c r="B335" i="11" s="1"/>
  <c r="T331" i="3"/>
  <c r="B334" i="11" s="1"/>
  <c r="T330" i="3"/>
  <c r="B333" i="11" s="1"/>
  <c r="T329" i="3"/>
  <c r="B332" i="11" s="1"/>
  <c r="T328" i="3"/>
  <c r="B331" i="11" s="1"/>
  <c r="N328" i="3"/>
  <c r="T327" i="3"/>
  <c r="B330" i="11" s="1"/>
  <c r="T326" i="3"/>
  <c r="B329" i="11" s="1"/>
  <c r="N326" i="3"/>
  <c r="T325" i="3"/>
  <c r="B328" i="11" s="1"/>
  <c r="T324" i="3"/>
  <c r="B327" i="11" s="1"/>
  <c r="T323" i="3"/>
  <c r="B326" i="11" s="1"/>
  <c r="T322" i="3"/>
  <c r="B325" i="11" s="1"/>
  <c r="T321" i="3"/>
  <c r="B324" i="11" s="1"/>
  <c r="T320" i="3"/>
  <c r="B323" i="11" s="1"/>
  <c r="N320" i="3"/>
  <c r="T319" i="3"/>
  <c r="B322" i="11" s="1"/>
  <c r="AB318" i="3"/>
  <c r="AA318" i="3"/>
  <c r="Z318" i="3"/>
  <c r="Y318" i="3"/>
  <c r="X318" i="3"/>
  <c r="W318" i="3"/>
  <c r="V318" i="3"/>
  <c r="T318" i="3"/>
  <c r="B321" i="11" s="1"/>
  <c r="AB317" i="3"/>
  <c r="AA317" i="3"/>
  <c r="Z317" i="3"/>
  <c r="Y317" i="3"/>
  <c r="X317" i="3"/>
  <c r="W317" i="3"/>
  <c r="V317" i="3"/>
  <c r="T317" i="3"/>
  <c r="B319" i="11" s="1"/>
  <c r="T316" i="3"/>
  <c r="B317" i="11" s="1"/>
  <c r="T315" i="3"/>
  <c r="B316" i="11" s="1"/>
  <c r="T314" i="3"/>
  <c r="B315" i="11" s="1"/>
  <c r="T313" i="3"/>
  <c r="B314" i="11" s="1"/>
  <c r="T312" i="3"/>
  <c r="B313" i="11" s="1"/>
  <c r="T311" i="3"/>
  <c r="B312" i="11" s="1"/>
  <c r="T310" i="3"/>
  <c r="B311" i="11" s="1"/>
  <c r="T309" i="3"/>
  <c r="B310" i="11" s="1"/>
  <c r="N309" i="3"/>
  <c r="T308" i="3"/>
  <c r="B309" i="11" s="1"/>
  <c r="T307" i="3"/>
  <c r="B308" i="11" s="1"/>
  <c r="T306" i="3"/>
  <c r="B307" i="11" s="1"/>
  <c r="T305" i="3"/>
  <c r="B306" i="11" s="1"/>
  <c r="T304" i="3"/>
  <c r="B305" i="11" s="1"/>
  <c r="T303" i="3"/>
  <c r="B304" i="11" s="1"/>
  <c r="T302" i="3"/>
  <c r="B303" i="11" s="1"/>
  <c r="T301" i="3"/>
  <c r="B302" i="11" s="1"/>
  <c r="T300" i="3"/>
  <c r="B301" i="11" s="1"/>
  <c r="T299" i="3"/>
  <c r="B300" i="11" s="1"/>
  <c r="T298" i="3"/>
  <c r="B299" i="11" s="1"/>
  <c r="T297" i="3"/>
  <c r="B298" i="11" s="1"/>
  <c r="T296" i="3"/>
  <c r="B297" i="11" s="1"/>
  <c r="T295" i="3"/>
  <c r="B296" i="11" s="1"/>
  <c r="T294" i="3"/>
  <c r="B295" i="11" s="1"/>
  <c r="T293" i="3"/>
  <c r="B293" i="11" s="1"/>
  <c r="N293" i="3"/>
  <c r="T292" i="3"/>
  <c r="B292" i="11" s="1"/>
  <c r="T291" i="3"/>
  <c r="B291" i="11" s="1"/>
  <c r="T290" i="3"/>
  <c r="B290" i="11" s="1"/>
  <c r="T289" i="3"/>
  <c r="B289" i="11" s="1"/>
  <c r="T288" i="3"/>
  <c r="B288" i="11" s="1"/>
  <c r="T287" i="3"/>
  <c r="B287" i="11" s="1"/>
  <c r="N287" i="3"/>
  <c r="W286" i="3"/>
  <c r="X286" i="3" s="1"/>
  <c r="T286" i="3"/>
  <c r="B286" i="11" s="1"/>
  <c r="T285" i="3"/>
  <c r="B285" i="11" s="1"/>
  <c r="N285" i="3"/>
  <c r="T284" i="3"/>
  <c r="B284" i="11" s="1"/>
  <c r="T283" i="3"/>
  <c r="B283" i="11" s="1"/>
  <c r="N282" i="3"/>
  <c r="T281" i="3"/>
  <c r="B281" i="11" s="1"/>
  <c r="T280" i="3"/>
  <c r="B280" i="11" s="1"/>
  <c r="T279" i="3"/>
  <c r="B279" i="11" s="1"/>
  <c r="T278" i="3"/>
  <c r="B278" i="11" s="1"/>
  <c r="T277" i="3"/>
  <c r="B277" i="11" s="1"/>
  <c r="T276" i="3"/>
  <c r="B276" i="11" s="1"/>
  <c r="T275" i="3"/>
  <c r="B275" i="11" s="1"/>
  <c r="T274" i="3"/>
  <c r="B274" i="11" s="1"/>
  <c r="T273" i="3"/>
  <c r="B273" i="11" s="1"/>
  <c r="T272" i="3"/>
  <c r="B272" i="11" s="1"/>
  <c r="T271" i="3"/>
  <c r="B271" i="11" s="1"/>
  <c r="T270" i="3"/>
  <c r="B270" i="11" s="1"/>
  <c r="T269" i="3"/>
  <c r="B269" i="11" s="1"/>
  <c r="T268" i="3"/>
  <c r="B268" i="11" s="1"/>
  <c r="T267" i="3"/>
  <c r="B267" i="11" s="1"/>
  <c r="T266" i="3"/>
  <c r="B266" i="11" s="1"/>
  <c r="T265" i="3"/>
  <c r="B265" i="11" s="1"/>
  <c r="T264" i="3"/>
  <c r="B264" i="11" s="1"/>
  <c r="T263" i="3"/>
  <c r="B263" i="11" s="1"/>
  <c r="T262" i="3"/>
  <c r="B262" i="11" s="1"/>
  <c r="T261" i="3"/>
  <c r="B261" i="11" s="1"/>
  <c r="T260" i="3"/>
  <c r="B260" i="11" s="1"/>
  <c r="T259" i="3"/>
  <c r="B259" i="11" s="1"/>
  <c r="T258" i="3"/>
  <c r="B258" i="11" s="1"/>
  <c r="T257" i="3"/>
  <c r="B257" i="11" s="1"/>
  <c r="T256" i="3"/>
  <c r="B256" i="11" s="1"/>
  <c r="T255" i="3"/>
  <c r="B255" i="11" s="1"/>
  <c r="T254" i="3"/>
  <c r="B254" i="11" s="1"/>
  <c r="T253" i="3"/>
  <c r="B253" i="11" s="1"/>
  <c r="T252" i="3"/>
  <c r="B252" i="11" s="1"/>
  <c r="T251" i="3"/>
  <c r="B251" i="11" s="1"/>
  <c r="T250" i="3"/>
  <c r="B250" i="11" s="1"/>
  <c r="T249" i="3"/>
  <c r="B249" i="11" s="1"/>
  <c r="T248" i="3"/>
  <c r="B248" i="11" s="1"/>
  <c r="T247" i="3"/>
  <c r="B247" i="11" s="1"/>
  <c r="T246" i="3"/>
  <c r="B246" i="11" s="1"/>
  <c r="T245" i="3"/>
  <c r="B245" i="11" s="1"/>
  <c r="T244" i="3"/>
  <c r="B244" i="11" s="1"/>
  <c r="T243" i="3"/>
  <c r="B243" i="11" s="1"/>
  <c r="T242" i="3"/>
  <c r="B242" i="11" s="1"/>
  <c r="T241" i="3"/>
  <c r="B241" i="11" s="1"/>
  <c r="T240" i="3"/>
  <c r="B240" i="11" s="1"/>
  <c r="T239" i="3"/>
  <c r="B239" i="11" s="1"/>
  <c r="T238" i="3"/>
  <c r="B238" i="11" s="1"/>
  <c r="T237" i="3"/>
  <c r="B237" i="11" s="1"/>
  <c r="T236" i="3"/>
  <c r="B236" i="11" s="1"/>
  <c r="T235" i="3"/>
  <c r="B235" i="11" s="1"/>
  <c r="T234" i="3"/>
  <c r="B234" i="11" s="1"/>
  <c r="T233" i="3"/>
  <c r="B233" i="11" s="1"/>
  <c r="T232" i="3"/>
  <c r="B232" i="11" s="1"/>
  <c r="T231" i="3"/>
  <c r="B231" i="11" s="1"/>
  <c r="T230" i="3"/>
  <c r="B230" i="11" s="1"/>
  <c r="T229" i="3"/>
  <c r="B229" i="11" s="1"/>
  <c r="T228" i="3"/>
  <c r="B228" i="11" s="1"/>
  <c r="T227" i="3"/>
  <c r="B227" i="11" s="1"/>
  <c r="T226" i="3"/>
  <c r="B226" i="11" s="1"/>
  <c r="T225" i="3"/>
  <c r="B225" i="11" s="1"/>
  <c r="T224" i="3"/>
  <c r="B224" i="11" s="1"/>
  <c r="T223" i="3"/>
  <c r="B223" i="11" s="1"/>
  <c r="T222" i="3"/>
  <c r="B222" i="11" s="1"/>
  <c r="T221" i="3"/>
  <c r="B221" i="11" s="1"/>
  <c r="T220" i="3"/>
  <c r="B220" i="11" s="1"/>
  <c r="T219" i="3"/>
  <c r="B219" i="11" s="1"/>
  <c r="T218" i="3"/>
  <c r="B218" i="11" s="1"/>
  <c r="T217" i="3"/>
  <c r="B217" i="11" s="1"/>
  <c r="T216" i="3"/>
  <c r="B216" i="11" s="1"/>
  <c r="T215" i="3"/>
  <c r="B215" i="11" s="1"/>
  <c r="T214" i="3"/>
  <c r="B214" i="11" s="1"/>
  <c r="T213" i="3"/>
  <c r="B213" i="11" s="1"/>
  <c r="T212" i="3"/>
  <c r="B212" i="11" s="1"/>
  <c r="T211" i="3"/>
  <c r="B211" i="11" s="1"/>
  <c r="T210" i="3"/>
  <c r="B210" i="11" s="1"/>
  <c r="T209" i="3"/>
  <c r="B209" i="11" s="1"/>
  <c r="T208" i="3"/>
  <c r="B208" i="11" s="1"/>
  <c r="T207" i="3"/>
  <c r="B207" i="11" s="1"/>
  <c r="T206" i="3"/>
  <c r="B206" i="11" s="1"/>
  <c r="T205" i="3"/>
  <c r="B205" i="11" s="1"/>
  <c r="T204" i="3"/>
  <c r="B204" i="11" s="1"/>
  <c r="T203" i="3"/>
  <c r="B203" i="11" s="1"/>
  <c r="T202" i="3"/>
  <c r="B202" i="11" s="1"/>
  <c r="T201" i="3"/>
  <c r="B201" i="11" s="1"/>
  <c r="T200" i="3"/>
  <c r="B200" i="11" s="1"/>
  <c r="T199" i="3"/>
  <c r="B199" i="11" s="1"/>
  <c r="T198" i="3"/>
  <c r="B198" i="11" s="1"/>
  <c r="T197" i="3"/>
  <c r="B197" i="11" s="1"/>
  <c r="T196" i="3"/>
  <c r="B196" i="11" s="1"/>
  <c r="T195" i="3"/>
  <c r="B195" i="11" s="1"/>
  <c r="T194" i="3"/>
  <c r="B194" i="11" s="1"/>
  <c r="T193" i="3"/>
  <c r="B193" i="11" s="1"/>
  <c r="T192" i="3"/>
  <c r="B192" i="11" s="1"/>
  <c r="T191" i="3"/>
  <c r="B191" i="11" s="1"/>
  <c r="T190" i="3"/>
  <c r="B190" i="11" s="1"/>
  <c r="T189" i="3"/>
  <c r="B189" i="11" s="1"/>
  <c r="T188" i="3"/>
  <c r="B188" i="11" s="1"/>
  <c r="T187" i="3"/>
  <c r="B187" i="11" s="1"/>
  <c r="T186" i="3"/>
  <c r="B186" i="11" s="1"/>
  <c r="T185" i="3"/>
  <c r="B185" i="11" s="1"/>
  <c r="T184" i="3"/>
  <c r="B184" i="11" s="1"/>
  <c r="T183" i="3"/>
  <c r="B183" i="11" s="1"/>
  <c r="T182" i="3"/>
  <c r="B182" i="11" s="1"/>
  <c r="T181" i="3"/>
  <c r="B181" i="11" s="1"/>
  <c r="T180" i="3"/>
  <c r="B180" i="11" s="1"/>
  <c r="T179" i="3"/>
  <c r="B179" i="11" s="1"/>
  <c r="T178" i="3"/>
  <c r="B178" i="11" s="1"/>
  <c r="T177" i="3"/>
  <c r="B177" i="11" s="1"/>
  <c r="T176" i="3"/>
  <c r="B176" i="11" s="1"/>
  <c r="T175" i="3"/>
  <c r="B175" i="11" s="1"/>
  <c r="N175" i="3"/>
  <c r="T174" i="3"/>
  <c r="B174" i="11" s="1"/>
  <c r="T173" i="3"/>
  <c r="B173" i="11" s="1"/>
  <c r="N172" i="3"/>
  <c r="N171" i="3"/>
  <c r="N170" i="3"/>
  <c r="N169" i="3"/>
  <c r="T168" i="3"/>
  <c r="B168" i="11" s="1"/>
  <c r="T167" i="3"/>
  <c r="B167" i="11" s="1"/>
  <c r="T166" i="3"/>
  <c r="B166" i="11" s="1"/>
  <c r="T165" i="3"/>
  <c r="B165" i="11" s="1"/>
  <c r="T164" i="3"/>
  <c r="B164" i="11" s="1"/>
  <c r="T163" i="3"/>
  <c r="B163" i="11" s="1"/>
  <c r="T162" i="3"/>
  <c r="B162" i="11" s="1"/>
  <c r="T161" i="3"/>
  <c r="B161" i="11" s="1"/>
  <c r="T160" i="3"/>
  <c r="B160" i="11" s="1"/>
  <c r="T159" i="3"/>
  <c r="B159" i="11" s="1"/>
  <c r="T158" i="3"/>
  <c r="B158" i="11" s="1"/>
  <c r="T157" i="3"/>
  <c r="B157" i="11" s="1"/>
  <c r="T156" i="3"/>
  <c r="B156" i="11" s="1"/>
  <c r="AB155" i="3"/>
  <c r="AA155" i="3"/>
  <c r="Z155" i="3"/>
  <c r="Y155" i="3"/>
  <c r="X155" i="3"/>
  <c r="W155" i="3"/>
  <c r="V155" i="3"/>
  <c r="T155" i="3"/>
  <c r="B155" i="11" s="1"/>
  <c r="T154" i="3"/>
  <c r="B154" i="11" s="1"/>
  <c r="T153" i="3"/>
  <c r="B153" i="11" s="1"/>
  <c r="T152" i="3"/>
  <c r="B152" i="11" s="1"/>
  <c r="T151" i="3"/>
  <c r="B151" i="11" s="1"/>
  <c r="T150" i="3"/>
  <c r="B150" i="11" s="1"/>
  <c r="T149" i="3"/>
  <c r="B149" i="11" s="1"/>
  <c r="T148" i="3"/>
  <c r="B148" i="11" s="1"/>
  <c r="T147" i="3"/>
  <c r="B147" i="11" s="1"/>
  <c r="T146" i="3"/>
  <c r="B146" i="11" s="1"/>
  <c r="T145" i="3"/>
  <c r="B145" i="11" s="1"/>
  <c r="T144" i="3"/>
  <c r="B144" i="11" s="1"/>
  <c r="T143" i="3"/>
  <c r="B143" i="11" s="1"/>
  <c r="T142" i="3"/>
  <c r="B142" i="11" s="1"/>
  <c r="T141" i="3"/>
  <c r="B141" i="11" s="1"/>
  <c r="T140" i="3"/>
  <c r="B140" i="11" s="1"/>
  <c r="T139" i="3"/>
  <c r="B139" i="11" s="1"/>
  <c r="T138" i="3"/>
  <c r="B138" i="11" s="1"/>
  <c r="T137" i="3"/>
  <c r="B137" i="11" s="1"/>
  <c r="T136" i="3"/>
  <c r="B136" i="11" s="1"/>
  <c r="T135" i="3"/>
  <c r="B135" i="11" s="1"/>
  <c r="T134" i="3"/>
  <c r="B134" i="11" s="1"/>
  <c r="T133" i="3"/>
  <c r="B133" i="11" s="1"/>
  <c r="T132" i="3"/>
  <c r="B132" i="11" s="1"/>
  <c r="N132" i="3"/>
  <c r="T131" i="3"/>
  <c r="B131" i="11" s="1"/>
  <c r="T130" i="3"/>
  <c r="B130" i="11" s="1"/>
  <c r="T129" i="3"/>
  <c r="B129" i="11" s="1"/>
  <c r="T128" i="3"/>
  <c r="B128" i="11" s="1"/>
  <c r="T127" i="3"/>
  <c r="B127" i="11" s="1"/>
  <c r="T126" i="3"/>
  <c r="B126" i="11" s="1"/>
  <c r="N125" i="3"/>
  <c r="N124" i="3"/>
  <c r="N123" i="3"/>
  <c r="N122" i="3"/>
  <c r="N121" i="3"/>
  <c r="N120" i="3"/>
  <c r="N119" i="3"/>
  <c r="T118" i="3"/>
  <c r="B118" i="11" s="1"/>
  <c r="T117" i="3"/>
  <c r="B117" i="11" s="1"/>
  <c r="T116" i="3"/>
  <c r="B116" i="11" s="1"/>
  <c r="T115" i="3"/>
  <c r="B115" i="11" s="1"/>
  <c r="T114" i="3"/>
  <c r="B114" i="11" s="1"/>
  <c r="T113" i="3"/>
  <c r="B113" i="11" s="1"/>
  <c r="AB112" i="3"/>
  <c r="AA112" i="3"/>
  <c r="Z112" i="3"/>
  <c r="Y112" i="3"/>
  <c r="X112" i="3"/>
  <c r="W112" i="3"/>
  <c r="V112" i="3"/>
  <c r="T112" i="3"/>
  <c r="B112" i="11" s="1"/>
  <c r="T111" i="3"/>
  <c r="B111" i="11" s="1"/>
  <c r="T110" i="3"/>
  <c r="B110" i="11" s="1"/>
  <c r="W109" i="3"/>
  <c r="X109" i="3" s="1"/>
  <c r="T109" i="3"/>
  <c r="B109" i="11" s="1"/>
  <c r="T108" i="3"/>
  <c r="B108" i="11" s="1"/>
  <c r="T107" i="3"/>
  <c r="B107" i="11" s="1"/>
  <c r="T106" i="3"/>
  <c r="B106" i="11" s="1"/>
  <c r="T105" i="3"/>
  <c r="B105" i="11" s="1"/>
  <c r="T104" i="3"/>
  <c r="B104" i="11" s="1"/>
  <c r="T103" i="3"/>
  <c r="B103" i="11" s="1"/>
  <c r="T102" i="3"/>
  <c r="B102" i="11" s="1"/>
  <c r="T101" i="3"/>
  <c r="B101" i="11" s="1"/>
  <c r="T100" i="3"/>
  <c r="B100" i="11" s="1"/>
  <c r="T99" i="3"/>
  <c r="B99" i="11" s="1"/>
  <c r="N98" i="3"/>
  <c r="T97" i="3"/>
  <c r="B97" i="11" s="1"/>
  <c r="T96" i="3"/>
  <c r="B96" i="11" s="1"/>
  <c r="T95" i="3"/>
  <c r="B95" i="11" s="1"/>
  <c r="T94" i="3"/>
  <c r="B94" i="11" s="1"/>
  <c r="T93" i="3"/>
  <c r="B93" i="11" s="1"/>
  <c r="T92" i="3"/>
  <c r="B92" i="11" s="1"/>
  <c r="AB91" i="3"/>
  <c r="AA91" i="3"/>
  <c r="Z91" i="3"/>
  <c r="Y91" i="3"/>
  <c r="X91" i="3"/>
  <c r="W91" i="3"/>
  <c r="V91" i="3"/>
  <c r="T91" i="3"/>
  <c r="B91" i="11" s="1"/>
  <c r="T90" i="3"/>
  <c r="B90" i="11" s="1"/>
  <c r="T89" i="3"/>
  <c r="B89" i="11" s="1"/>
  <c r="T88" i="3"/>
  <c r="B88" i="11" s="1"/>
  <c r="N88" i="3"/>
  <c r="T87" i="3"/>
  <c r="B87" i="11" s="1"/>
  <c r="T86" i="3"/>
  <c r="B86" i="11" s="1"/>
  <c r="N86" i="3"/>
  <c r="W85" i="3"/>
  <c r="T85" i="3"/>
  <c r="B85" i="11" s="1"/>
  <c r="T84" i="3"/>
  <c r="B84" i="11" s="1"/>
  <c r="T83" i="3"/>
  <c r="B83" i="11" s="1"/>
  <c r="T82" i="3"/>
  <c r="B82" i="11" s="1"/>
  <c r="T81" i="3"/>
  <c r="B81" i="11" s="1"/>
  <c r="N81" i="3"/>
  <c r="T80" i="3"/>
  <c r="B80" i="11" s="1"/>
  <c r="T79" i="3"/>
  <c r="B79" i="11" s="1"/>
  <c r="T78" i="3"/>
  <c r="B78" i="11" s="1"/>
  <c r="T77" i="3"/>
  <c r="B77" i="11" s="1"/>
  <c r="N76" i="3"/>
  <c r="N75" i="3"/>
  <c r="N74" i="3"/>
  <c r="T73" i="3"/>
  <c r="B73" i="11" s="1"/>
  <c r="T72" i="3"/>
  <c r="B72" i="11" s="1"/>
  <c r="T71" i="3"/>
  <c r="B71" i="11" s="1"/>
  <c r="T70" i="3"/>
  <c r="B70" i="11" s="1"/>
  <c r="T69" i="3"/>
  <c r="B69" i="11" s="1"/>
  <c r="T68" i="3"/>
  <c r="B68" i="11" s="1"/>
  <c r="T67" i="3"/>
  <c r="B67" i="11" s="1"/>
  <c r="T66" i="3"/>
  <c r="B66" i="11" s="1"/>
  <c r="T65" i="3"/>
  <c r="B65" i="11" s="1"/>
  <c r="T64" i="3"/>
  <c r="B64" i="11" s="1"/>
  <c r="T63" i="3"/>
  <c r="B63" i="11" s="1"/>
  <c r="T62" i="3"/>
  <c r="B62" i="11" s="1"/>
  <c r="T61" i="3"/>
  <c r="B61" i="11" s="1"/>
  <c r="T60" i="3"/>
  <c r="B60" i="11" s="1"/>
  <c r="N59" i="3"/>
  <c r="T58" i="3"/>
  <c r="B58" i="11" s="1"/>
  <c r="T57" i="3"/>
  <c r="B57" i="11" s="1"/>
  <c r="T56" i="3"/>
  <c r="B56" i="11" s="1"/>
  <c r="T55" i="3"/>
  <c r="B55" i="11" s="1"/>
  <c r="T54" i="3"/>
  <c r="B54" i="11" s="1"/>
  <c r="T53" i="3"/>
  <c r="B53" i="11" s="1"/>
  <c r="T52" i="3"/>
  <c r="B52" i="11" s="1"/>
  <c r="T51" i="3"/>
  <c r="B51" i="11" s="1"/>
  <c r="T50" i="3"/>
  <c r="B50" i="11" s="1"/>
  <c r="T49" i="3"/>
  <c r="B49" i="11" s="1"/>
  <c r="T48" i="3"/>
  <c r="B48" i="11" s="1"/>
  <c r="T47" i="3"/>
  <c r="B47" i="11" s="1"/>
  <c r="T46" i="3"/>
  <c r="B46" i="11" s="1"/>
  <c r="T45" i="3"/>
  <c r="B45" i="11" s="1"/>
  <c r="N45" i="3"/>
  <c r="T44" i="3"/>
  <c r="B44" i="11" s="1"/>
  <c r="T43" i="3"/>
  <c r="B43" i="11" s="1"/>
  <c r="N43" i="3"/>
  <c r="T42" i="3"/>
  <c r="B42" i="11" s="1"/>
  <c r="T41" i="3"/>
  <c r="B41" i="11" s="1"/>
  <c r="T40" i="3"/>
  <c r="B40" i="11" s="1"/>
  <c r="T39" i="3"/>
  <c r="B39" i="11" s="1"/>
  <c r="N39" i="3"/>
  <c r="W38" i="3"/>
  <c r="X38" i="3" s="1"/>
  <c r="T38" i="3"/>
  <c r="B38" i="11" s="1"/>
  <c r="N38" i="3"/>
  <c r="T37" i="3"/>
  <c r="B37" i="11" s="1"/>
  <c r="T36" i="3"/>
  <c r="B36" i="11" s="1"/>
  <c r="T35" i="3"/>
  <c r="B35" i="11" s="1"/>
  <c r="T34" i="3"/>
  <c r="B34" i="11" s="1"/>
  <c r="T33" i="3"/>
  <c r="B33" i="11" s="1"/>
  <c r="N32" i="3"/>
  <c r="T31" i="3"/>
  <c r="B31" i="11" s="1"/>
  <c r="T30" i="3"/>
  <c r="B30" i="11" s="1"/>
  <c r="T29" i="3"/>
  <c r="B29" i="11" s="1"/>
  <c r="T28" i="3"/>
  <c r="B28" i="11" s="1"/>
  <c r="W27" i="3"/>
  <c r="X27" i="3" s="1"/>
  <c r="T27" i="3"/>
  <c r="B27" i="11" s="1"/>
  <c r="T26" i="3"/>
  <c r="B26" i="11" s="1"/>
  <c r="T25" i="3"/>
  <c r="B25" i="11" s="1"/>
  <c r="T24" i="3"/>
  <c r="B24" i="11" s="1"/>
  <c r="T23" i="3"/>
  <c r="B23" i="11" s="1"/>
  <c r="T22" i="3"/>
  <c r="B22" i="11" s="1"/>
  <c r="T21" i="3"/>
  <c r="B21" i="11" s="1"/>
  <c r="T20" i="3"/>
  <c r="B20" i="11" s="1"/>
  <c r="N20" i="3"/>
  <c r="T19" i="3"/>
  <c r="B19" i="11" s="1"/>
  <c r="T18" i="3"/>
  <c r="B18" i="11" s="1"/>
  <c r="T17" i="3"/>
  <c r="B17" i="11" s="1"/>
  <c r="T16" i="3"/>
  <c r="B16" i="11" s="1"/>
  <c r="T15" i="3"/>
  <c r="B15" i="11" s="1"/>
  <c r="N14" i="3"/>
  <c r="N13" i="3"/>
  <c r="T12" i="3"/>
  <c r="B12" i="11" s="1"/>
  <c r="T11" i="3"/>
  <c r="B11" i="11" s="1"/>
  <c r="T10" i="3"/>
  <c r="B10" i="11" s="1"/>
  <c r="N10" i="3"/>
  <c r="T9" i="3"/>
  <c r="B9" i="11" s="1"/>
  <c r="T8" i="3"/>
  <c r="B8" i="11" s="1"/>
  <c r="T7" i="3"/>
  <c r="B7" i="11" s="1"/>
  <c r="T6" i="3"/>
  <c r="B6" i="11" s="1"/>
  <c r="T5" i="3"/>
  <c r="B5" i="11" s="1"/>
  <c r="N4" i="3"/>
  <c r="T3" i="3"/>
  <c r="B3" i="11" s="1"/>
  <c r="T2" i="3"/>
  <c r="N2" i="3" s="1"/>
  <c r="H1" i="3"/>
  <c r="G1" i="3"/>
  <c r="N324" i="3" l="1"/>
  <c r="N332" i="3"/>
  <c r="N340" i="3"/>
  <c r="N348" i="3"/>
  <c r="N356" i="3"/>
  <c r="N376" i="3"/>
  <c r="E94" i="4"/>
  <c r="E110" i="4"/>
  <c r="E118" i="4"/>
  <c r="E123" i="4"/>
  <c r="E129" i="4"/>
  <c r="D132" i="4"/>
  <c r="D148" i="4"/>
  <c r="D152" i="4"/>
  <c r="D164" i="4"/>
  <c r="E168" i="4"/>
  <c r="E208" i="4"/>
  <c r="D309" i="4"/>
  <c r="E312" i="4"/>
  <c r="E328" i="4"/>
  <c r="C69" i="13"/>
  <c r="C71" i="13"/>
  <c r="C75" i="13"/>
  <c r="C77" i="13"/>
  <c r="C79" i="13"/>
  <c r="C87" i="13"/>
  <c r="C129" i="13"/>
  <c r="C212" i="13"/>
  <c r="C220" i="13"/>
  <c r="C244" i="13"/>
  <c r="C252" i="13"/>
  <c r="C270" i="13"/>
  <c r="C272" i="13"/>
  <c r="C274" i="13"/>
  <c r="C372" i="13"/>
  <c r="C380" i="13"/>
  <c r="N26" i="3"/>
  <c r="N51" i="3"/>
  <c r="N115" i="3"/>
  <c r="N130" i="3"/>
  <c r="N173" i="3"/>
  <c r="N303" i="3"/>
  <c r="N322" i="3"/>
  <c r="N330" i="3"/>
  <c r="N338" i="3"/>
  <c r="N346" i="3"/>
  <c r="N354" i="3"/>
  <c r="E9" i="4"/>
  <c r="D13" i="4"/>
  <c r="E41" i="4"/>
  <c r="E45" i="4"/>
  <c r="D49" i="4"/>
  <c r="D57" i="4"/>
  <c r="D65" i="4"/>
  <c r="E101" i="4"/>
  <c r="E105" i="4"/>
  <c r="E109" i="4"/>
  <c r="D113" i="4"/>
  <c r="D121" i="4"/>
  <c r="E151" i="4"/>
  <c r="E155" i="4"/>
  <c r="E257" i="4"/>
  <c r="E269" i="4"/>
  <c r="E285" i="4"/>
  <c r="D293" i="4"/>
  <c r="E405" i="4"/>
  <c r="C21" i="13"/>
  <c r="C203" i="13"/>
  <c r="C213" i="13"/>
  <c r="C215" i="13"/>
  <c r="C217" i="13"/>
  <c r="C219" i="13"/>
  <c r="C221" i="13"/>
  <c r="C223" i="13"/>
  <c r="C225" i="13"/>
  <c r="C227" i="13"/>
  <c r="C235" i="13"/>
  <c r="C245" i="13"/>
  <c r="C247" i="13"/>
  <c r="C249" i="13"/>
  <c r="C251" i="13"/>
  <c r="C253" i="13"/>
  <c r="C255" i="13"/>
  <c r="C257" i="13"/>
  <c r="C259" i="13"/>
  <c r="C294" i="13"/>
  <c r="C296" i="13"/>
  <c r="C298" i="13"/>
  <c r="C363" i="13"/>
  <c r="C371" i="13"/>
  <c r="C373" i="13"/>
  <c r="C375" i="13"/>
  <c r="C377" i="13"/>
  <c r="C379" i="13"/>
  <c r="C381" i="13"/>
  <c r="C383" i="13"/>
  <c r="C385" i="13"/>
  <c r="C387" i="13"/>
  <c r="B1" i="17"/>
  <c r="K7" i="17" s="1"/>
  <c r="N8" i="3"/>
  <c r="N18" i="3"/>
  <c r="N372" i="3"/>
  <c r="E15" i="4"/>
  <c r="E28" i="4"/>
  <c r="E104" i="4"/>
  <c r="E121" i="4"/>
  <c r="D130" i="4"/>
  <c r="D134" i="4"/>
  <c r="C56" i="13"/>
  <c r="C64" i="13"/>
  <c r="C72" i="13"/>
  <c r="C80" i="13"/>
  <c r="C128" i="13"/>
  <c r="C130" i="13"/>
  <c r="D66" i="4"/>
  <c r="D70" i="4"/>
  <c r="D207" i="4"/>
  <c r="N24" i="3"/>
  <c r="N36" i="3"/>
  <c r="N55" i="3"/>
  <c r="N85" i="3"/>
  <c r="N113" i="3"/>
  <c r="N140" i="3"/>
  <c r="N163" i="3"/>
  <c r="N183" i="3"/>
  <c r="N194" i="3"/>
  <c r="N197" i="3"/>
  <c r="N280" i="3"/>
  <c r="N283" i="3"/>
  <c r="N301" i="3"/>
  <c r="N317" i="3"/>
  <c r="N364" i="3"/>
  <c r="N380" i="3"/>
  <c r="D14" i="4"/>
  <c r="E25" i="4"/>
  <c r="E31" i="4"/>
  <c r="E59" i="4"/>
  <c r="D63" i="4"/>
  <c r="E65" i="4"/>
  <c r="D68" i="4"/>
  <c r="D73" i="4"/>
  <c r="D80" i="4"/>
  <c r="D88" i="4"/>
  <c r="N22" i="3"/>
  <c r="N34" i="3"/>
  <c r="N47" i="3"/>
  <c r="N53" i="3"/>
  <c r="N90" i="3"/>
  <c r="N138" i="3"/>
  <c r="N161" i="3"/>
  <c r="N181" i="3"/>
  <c r="N295" i="3"/>
  <c r="N311" i="3"/>
  <c r="N319" i="3"/>
  <c r="N321" i="3"/>
  <c r="N323" i="3"/>
  <c r="N325" i="3"/>
  <c r="N327" i="3"/>
  <c r="N329" i="3"/>
  <c r="N331" i="3"/>
  <c r="N333" i="3"/>
  <c r="N335" i="3"/>
  <c r="N337" i="3"/>
  <c r="N339" i="3"/>
  <c r="N341" i="3"/>
  <c r="N343" i="3"/>
  <c r="N345" i="3"/>
  <c r="N347" i="3"/>
  <c r="N349" i="3"/>
  <c r="N351" i="3"/>
  <c r="N353" i="3"/>
  <c r="N355" i="3"/>
  <c r="N357" i="3"/>
  <c r="N359" i="3"/>
  <c r="N368" i="3"/>
  <c r="N384" i="3"/>
  <c r="D16" i="4"/>
  <c r="E20" i="4"/>
  <c r="E46" i="4"/>
  <c r="E54" i="4"/>
  <c r="E62" i="4"/>
  <c r="E79" i="4"/>
  <c r="E83" i="4"/>
  <c r="E87" i="4"/>
  <c r="D209" i="4"/>
  <c r="E321" i="4"/>
  <c r="D333" i="4"/>
  <c r="E333" i="4"/>
  <c r="D92" i="4"/>
  <c r="E96" i="4"/>
  <c r="E166" i="4"/>
  <c r="D175" i="4"/>
  <c r="E182" i="4"/>
  <c r="E190" i="4"/>
  <c r="E198" i="4"/>
  <c r="E203" i="4"/>
  <c r="E209" i="4"/>
  <c r="D212" i="4"/>
  <c r="D217" i="4"/>
  <c r="E228" i="4"/>
  <c r="E273" i="4"/>
  <c r="D276" i="4"/>
  <c r="E281" i="4"/>
  <c r="D284" i="4"/>
  <c r="E292" i="4"/>
  <c r="D300" i="4"/>
  <c r="E301" i="4"/>
  <c r="E337" i="4"/>
  <c r="E345" i="4"/>
  <c r="E348" i="4"/>
  <c r="D382" i="4"/>
  <c r="E386" i="4"/>
  <c r="D398" i="4"/>
  <c r="D403" i="4"/>
  <c r="C12" i="13"/>
  <c r="C19" i="13"/>
  <c r="C24" i="13"/>
  <c r="C32" i="13"/>
  <c r="C33" i="13"/>
  <c r="C38" i="13"/>
  <c r="C51" i="13"/>
  <c r="C55" i="13"/>
  <c r="C91" i="13"/>
  <c r="C99" i="13"/>
  <c r="C111" i="13"/>
  <c r="C123" i="13"/>
  <c r="C127" i="13"/>
  <c r="C137" i="13"/>
  <c r="C143" i="13"/>
  <c r="C178" i="13"/>
  <c r="C192" i="13"/>
  <c r="C194" i="13"/>
  <c r="C206" i="13"/>
  <c r="C208" i="13"/>
  <c r="C210" i="13"/>
  <c r="C230" i="13"/>
  <c r="C232" i="13"/>
  <c r="C234" i="13"/>
  <c r="C243" i="13"/>
  <c r="C275" i="13"/>
  <c r="C277" i="13"/>
  <c r="C279" i="13"/>
  <c r="C281" i="13"/>
  <c r="C283" i="13"/>
  <c r="C285" i="13"/>
  <c r="C287" i="13"/>
  <c r="C289" i="13"/>
  <c r="C302" i="13"/>
  <c r="C304" i="13"/>
  <c r="C306" i="13"/>
  <c r="C339" i="13"/>
  <c r="C341" i="13"/>
  <c r="C343" i="13"/>
  <c r="C345" i="13"/>
  <c r="C347" i="13"/>
  <c r="C349" i="13"/>
  <c r="C351" i="13"/>
  <c r="C353" i="13"/>
  <c r="C366" i="13"/>
  <c r="C368" i="13"/>
  <c r="C370" i="13"/>
  <c r="C393" i="13"/>
  <c r="C403" i="13"/>
  <c r="C405" i="13"/>
  <c r="C407" i="13"/>
  <c r="E173" i="4"/>
  <c r="E181" i="4"/>
  <c r="E185" i="4"/>
  <c r="E189" i="4"/>
  <c r="D193" i="4"/>
  <c r="D201" i="4"/>
  <c r="E313" i="4"/>
  <c r="D317" i="4"/>
  <c r="C10" i="13"/>
  <c r="C27" i="13"/>
  <c r="C35" i="13"/>
  <c r="C46" i="13"/>
  <c r="C54" i="13"/>
  <c r="C94" i="13"/>
  <c r="C96" i="13"/>
  <c r="C98" i="13"/>
  <c r="C104" i="13"/>
  <c r="C106" i="13"/>
  <c r="C108" i="13"/>
  <c r="C112" i="13"/>
  <c r="C116" i="13"/>
  <c r="C124" i="13"/>
  <c r="C126" i="13"/>
  <c r="C183" i="13"/>
  <c r="C191" i="13"/>
  <c r="C193" i="13"/>
  <c r="C238" i="13"/>
  <c r="C240" i="13"/>
  <c r="C242" i="13"/>
  <c r="C262" i="13"/>
  <c r="C264" i="13"/>
  <c r="C266" i="13"/>
  <c r="C326" i="13"/>
  <c r="C328" i="13"/>
  <c r="C330" i="13"/>
  <c r="C390" i="13"/>
  <c r="C392" i="13"/>
  <c r="C394" i="13"/>
  <c r="C396" i="13"/>
  <c r="C398" i="13"/>
  <c r="C411" i="13"/>
  <c r="E176" i="4"/>
  <c r="E201" i="4"/>
  <c r="D210" i="4"/>
  <c r="D214" i="4"/>
  <c r="D218" i="4"/>
  <c r="D222" i="4"/>
  <c r="E270" i="4"/>
  <c r="E294" i="4"/>
  <c r="E308" i="4"/>
  <c r="E404" i="4"/>
  <c r="D409" i="4"/>
  <c r="D413" i="4"/>
  <c r="D417" i="4"/>
  <c r="D421" i="4"/>
  <c r="D425" i="4"/>
  <c r="D429" i="4"/>
  <c r="D433" i="4"/>
  <c r="C17" i="13"/>
  <c r="C26" i="13"/>
  <c r="C134" i="13"/>
  <c r="C144" i="13"/>
  <c r="C211" i="13"/>
  <c r="C276" i="13"/>
  <c r="C284" i="13"/>
  <c r="C340" i="13"/>
  <c r="C348" i="13"/>
  <c r="N3" i="3"/>
  <c r="N19" i="3"/>
  <c r="N21" i="3"/>
  <c r="N23" i="3"/>
  <c r="N25" i="3"/>
  <c r="N27" i="3"/>
  <c r="N33" i="3"/>
  <c r="N35" i="3"/>
  <c r="N37" i="3"/>
  <c r="N41" i="3"/>
  <c r="N49" i="3"/>
  <c r="N57" i="3"/>
  <c r="N83" i="3"/>
  <c r="N87" i="3"/>
  <c r="N89" i="3"/>
  <c r="N91" i="3"/>
  <c r="N99" i="3"/>
  <c r="N136" i="3"/>
  <c r="N144" i="3"/>
  <c r="N159" i="3"/>
  <c r="N167" i="3"/>
  <c r="N179" i="3"/>
  <c r="N192" i="3"/>
  <c r="N291" i="3"/>
  <c r="N299" i="3"/>
  <c r="N307" i="3"/>
  <c r="N315" i="3"/>
  <c r="B364" i="11"/>
  <c r="N361" i="3"/>
  <c r="B372" i="11"/>
  <c r="N369" i="3"/>
  <c r="B380" i="11"/>
  <c r="N377" i="3"/>
  <c r="N117" i="3"/>
  <c r="N134" i="3"/>
  <c r="N142" i="3"/>
  <c r="N157" i="3"/>
  <c r="N165" i="3"/>
  <c r="N177" i="3"/>
  <c r="N289" i="3"/>
  <c r="N297" i="3"/>
  <c r="N305" i="3"/>
  <c r="N313" i="3"/>
  <c r="N362" i="3"/>
  <c r="B370" i="11"/>
  <c r="N367" i="3"/>
  <c r="N370" i="3"/>
  <c r="B378" i="11"/>
  <c r="N375" i="3"/>
  <c r="N378" i="3"/>
  <c r="B386" i="11"/>
  <c r="N383" i="3"/>
  <c r="D5" i="4"/>
  <c r="D6" i="4"/>
  <c r="E23" i="4"/>
  <c r="E33" i="4"/>
  <c r="D37" i="4"/>
  <c r="D38" i="4"/>
  <c r="E72" i="4"/>
  <c r="D95" i="4"/>
  <c r="E111" i="4"/>
  <c r="E115" i="4"/>
  <c r="E119" i="4"/>
  <c r="D124" i="4"/>
  <c r="E161" i="4"/>
  <c r="E169" i="4"/>
  <c r="E249" i="4"/>
  <c r="D249" i="4"/>
  <c r="B368" i="11"/>
  <c r="N365" i="3"/>
  <c r="B376" i="11"/>
  <c r="N373" i="3"/>
  <c r="B384" i="11"/>
  <c r="N381" i="3"/>
  <c r="E265" i="4"/>
  <c r="D265" i="4"/>
  <c r="B366" i="11"/>
  <c r="N363" i="3"/>
  <c r="N366" i="3"/>
  <c r="B374" i="11"/>
  <c r="N371" i="3"/>
  <c r="N374" i="3"/>
  <c r="B382" i="11"/>
  <c r="N379" i="3"/>
  <c r="N382" i="3"/>
  <c r="E7" i="4"/>
  <c r="E17" i="4"/>
  <c r="D21" i="4"/>
  <c r="D22" i="4"/>
  <c r="E39" i="4"/>
  <c r="E47" i="4"/>
  <c r="E51" i="4"/>
  <c r="E55" i="4"/>
  <c r="E57" i="4"/>
  <c r="D60" i="4"/>
  <c r="E69" i="4"/>
  <c r="E73" i="4"/>
  <c r="E77" i="4"/>
  <c r="D81" i="4"/>
  <c r="D89" i="4"/>
  <c r="E89" i="4"/>
  <c r="D90" i="4"/>
  <c r="D94" i="4"/>
  <c r="E97" i="4"/>
  <c r="D97" i="4"/>
  <c r="D167" i="4"/>
  <c r="D98" i="4"/>
  <c r="D102" i="4"/>
  <c r="E136" i="4"/>
  <c r="E144" i="4"/>
  <c r="D169" i="4"/>
  <c r="D170" i="4"/>
  <c r="D174" i="4"/>
  <c r="E216" i="4"/>
  <c r="E230" i="4"/>
  <c r="E244" i="4"/>
  <c r="E280" i="4"/>
  <c r="D297" i="4"/>
  <c r="D313" i="4"/>
  <c r="E314" i="4"/>
  <c r="E318" i="4"/>
  <c r="D329" i="4"/>
  <c r="E330" i="4"/>
  <c r="D349" i="4"/>
  <c r="E350" i="4"/>
  <c r="D386" i="4"/>
  <c r="E390" i="4"/>
  <c r="D394" i="4"/>
  <c r="D402" i="4"/>
  <c r="D407" i="4"/>
  <c r="D411" i="4"/>
  <c r="D415" i="4"/>
  <c r="D419" i="4"/>
  <c r="D8" i="4"/>
  <c r="D24" i="4"/>
  <c r="D40" i="4"/>
  <c r="D48" i="4"/>
  <c r="D56" i="4"/>
  <c r="D58" i="4"/>
  <c r="D62" i="4"/>
  <c r="D71" i="4"/>
  <c r="E78" i="4"/>
  <c r="E86" i="4"/>
  <c r="E91" i="4"/>
  <c r="D100" i="4"/>
  <c r="D105" i="4"/>
  <c r="D112" i="4"/>
  <c r="D120" i="4"/>
  <c r="D122" i="4"/>
  <c r="D126" i="4"/>
  <c r="D135" i="4"/>
  <c r="E142" i="4"/>
  <c r="D143" i="4"/>
  <c r="E150" i="4"/>
  <c r="E158" i="4"/>
  <c r="E163" i="4"/>
  <c r="D172" i="4"/>
  <c r="E177" i="4"/>
  <c r="D180" i="4"/>
  <c r="D184" i="4"/>
  <c r="D200" i="4"/>
  <c r="D202" i="4"/>
  <c r="D206" i="4"/>
  <c r="D215" i="4"/>
  <c r="D233" i="4"/>
  <c r="D236" i="4"/>
  <c r="E237" i="4"/>
  <c r="E250" i="4"/>
  <c r="D253" i="4"/>
  <c r="E254" i="4"/>
  <c r="E266" i="4"/>
  <c r="D269" i="4"/>
  <c r="E284" i="4"/>
  <c r="D285" i="4"/>
  <c r="E286" i="4"/>
  <c r="D289" i="4"/>
  <c r="E296" i="4"/>
  <c r="E302" i="4"/>
  <c r="D305" i="4"/>
  <c r="E310" i="4"/>
  <c r="D316" i="4"/>
  <c r="E325" i="4"/>
  <c r="D332" i="4"/>
  <c r="E334" i="4"/>
  <c r="E341" i="4"/>
  <c r="E353" i="4"/>
  <c r="D356" i="4"/>
  <c r="E357" i="4"/>
  <c r="E371" i="4"/>
  <c r="E133" i="4"/>
  <c r="E137" i="4"/>
  <c r="E141" i="4"/>
  <c r="E153" i="4"/>
  <c r="E157" i="4"/>
  <c r="E167" i="4"/>
  <c r="D168" i="4"/>
  <c r="E171" i="4"/>
  <c r="E183" i="4"/>
  <c r="E195" i="4"/>
  <c r="E199" i="4"/>
  <c r="D204" i="4"/>
  <c r="E213" i="4"/>
  <c r="E221" i="4"/>
  <c r="D225" i="4"/>
  <c r="D241" i="4"/>
  <c r="D252" i="4"/>
  <c r="E261" i="4"/>
  <c r="D268" i="4"/>
  <c r="E277" i="4"/>
  <c r="D324" i="4"/>
  <c r="D340" i="4"/>
  <c r="D348" i="4"/>
  <c r="D372" i="4"/>
  <c r="E373" i="4"/>
  <c r="E379" i="4"/>
  <c r="D380" i="4"/>
  <c r="D405" i="4"/>
  <c r="C13" i="13"/>
  <c r="C18" i="13"/>
  <c r="C40" i="13"/>
  <c r="C48" i="13"/>
  <c r="C62" i="13"/>
  <c r="C70" i="13"/>
  <c r="C95" i="13"/>
  <c r="C97" i="13"/>
  <c r="C105" i="13"/>
  <c r="C114" i="13"/>
  <c r="C131" i="13"/>
  <c r="C135" i="13"/>
  <c r="C156" i="13"/>
  <c r="C166" i="13"/>
  <c r="C176" i="13"/>
  <c r="C180" i="13"/>
  <c r="C188" i="13"/>
  <c r="C190" i="13"/>
  <c r="C201" i="13"/>
  <c r="C204" i="13"/>
  <c r="C214" i="13"/>
  <c r="C216" i="13"/>
  <c r="C218" i="13"/>
  <c r="C229" i="13"/>
  <c r="C231" i="13"/>
  <c r="C233" i="13"/>
  <c r="C236" i="13"/>
  <c r="C246" i="13"/>
  <c r="C248" i="13"/>
  <c r="C250" i="13"/>
  <c r="C261" i="13"/>
  <c r="C263" i="13"/>
  <c r="C265" i="13"/>
  <c r="C268" i="13"/>
  <c r="C278" i="13"/>
  <c r="C280" i="13"/>
  <c r="C282" i="13"/>
  <c r="C293" i="13"/>
  <c r="C295" i="13"/>
  <c r="C297" i="13"/>
  <c r="C300" i="13"/>
  <c r="C310" i="13"/>
  <c r="C312" i="13"/>
  <c r="C314" i="13"/>
  <c r="C325" i="13"/>
  <c r="C327" i="13"/>
  <c r="C329" i="13"/>
  <c r="C332" i="13"/>
  <c r="C342" i="13"/>
  <c r="C344" i="13"/>
  <c r="C346" i="13"/>
  <c r="C357" i="13"/>
  <c r="C359" i="13"/>
  <c r="C361" i="13"/>
  <c r="C364" i="13"/>
  <c r="C374" i="13"/>
  <c r="C376" i="13"/>
  <c r="C378" i="13"/>
  <c r="C389" i="13"/>
  <c r="C391" i="13"/>
  <c r="C402" i="13"/>
  <c r="C404" i="13"/>
  <c r="C406" i="13"/>
  <c r="C409" i="13"/>
  <c r="C419" i="13"/>
  <c r="C421" i="13"/>
  <c r="C423" i="13"/>
  <c r="C434" i="13"/>
  <c r="C436" i="13"/>
  <c r="C16" i="13"/>
  <c r="C29" i="13"/>
  <c r="C45" i="13"/>
  <c r="C47" i="13"/>
  <c r="C53" i="13"/>
  <c r="C78" i="13"/>
  <c r="C84" i="13"/>
  <c r="C119" i="13"/>
  <c r="C136" i="13"/>
  <c r="C138" i="13"/>
  <c r="C140" i="13"/>
  <c r="C159" i="13"/>
  <c r="C161" i="13"/>
  <c r="C169" i="13"/>
  <c r="C205" i="13"/>
  <c r="C207" i="13"/>
  <c r="C209" i="13"/>
  <c r="C222" i="13"/>
  <c r="C226" i="13"/>
  <c r="C237" i="13"/>
  <c r="C239" i="13"/>
  <c r="C241" i="13"/>
  <c r="C254" i="13"/>
  <c r="C258" i="13"/>
  <c r="C269" i="13"/>
  <c r="C271" i="13"/>
  <c r="C273" i="13"/>
  <c r="C286" i="13"/>
  <c r="C290" i="13"/>
  <c r="C301" i="13"/>
  <c r="C303" i="13"/>
  <c r="C305" i="13"/>
  <c r="C318" i="13"/>
  <c r="C322" i="13"/>
  <c r="C333" i="13"/>
  <c r="C335" i="13"/>
  <c r="C337" i="13"/>
  <c r="C350" i="13"/>
  <c r="C354" i="13"/>
  <c r="C365" i="13"/>
  <c r="C367" i="13"/>
  <c r="C369" i="13"/>
  <c r="C382" i="13"/>
  <c r="C386" i="13"/>
  <c r="C395" i="13"/>
  <c r="C399" i="13"/>
  <c r="C410" i="13"/>
  <c r="C412" i="13"/>
  <c r="C414" i="13"/>
  <c r="C431" i="13"/>
  <c r="D423" i="4"/>
  <c r="D427" i="4"/>
  <c r="D431" i="4"/>
  <c r="C11" i="13"/>
  <c r="C67" i="13"/>
  <c r="C92" i="13"/>
  <c r="C102" i="13"/>
  <c r="C175" i="13"/>
  <c r="C187" i="13"/>
  <c r="C198" i="13"/>
  <c r="C228" i="13"/>
  <c r="C260" i="13"/>
  <c r="C292" i="13"/>
  <c r="C324" i="13"/>
  <c r="C356" i="13"/>
  <c r="C388" i="13"/>
  <c r="C401" i="13"/>
  <c r="C413" i="13"/>
  <c r="C415" i="13"/>
  <c r="C426" i="13"/>
  <c r="C428" i="13"/>
  <c r="C430" i="13"/>
  <c r="E3" i="4"/>
  <c r="E11" i="4"/>
  <c r="E19" i="4"/>
  <c r="E27" i="4"/>
  <c r="E35" i="4"/>
  <c r="E43" i="4"/>
  <c r="E49" i="4"/>
  <c r="D52" i="4"/>
  <c r="D55" i="4"/>
  <c r="E56" i="4"/>
  <c r="E61" i="4"/>
  <c r="E71" i="4"/>
  <c r="D72" i="4"/>
  <c r="E75" i="4"/>
  <c r="E81" i="4"/>
  <c r="D84" i="4"/>
  <c r="D87" i="4"/>
  <c r="E88" i="4"/>
  <c r="E93" i="4"/>
  <c r="E103" i="4"/>
  <c r="D104" i="4"/>
  <c r="E107" i="4"/>
  <c r="E113" i="4"/>
  <c r="D116" i="4"/>
  <c r="D119" i="4"/>
  <c r="E120" i="4"/>
  <c r="E125" i="4"/>
  <c r="E135" i="4"/>
  <c r="D136" i="4"/>
  <c r="E139" i="4"/>
  <c r="E145" i="4"/>
  <c r="D151" i="4"/>
  <c r="E152" i="4"/>
  <c r="D153" i="4"/>
  <c r="D160" i="4"/>
  <c r="E160" i="4"/>
  <c r="E187" i="4"/>
  <c r="E191" i="4"/>
  <c r="D191" i="4"/>
  <c r="E193" i="4"/>
  <c r="D196" i="4"/>
  <c r="D199" i="4"/>
  <c r="E200" i="4"/>
  <c r="E205" i="4"/>
  <c r="E215" i="4"/>
  <c r="D216" i="4"/>
  <c r="E217" i="4"/>
  <c r="E222" i="4"/>
  <c r="E233" i="4"/>
  <c r="E241" i="4"/>
  <c r="D244" i="4"/>
  <c r="E245" i="4"/>
  <c r="E253" i="4"/>
  <c r="D256" i="4"/>
  <c r="E256" i="4"/>
  <c r="E268" i="4"/>
  <c r="D273" i="4"/>
  <c r="E276" i="4"/>
  <c r="D277" i="4"/>
  <c r="E297" i="4"/>
  <c r="E305" i="4"/>
  <c r="D308" i="4"/>
  <c r="E309" i="4"/>
  <c r="E317" i="4"/>
  <c r="D320" i="4"/>
  <c r="E320" i="4"/>
  <c r="E332" i="4"/>
  <c r="D337" i="4"/>
  <c r="E340" i="4"/>
  <c r="D341" i="4"/>
  <c r="D365" i="4"/>
  <c r="N7" i="3"/>
  <c r="N9" i="3"/>
  <c r="N40" i="3"/>
  <c r="N42" i="3"/>
  <c r="N44" i="3"/>
  <c r="N46" i="3"/>
  <c r="N48" i="3"/>
  <c r="N50" i="3"/>
  <c r="N52" i="3"/>
  <c r="N54" i="3"/>
  <c r="N56" i="3"/>
  <c r="N58" i="3"/>
  <c r="N77" i="3"/>
  <c r="N80" i="3"/>
  <c r="N82" i="3"/>
  <c r="N84" i="3"/>
  <c r="X85" i="3"/>
  <c r="N156" i="3"/>
  <c r="N158" i="3"/>
  <c r="N160" i="3"/>
  <c r="N162" i="3"/>
  <c r="N164" i="3"/>
  <c r="N166" i="3"/>
  <c r="N168" i="3"/>
  <c r="N174" i="3"/>
  <c r="N176" i="3"/>
  <c r="N178" i="3"/>
  <c r="N180" i="3"/>
  <c r="N182" i="3"/>
  <c r="N184" i="3"/>
  <c r="N191" i="3"/>
  <c r="N193" i="3"/>
  <c r="N198" i="3"/>
  <c r="N286" i="3"/>
  <c r="E159" i="4"/>
  <c r="D159" i="4"/>
  <c r="D272" i="4"/>
  <c r="E272" i="4"/>
  <c r="D336" i="4"/>
  <c r="E336" i="4"/>
  <c r="N114" i="3"/>
  <c r="N116" i="3"/>
  <c r="N118" i="3"/>
  <c r="N129" i="3"/>
  <c r="N131" i="3"/>
  <c r="N133" i="3"/>
  <c r="N135" i="3"/>
  <c r="N137" i="3"/>
  <c r="N139" i="3"/>
  <c r="N141" i="3"/>
  <c r="N143" i="3"/>
  <c r="N145" i="3"/>
  <c r="N288" i="3"/>
  <c r="N290" i="3"/>
  <c r="N292" i="3"/>
  <c r="N294" i="3"/>
  <c r="N296" i="3"/>
  <c r="N298" i="3"/>
  <c r="N300" i="3"/>
  <c r="N302" i="3"/>
  <c r="N304" i="3"/>
  <c r="N306" i="3"/>
  <c r="N308" i="3"/>
  <c r="N310" i="3"/>
  <c r="N312" i="3"/>
  <c r="N314" i="3"/>
  <c r="N316" i="3"/>
  <c r="D10" i="4"/>
  <c r="D18" i="4"/>
  <c r="D26" i="4"/>
  <c r="D34" i="4"/>
  <c r="D42" i="4"/>
  <c r="D46" i="4"/>
  <c r="E70" i="4"/>
  <c r="D74" i="4"/>
  <c r="D78" i="4"/>
  <c r="E102" i="4"/>
  <c r="D106" i="4"/>
  <c r="D110" i="4"/>
  <c r="E134" i="4"/>
  <c r="D138" i="4"/>
  <c r="D142" i="4"/>
  <c r="E174" i="4"/>
  <c r="D177" i="4"/>
  <c r="D178" i="4"/>
  <c r="D182" i="4"/>
  <c r="D186" i="4"/>
  <c r="D190" i="4"/>
  <c r="E214" i="4"/>
  <c r="D224" i="4"/>
  <c r="E224" i="4"/>
  <c r="E262" i="4"/>
  <c r="D281" i="4"/>
  <c r="E282" i="4"/>
  <c r="D288" i="4"/>
  <c r="E288" i="4"/>
  <c r="E326" i="4"/>
  <c r="D345" i="4"/>
  <c r="E346" i="4"/>
  <c r="D4" i="4"/>
  <c r="E5" i="4"/>
  <c r="E8" i="4"/>
  <c r="D9" i="4"/>
  <c r="D12" i="4"/>
  <c r="E13" i="4"/>
  <c r="E16" i="4"/>
  <c r="D17" i="4"/>
  <c r="D20" i="4"/>
  <c r="E21" i="4"/>
  <c r="E24" i="4"/>
  <c r="D25" i="4"/>
  <c r="D28" i="4"/>
  <c r="E29" i="4"/>
  <c r="E32" i="4"/>
  <c r="D33" i="4"/>
  <c r="D36" i="4"/>
  <c r="E37" i="4"/>
  <c r="E40" i="4"/>
  <c r="D41" i="4"/>
  <c r="D44" i="4"/>
  <c r="D47" i="4"/>
  <c r="E48" i="4"/>
  <c r="D50" i="4"/>
  <c r="E53" i="4"/>
  <c r="D54" i="4"/>
  <c r="E63" i="4"/>
  <c r="D64" i="4"/>
  <c r="E67" i="4"/>
  <c r="D76" i="4"/>
  <c r="D79" i="4"/>
  <c r="E80" i="4"/>
  <c r="D82" i="4"/>
  <c r="E85" i="4"/>
  <c r="D86" i="4"/>
  <c r="E95" i="4"/>
  <c r="D96" i="4"/>
  <c r="E99" i="4"/>
  <c r="D108" i="4"/>
  <c r="D111" i="4"/>
  <c r="E112" i="4"/>
  <c r="D114" i="4"/>
  <c r="E117" i="4"/>
  <c r="D118" i="4"/>
  <c r="E127" i="4"/>
  <c r="D128" i="4"/>
  <c r="E131" i="4"/>
  <c r="D140" i="4"/>
  <c r="D146" i="4"/>
  <c r="E149" i="4"/>
  <c r="D150" i="4"/>
  <c r="D154" i="4"/>
  <c r="D158" i="4"/>
  <c r="D161" i="4"/>
  <c r="D183" i="4"/>
  <c r="E184" i="4"/>
  <c r="D185" i="4"/>
  <c r="D192" i="4"/>
  <c r="E192" i="4"/>
  <c r="E219" i="4"/>
  <c r="E223" i="4"/>
  <c r="D223" i="4"/>
  <c r="E225" i="4"/>
  <c r="D228" i="4"/>
  <c r="E229" i="4"/>
  <c r="E234" i="4"/>
  <c r="D240" i="4"/>
  <c r="E240" i="4"/>
  <c r="E252" i="4"/>
  <c r="D257" i="4"/>
  <c r="E260" i="4"/>
  <c r="D261" i="4"/>
  <c r="E278" i="4"/>
  <c r="E289" i="4"/>
  <c r="D292" i="4"/>
  <c r="E293" i="4"/>
  <c r="E298" i="4"/>
  <c r="D304" i="4"/>
  <c r="E304" i="4"/>
  <c r="E316" i="4"/>
  <c r="D321" i="4"/>
  <c r="E324" i="4"/>
  <c r="D325" i="4"/>
  <c r="E342" i="4"/>
  <c r="E362" i="4"/>
  <c r="D397" i="4"/>
  <c r="E397" i="4"/>
  <c r="D352" i="4"/>
  <c r="E363" i="4"/>
  <c r="D364" i="4"/>
  <c r="E387" i="4"/>
  <c r="D388" i="4"/>
  <c r="E389" i="4"/>
  <c r="E394" i="4"/>
  <c r="E402" i="4"/>
  <c r="D406" i="4"/>
  <c r="D410" i="4"/>
  <c r="D414" i="4"/>
  <c r="D418" i="4"/>
  <c r="D422" i="4"/>
  <c r="D426" i="4"/>
  <c r="D430" i="4"/>
  <c r="D434" i="4"/>
  <c r="C103" i="13"/>
  <c r="J4" i="13"/>
  <c r="C25" i="13"/>
  <c r="C43" i="13"/>
  <c r="C82" i="13"/>
  <c r="C167" i="13"/>
  <c r="C224" i="13"/>
  <c r="C256" i="13"/>
  <c r="C288" i="13"/>
  <c r="C320" i="13"/>
  <c r="C352" i="13"/>
  <c r="C384" i="13"/>
  <c r="C397" i="13"/>
  <c r="C429" i="13"/>
  <c r="E143" i="4"/>
  <c r="D144" i="4"/>
  <c r="E147" i="4"/>
  <c r="D156" i="4"/>
  <c r="D162" i="4"/>
  <c r="E165" i="4"/>
  <c r="D166" i="4"/>
  <c r="E175" i="4"/>
  <c r="D176" i="4"/>
  <c r="E179" i="4"/>
  <c r="D188" i="4"/>
  <c r="D194" i="4"/>
  <c r="E197" i="4"/>
  <c r="D198" i="4"/>
  <c r="E207" i="4"/>
  <c r="D208" i="4"/>
  <c r="E211" i="4"/>
  <c r="D220" i="4"/>
  <c r="E226" i="4"/>
  <c r="D232" i="4"/>
  <c r="E242" i="4"/>
  <c r="D248" i="4"/>
  <c r="E258" i="4"/>
  <c r="D264" i="4"/>
  <c r="E274" i="4"/>
  <c r="D280" i="4"/>
  <c r="E290" i="4"/>
  <c r="D296" i="4"/>
  <c r="E306" i="4"/>
  <c r="D312" i="4"/>
  <c r="E322" i="4"/>
  <c r="D328" i="4"/>
  <c r="E338" i="4"/>
  <c r="D344" i="4"/>
  <c r="E352" i="4"/>
  <c r="E354" i="4"/>
  <c r="D363" i="4"/>
  <c r="E364" i="4"/>
  <c r="E366" i="4"/>
  <c r="D370" i="4"/>
  <c r="D387" i="4"/>
  <c r="E388" i="4"/>
  <c r="D389" i="4"/>
  <c r="D396" i="4"/>
  <c r="E396" i="4"/>
  <c r="E395" i="4"/>
  <c r="D395" i="4"/>
  <c r="C438" i="13"/>
  <c r="D4" i="12"/>
  <c r="G7" i="12" s="1"/>
  <c r="C5" i="13"/>
  <c r="C6" i="13"/>
  <c r="C9" i="13"/>
  <c r="C15" i="13"/>
  <c r="C20" i="13"/>
  <c r="C22" i="13"/>
  <c r="C31" i="13"/>
  <c r="C36" i="13"/>
  <c r="C41" i="13"/>
  <c r="C44" i="13"/>
  <c r="C57" i="13"/>
  <c r="C60" i="13"/>
  <c r="C73" i="13"/>
  <c r="C76" i="13"/>
  <c r="C83" i="13"/>
  <c r="C89" i="13"/>
  <c r="C113" i="13"/>
  <c r="C118" i="13"/>
  <c r="C120" i="13"/>
  <c r="C122" i="13"/>
  <c r="C132" i="13"/>
  <c r="C139" i="13"/>
  <c r="C147" i="13"/>
  <c r="C153" i="13"/>
  <c r="C177" i="13"/>
  <c r="C182" i="13"/>
  <c r="C184" i="13"/>
  <c r="C186" i="13"/>
  <c r="C196" i="13"/>
  <c r="D378" i="4"/>
  <c r="E398" i="4"/>
  <c r="E403" i="4"/>
  <c r="D404" i="4"/>
  <c r="D408" i="4"/>
  <c r="D412" i="4"/>
  <c r="D416" i="4"/>
  <c r="D420" i="4"/>
  <c r="D424" i="4"/>
  <c r="D428" i="4"/>
  <c r="D432" i="4"/>
  <c r="C3" i="13"/>
  <c r="C7" i="13"/>
  <c r="C8" i="13"/>
  <c r="C14" i="13"/>
  <c r="C23" i="13"/>
  <c r="C28" i="13"/>
  <c r="C30" i="13"/>
  <c r="C52" i="13"/>
  <c r="C65" i="13"/>
  <c r="C68" i="13"/>
  <c r="C81" i="13"/>
  <c r="C86" i="13"/>
  <c r="C88" i="13"/>
  <c r="C90" i="13"/>
  <c r="C100" i="13"/>
  <c r="C107" i="13"/>
  <c r="C115" i="13"/>
  <c r="C121" i="13"/>
  <c r="C145" i="13"/>
  <c r="C150" i="13"/>
  <c r="C152" i="13"/>
  <c r="C154" i="13"/>
  <c r="C164" i="13"/>
  <c r="C171" i="13"/>
  <c r="C179" i="13"/>
  <c r="C185" i="13"/>
  <c r="E50" i="4"/>
  <c r="D51" i="4"/>
  <c r="E52" i="4"/>
  <c r="D53" i="4"/>
  <c r="E58" i="4"/>
  <c r="D59" i="4"/>
  <c r="E60" i="4"/>
  <c r="D61" i="4"/>
  <c r="E66" i="4"/>
  <c r="D67" i="4"/>
  <c r="E68" i="4"/>
  <c r="D69" i="4"/>
  <c r="E74" i="4"/>
  <c r="D75" i="4"/>
  <c r="E76" i="4"/>
  <c r="D77" i="4"/>
  <c r="E82" i="4"/>
  <c r="D83" i="4"/>
  <c r="E84" i="4"/>
  <c r="D85" i="4"/>
  <c r="E90" i="4"/>
  <c r="D91" i="4"/>
  <c r="E92" i="4"/>
  <c r="D93" i="4"/>
  <c r="E98" i="4"/>
  <c r="D99" i="4"/>
  <c r="E100" i="4"/>
  <c r="D101" i="4"/>
  <c r="E106" i="4"/>
  <c r="D107" i="4"/>
  <c r="E108" i="4"/>
  <c r="D109" i="4"/>
  <c r="E114" i="4"/>
  <c r="D115" i="4"/>
  <c r="E116" i="4"/>
  <c r="D117" i="4"/>
  <c r="E122" i="4"/>
  <c r="D123" i="4"/>
  <c r="E124" i="4"/>
  <c r="D125" i="4"/>
  <c r="E130" i="4"/>
  <c r="D131" i="4"/>
  <c r="E132" i="4"/>
  <c r="D133" i="4"/>
  <c r="E138" i="4"/>
  <c r="D139" i="4"/>
  <c r="E140" i="4"/>
  <c r="D141" i="4"/>
  <c r="E146" i="4"/>
  <c r="D147" i="4"/>
  <c r="E148" i="4"/>
  <c r="D149" i="4"/>
  <c r="E154" i="4"/>
  <c r="D155" i="4"/>
  <c r="E156" i="4"/>
  <c r="D157" i="4"/>
  <c r="E162" i="4"/>
  <c r="D163" i="4"/>
  <c r="E164" i="4"/>
  <c r="D165" i="4"/>
  <c r="E170" i="4"/>
  <c r="D171" i="4"/>
  <c r="E172" i="4"/>
  <c r="D173" i="4"/>
  <c r="E178" i="4"/>
  <c r="D179" i="4"/>
  <c r="E180" i="4"/>
  <c r="D181" i="4"/>
  <c r="E186" i="4"/>
  <c r="D187" i="4"/>
  <c r="E188" i="4"/>
  <c r="D189" i="4"/>
  <c r="E194" i="4"/>
  <c r="D195" i="4"/>
  <c r="E196" i="4"/>
  <c r="D197" i="4"/>
  <c r="E202" i="4"/>
  <c r="D203" i="4"/>
  <c r="E204" i="4"/>
  <c r="D205" i="4"/>
  <c r="E210" i="4"/>
  <c r="D211" i="4"/>
  <c r="E212" i="4"/>
  <c r="D213" i="4"/>
  <c r="E218" i="4"/>
  <c r="D219" i="4"/>
  <c r="E220" i="4"/>
  <c r="D221" i="4"/>
  <c r="D360" i="4"/>
  <c r="E360" i="4"/>
  <c r="D376" i="4"/>
  <c r="E376" i="4"/>
  <c r="D392" i="4"/>
  <c r="E392" i="4"/>
  <c r="D368" i="4"/>
  <c r="E368" i="4"/>
  <c r="D3" i="4"/>
  <c r="E6" i="4"/>
  <c r="D7" i="4"/>
  <c r="E10" i="4"/>
  <c r="D11" i="4"/>
  <c r="E14" i="4"/>
  <c r="D15" i="4"/>
  <c r="E18" i="4"/>
  <c r="D19" i="4"/>
  <c r="E22" i="4"/>
  <c r="D23" i="4"/>
  <c r="E26" i="4"/>
  <c r="D27" i="4"/>
  <c r="E30" i="4"/>
  <c r="D31" i="4"/>
  <c r="E34" i="4"/>
  <c r="D35" i="4"/>
  <c r="E38" i="4"/>
  <c r="D39" i="4"/>
  <c r="E42" i="4"/>
  <c r="D43" i="4"/>
  <c r="E44" i="4"/>
  <c r="D45" i="4"/>
  <c r="N5" i="3"/>
  <c r="N12" i="3"/>
  <c r="N15" i="3"/>
  <c r="N29" i="3"/>
  <c r="N31" i="3"/>
  <c r="N61" i="3"/>
  <c r="N63" i="3"/>
  <c r="N66" i="3"/>
  <c r="N68" i="3"/>
  <c r="N70" i="3"/>
  <c r="N72" i="3"/>
  <c r="N92" i="3"/>
  <c r="N94" i="3"/>
  <c r="N96" i="3"/>
  <c r="N104" i="3"/>
  <c r="N106" i="3"/>
  <c r="N108" i="3"/>
  <c r="N111" i="3"/>
  <c r="N127" i="3"/>
  <c r="N147" i="3"/>
  <c r="N149" i="3"/>
  <c r="N151" i="3"/>
  <c r="N153" i="3"/>
  <c r="N155" i="3"/>
  <c r="N203" i="3"/>
  <c r="N205" i="3"/>
  <c r="N207" i="3"/>
  <c r="N209" i="3"/>
  <c r="N211" i="3"/>
  <c r="N213" i="3"/>
  <c r="N215" i="3"/>
  <c r="N217" i="3"/>
  <c r="N219" i="3"/>
  <c r="N221" i="3"/>
  <c r="N223" i="3"/>
  <c r="N225" i="3"/>
  <c r="N227" i="3"/>
  <c r="N229" i="3"/>
  <c r="N231" i="3"/>
  <c r="N233" i="3"/>
  <c r="N235" i="3"/>
  <c r="N237" i="3"/>
  <c r="N239" i="3"/>
  <c r="N241" i="3"/>
  <c r="N243" i="3"/>
  <c r="N245" i="3"/>
  <c r="N247" i="3"/>
  <c r="N249" i="3"/>
  <c r="N251" i="3"/>
  <c r="N253" i="3"/>
  <c r="N255" i="3"/>
  <c r="N257" i="3"/>
  <c r="N259" i="3"/>
  <c r="N261" i="3"/>
  <c r="N263" i="3"/>
  <c r="N265" i="3"/>
  <c r="N267" i="3"/>
  <c r="N269" i="3"/>
  <c r="N271" i="3"/>
  <c r="N273" i="3"/>
  <c r="N275" i="3"/>
  <c r="N277" i="3"/>
  <c r="N279" i="3"/>
  <c r="N318" i="3"/>
  <c r="E227" i="4"/>
  <c r="D227" i="4"/>
  <c r="E231" i="4"/>
  <c r="D231" i="4"/>
  <c r="E235" i="4"/>
  <c r="D235" i="4"/>
  <c r="E239" i="4"/>
  <c r="D239" i="4"/>
  <c r="E243" i="4"/>
  <c r="D243" i="4"/>
  <c r="E247" i="4"/>
  <c r="D247" i="4"/>
  <c r="E251" i="4"/>
  <c r="D251" i="4"/>
  <c r="E255" i="4"/>
  <c r="D255" i="4"/>
  <c r="E259" i="4"/>
  <c r="D259" i="4"/>
  <c r="E263" i="4"/>
  <c r="D263" i="4"/>
  <c r="E267" i="4"/>
  <c r="D267" i="4"/>
  <c r="E271" i="4"/>
  <c r="D271" i="4"/>
  <c r="E275" i="4"/>
  <c r="D275" i="4"/>
  <c r="E279" i="4"/>
  <c r="D279" i="4"/>
  <c r="E283" i="4"/>
  <c r="D283" i="4"/>
  <c r="E287" i="4"/>
  <c r="D287" i="4"/>
  <c r="E291" i="4"/>
  <c r="D291" i="4"/>
  <c r="E295" i="4"/>
  <c r="D295" i="4"/>
  <c r="E299" i="4"/>
  <c r="D299" i="4"/>
  <c r="E303" i="4"/>
  <c r="D303" i="4"/>
  <c r="E307" i="4"/>
  <c r="D307" i="4"/>
  <c r="E311" i="4"/>
  <c r="D311" i="4"/>
  <c r="E315" i="4"/>
  <c r="D315" i="4"/>
  <c r="E319" i="4"/>
  <c r="D319" i="4"/>
  <c r="E323" i="4"/>
  <c r="D323" i="4"/>
  <c r="E327" i="4"/>
  <c r="D327" i="4"/>
  <c r="E331" i="4"/>
  <c r="D331" i="4"/>
  <c r="E335" i="4"/>
  <c r="D335" i="4"/>
  <c r="E339" i="4"/>
  <c r="D339" i="4"/>
  <c r="E343" i="4"/>
  <c r="D343" i="4"/>
  <c r="E347" i="4"/>
  <c r="D347" i="4"/>
  <c r="E351" i="4"/>
  <c r="D351" i="4"/>
  <c r="E355" i="4"/>
  <c r="D355" i="4"/>
  <c r="E359" i="4"/>
  <c r="D359" i="4"/>
  <c r="D366" i="4"/>
  <c r="E369" i="4"/>
  <c r="D369" i="4"/>
  <c r="E375" i="4"/>
  <c r="D375" i="4"/>
  <c r="E385" i="4"/>
  <c r="D385" i="4"/>
  <c r="E391" i="4"/>
  <c r="D391" i="4"/>
  <c r="E401" i="4"/>
  <c r="D401" i="4"/>
  <c r="D384" i="4"/>
  <c r="E384" i="4"/>
  <c r="D400" i="4"/>
  <c r="E400" i="4"/>
  <c r="N16" i="3"/>
  <c r="N30" i="3"/>
  <c r="N60" i="3"/>
  <c r="N62" i="3"/>
  <c r="N67" i="3"/>
  <c r="N69" i="3"/>
  <c r="N71" i="3"/>
  <c r="N73" i="3"/>
  <c r="N93" i="3"/>
  <c r="N95" i="3"/>
  <c r="N97" i="3"/>
  <c r="N103" i="3"/>
  <c r="N105" i="3"/>
  <c r="N107" i="3"/>
  <c r="N109" i="3"/>
  <c r="N110" i="3"/>
  <c r="N112" i="3"/>
  <c r="N126" i="3"/>
  <c r="N146" i="3"/>
  <c r="N148" i="3"/>
  <c r="N150" i="3"/>
  <c r="N152" i="3"/>
  <c r="N154" i="3"/>
  <c r="N202" i="3"/>
  <c r="N204" i="3"/>
  <c r="N206" i="3"/>
  <c r="N208" i="3"/>
  <c r="N210" i="3"/>
  <c r="N212" i="3"/>
  <c r="N214" i="3"/>
  <c r="N216" i="3"/>
  <c r="N218" i="3"/>
  <c r="N220" i="3"/>
  <c r="N222" i="3"/>
  <c r="N224" i="3"/>
  <c r="N226" i="3"/>
  <c r="N228" i="3"/>
  <c r="N230" i="3"/>
  <c r="N232" i="3"/>
  <c r="N234" i="3"/>
  <c r="N236" i="3"/>
  <c r="N238" i="3"/>
  <c r="N240" i="3"/>
  <c r="N242" i="3"/>
  <c r="N244" i="3"/>
  <c r="N246" i="3"/>
  <c r="N248" i="3"/>
  <c r="N250" i="3"/>
  <c r="N252" i="3"/>
  <c r="N254" i="3"/>
  <c r="N256" i="3"/>
  <c r="N258" i="3"/>
  <c r="N260" i="3"/>
  <c r="N262" i="3"/>
  <c r="N264" i="3"/>
  <c r="N266" i="3"/>
  <c r="N268" i="3"/>
  <c r="N270" i="3"/>
  <c r="N272" i="3"/>
  <c r="N274" i="3"/>
  <c r="N276" i="3"/>
  <c r="N278" i="3"/>
  <c r="N281" i="3"/>
  <c r="N284" i="3"/>
  <c r="D226" i="4"/>
  <c r="D230" i="4"/>
  <c r="D234" i="4"/>
  <c r="D238" i="4"/>
  <c r="D242" i="4"/>
  <c r="D246" i="4"/>
  <c r="D250" i="4"/>
  <c r="D254" i="4"/>
  <c r="D258" i="4"/>
  <c r="D262" i="4"/>
  <c r="D266" i="4"/>
  <c r="D270" i="4"/>
  <c r="D274" i="4"/>
  <c r="D278" i="4"/>
  <c r="D282" i="4"/>
  <c r="D286" i="4"/>
  <c r="D290" i="4"/>
  <c r="D294" i="4"/>
  <c r="D298" i="4"/>
  <c r="D302" i="4"/>
  <c r="D306" i="4"/>
  <c r="D310" i="4"/>
  <c r="D314" i="4"/>
  <c r="D318" i="4"/>
  <c r="D322" i="4"/>
  <c r="D326" i="4"/>
  <c r="D330" i="4"/>
  <c r="D334" i="4"/>
  <c r="D338" i="4"/>
  <c r="D342" i="4"/>
  <c r="D346" i="4"/>
  <c r="D350" i="4"/>
  <c r="D354" i="4"/>
  <c r="D358" i="4"/>
  <c r="E361" i="4"/>
  <c r="D361" i="4"/>
  <c r="E367" i="4"/>
  <c r="D367" i="4"/>
  <c r="D374" i="4"/>
  <c r="E377" i="4"/>
  <c r="D377" i="4"/>
  <c r="E383" i="4"/>
  <c r="D383" i="4"/>
  <c r="D390" i="4"/>
  <c r="E393" i="4"/>
  <c r="D393" i="4"/>
  <c r="E399" i="4"/>
  <c r="D399" i="4"/>
  <c r="P9" i="9"/>
  <c r="P11" i="9"/>
  <c r="P13" i="9"/>
  <c r="P15" i="9"/>
  <c r="P17" i="9"/>
  <c r="P19" i="9"/>
  <c r="P21" i="9"/>
  <c r="I2" i="7"/>
  <c r="D9" i="12"/>
  <c r="G9" i="12" s="1"/>
  <c r="D8" i="12"/>
  <c r="D7" i="12"/>
  <c r="G6" i="12" s="1"/>
  <c r="D6" i="12"/>
  <c r="G8" i="12" s="1"/>
  <c r="D5" i="12"/>
  <c r="J7" i="13"/>
  <c r="C50" i="13"/>
  <c r="C66" i="13"/>
  <c r="C110" i="13"/>
  <c r="C174" i="13"/>
  <c r="M8" i="13"/>
  <c r="M4" i="13"/>
  <c r="C4" i="13"/>
  <c r="M5" i="13"/>
  <c r="C34" i="13"/>
  <c r="C37" i="13"/>
  <c r="C42" i="13"/>
  <c r="J9" i="13"/>
  <c r="C49" i="13"/>
  <c r="C58" i="13"/>
  <c r="C74" i="13"/>
  <c r="C142" i="13"/>
  <c r="D10" i="12"/>
  <c r="C427" i="13"/>
  <c r="C435" i="13"/>
  <c r="C2" i="13"/>
  <c r="M3" i="13"/>
  <c r="J6" i="13"/>
  <c r="M7" i="13"/>
  <c r="J8" i="13"/>
  <c r="C85" i="13"/>
  <c r="C101" i="13"/>
  <c r="C117" i="13"/>
  <c r="C133" i="13"/>
  <c r="C149" i="13"/>
  <c r="C165" i="13"/>
  <c r="C181" i="13"/>
  <c r="C197" i="13"/>
  <c r="J3" i="13"/>
  <c r="J5" i="13"/>
  <c r="M6" i="13"/>
  <c r="C93" i="13"/>
  <c r="C109" i="13"/>
  <c r="C125" i="13"/>
  <c r="C141" i="13"/>
  <c r="C157" i="13"/>
  <c r="C173" i="13"/>
  <c r="C189" i="13"/>
  <c r="H4" i="17"/>
  <c r="I4" i="17" s="1"/>
  <c r="J6" i="17"/>
  <c r="K6" i="17" s="1"/>
  <c r="H8" i="17"/>
  <c r="I8" i="17" s="1"/>
  <c r="H3" i="17"/>
  <c r="J5" i="17"/>
  <c r="K5" i="17" s="1"/>
  <c r="H7" i="17"/>
  <c r="I7" i="17" s="1"/>
  <c r="J4" i="17"/>
  <c r="K4" i="17" s="1"/>
  <c r="H6" i="17"/>
  <c r="I6" i="17" s="1"/>
  <c r="J8" i="17"/>
  <c r="K8" i="17" s="1"/>
  <c r="J3" i="17"/>
  <c r="H5" i="17"/>
  <c r="I5" i="17" s="1"/>
  <c r="W283" i="3" l="1"/>
  <c r="W280" i="3"/>
  <c r="W282" i="3"/>
  <c r="J12" i="13"/>
  <c r="W145" i="3"/>
  <c r="H9" i="17"/>
  <c r="I3" i="17"/>
  <c r="G5" i="12"/>
  <c r="G10" i="12" s="1"/>
  <c r="W284" i="3"/>
  <c r="D11" i="12"/>
  <c r="J10" i="13"/>
  <c r="K5" i="13" s="1"/>
  <c r="M10" i="13"/>
  <c r="N7" i="13" s="1"/>
  <c r="O7" i="13" s="1"/>
  <c r="J9" i="17"/>
  <c r="K3" i="17"/>
  <c r="F33" i="13"/>
  <c r="F29" i="13"/>
  <c r="F25" i="13"/>
  <c r="F21" i="13"/>
  <c r="F17" i="13"/>
  <c r="F13" i="13"/>
  <c r="F11" i="13"/>
  <c r="F31" i="13"/>
  <c r="F27" i="13"/>
  <c r="F23" i="13"/>
  <c r="F19" i="13"/>
  <c r="F15" i="13"/>
  <c r="F34" i="13"/>
  <c r="F30" i="13"/>
  <c r="F26" i="13"/>
  <c r="F22" i="13"/>
  <c r="F18" i="13"/>
  <c r="F14" i="13"/>
  <c r="F12" i="13"/>
  <c r="F8" i="13"/>
  <c r="F6" i="13"/>
  <c r="F4" i="13"/>
  <c r="F28" i="13"/>
  <c r="F20" i="13"/>
  <c r="F3" i="13"/>
  <c r="F32" i="13"/>
  <c r="F24" i="13"/>
  <c r="F16" i="13"/>
  <c r="F7" i="13"/>
  <c r="F2" i="13"/>
  <c r="F5" i="13"/>
  <c r="F10" i="13"/>
  <c r="F9" i="13"/>
  <c r="K9" i="13"/>
  <c r="N5" i="13"/>
  <c r="O5" i="13" s="1"/>
  <c r="W281" i="3"/>
  <c r="W279" i="3"/>
  <c r="K3" i="13" l="1"/>
  <c r="K12" i="13"/>
  <c r="K10" i="13"/>
  <c r="K4" i="13"/>
  <c r="K7" i="13"/>
  <c r="I38" i="13"/>
  <c r="N3" i="13"/>
  <c r="O3" i="13" s="1"/>
  <c r="N4" i="13"/>
  <c r="O4" i="13" s="1"/>
  <c r="K8" i="13"/>
  <c r="N9" i="13"/>
  <c r="N10" i="13"/>
  <c r="N8" i="13"/>
  <c r="O8" i="13" s="1"/>
  <c r="K6" i="13"/>
  <c r="N6" i="13"/>
  <c r="O6" i="13" s="1"/>
</calcChain>
</file>

<file path=xl/sharedStrings.xml><?xml version="1.0" encoding="utf-8"?>
<sst xmlns="http://schemas.openxmlformats.org/spreadsheetml/2006/main" count="6136" uniqueCount="2078">
  <si>
    <t>#REF!</t>
  </si>
  <si>
    <t>Date</t>
  </si>
  <si>
    <t>Why</t>
  </si>
  <si>
    <t>Where</t>
  </si>
  <si>
    <t>Latitude</t>
  </si>
  <si>
    <t>Longitude</t>
  </si>
  <si>
    <t>Reason</t>
  </si>
  <si>
    <t>No. of injured (1217)</t>
  </si>
  <si>
    <t>No. of deaths (445)</t>
  </si>
  <si>
    <t>Sector</t>
  </si>
  <si>
    <t>Page number</t>
  </si>
  <si>
    <t>Title</t>
  </si>
  <si>
    <t>Day of Week</t>
  </si>
  <si>
    <t>Day</t>
  </si>
  <si>
    <t>How</t>
  </si>
  <si>
    <t>What</t>
  </si>
  <si>
    <t>Who</t>
  </si>
  <si>
    <t>Section</t>
  </si>
  <si>
    <t>When</t>
  </si>
  <si>
    <t>FIRE IN HOSPITAL</t>
  </si>
  <si>
    <t>ESIC Kamgar Hospital, Marol MIDC</t>
  </si>
  <si>
    <t>Fire related</t>
  </si>
  <si>
    <t>Commercial</t>
  </si>
  <si>
    <t>1,2</t>
  </si>
  <si>
    <t>6-mth-old among 6 killed, 28 critical in Andheri hosp fire</t>
  </si>
  <si>
    <t>Monday</t>
  </si>
  <si>
    <t>patients, ?</t>
  </si>
  <si>
    <t>Times of India, Times City</t>
  </si>
  <si>
    <t>chemical resction caused fire</t>
  </si>
  <si>
    <t>MIDC phase 2, Dombivli east</t>
  </si>
  <si>
    <t>Factory</t>
  </si>
  <si>
    <t>1,4</t>
  </si>
  <si>
    <t>Chemical factory fire in Dombivli kills 5, injures 126</t>
  </si>
  <si>
    <t>Thursday</t>
  </si>
  <si>
    <t>fire spreaded to cylinder</t>
  </si>
  <si>
    <t>workers</t>
  </si>
  <si>
    <t>Miscellaneous</t>
  </si>
  <si>
    <t>stampede</t>
  </si>
  <si>
    <t>Malabar Hill Road, Mumbai</t>
  </si>
  <si>
    <t>Authorities Negligence</t>
  </si>
  <si>
    <t>18 killed in stampede outside Syedna home</t>
  </si>
  <si>
    <t>Saturday</t>
  </si>
  <si>
    <t>Portion of stair collapsed</t>
  </si>
  <si>
    <t>Nana pawshe chowk, thakurli</t>
  </si>
  <si>
    <t>Building related</t>
  </si>
  <si>
    <t>Construction</t>
  </si>
  <si>
    <t>2 die, 45 trapped as bldg collapses</t>
  </si>
  <si>
    <t>Tuesday</t>
  </si>
  <si>
    <t>residents</t>
  </si>
  <si>
    <t>fire due to gas leak in hydrocracker unit</t>
  </si>
  <si>
    <t>Bharat Petroleum Refinery, Mahul, Trombay, Mumbai, Maharashtra</t>
  </si>
  <si>
    <t>Gas Cylinder related Fires</t>
  </si>
  <si>
    <t>40 INJURED IN BLAST &amp; BLAZE AT BPCL REFINERY IN CHEMBUR, 2 CRITICAL</t>
  </si>
  <si>
    <t>gas leaked from chamber</t>
  </si>
  <si>
    <t>workers, ?</t>
  </si>
  <si>
    <t>Prabhadevi Railway Station, Balasheth Mandurkar Marg, Krishna Nagar, Parel, Mumbai, Maharashtra 400012</t>
  </si>
  <si>
    <t>1,2,3,</t>
  </si>
  <si>
    <t>Railway commute, a death sentence</t>
  </si>
  <si>
    <t>Friday</t>
  </si>
  <si>
    <t>rumours caused panic</t>
  </si>
  <si>
    <t>commuters</t>
  </si>
  <si>
    <t>short circuit in wiring of AC</t>
  </si>
  <si>
    <t>Wanton house, sector 26-A, Vashi</t>
  </si>
  <si>
    <t>Vashi lodge gate was locked, guests jumped ut of second floor windows</t>
  </si>
  <si>
    <t>shortcircuit</t>
  </si>
  <si>
    <t>guests</t>
  </si>
  <si>
    <t>fire due to AC explosion</t>
  </si>
  <si>
    <t>Lake Homes, Powai, Mumbai</t>
  </si>
  <si>
    <t>Residential</t>
  </si>
  <si>
    <t>Fire in upscale Powai highrise kills 7, most of them in lifts</t>
  </si>
  <si>
    <t>Sunday</t>
  </si>
  <si>
    <t>gas pipeline spreaded the fire</t>
  </si>
  <si>
    <t>Wall collapses</t>
  </si>
  <si>
    <t>Vasai</t>
  </si>
  <si>
    <t>Vasai Wall Collapses, 254 hurt</t>
  </si>
  <si>
    <t>illegal under cinstruction godown collapsed</t>
  </si>
  <si>
    <t>fire in highrise</t>
  </si>
  <si>
    <t>hindmata, mumbai</t>
  </si>
  <si>
    <t>4 killed in Parel bldg fire, city’s 3rd highrise blaze in 3 months</t>
  </si>
  <si>
    <t>building collapsed</t>
  </si>
  <si>
    <t>Gaibi Nagar, Bhiwandi</t>
  </si>
  <si>
    <t>woman, her 4 sons among 8 dead in Bhiwandi bldg crash</t>
  </si>
  <si>
    <t>building collapsed due to heavy rain</t>
  </si>
  <si>
    <t>stage crashed</t>
  </si>
  <si>
    <t>Vasai fort</t>
  </si>
  <si>
    <t>Negligence</t>
  </si>
  <si>
    <t>20 injured as stage crashes at Vasai fort</t>
  </si>
  <si>
    <t>over crowded stage</t>
  </si>
  <si>
    <t>Bhaimala Village, Alibaug</t>
  </si>
  <si>
    <t>Cracker unit blaze kills 6 in alibaug</t>
  </si>
  <si>
    <t>Blaze in carcker unit</t>
  </si>
  <si>
    <t>building crash</t>
  </si>
  <si>
    <t>Pakmodia St Ajmer, Kumbharwada, Mumbai, Maharashtra 400003</t>
  </si>
  <si>
    <t xml:space="preserve">1 , 3, 5, </t>
  </si>
  <si>
    <t>24 die in Bhendi baaar bldg crash</t>
  </si>
  <si>
    <t>117 year old building damaged by heavy rains</t>
  </si>
  <si>
    <t>husaini building crashed</t>
  </si>
  <si>
    <t>fire in office</t>
  </si>
  <si>
    <t>Lotus Business Park, Andheri West</t>
  </si>
  <si>
    <t>2,3</t>
  </si>
  <si>
    <t>Blaze in office tower kills fireman, guts three floors</t>
  </si>
  <si>
    <t>fireman died</t>
  </si>
  <si>
    <t>firemen</t>
  </si>
  <si>
    <t>idol toppled on devotees</t>
  </si>
  <si>
    <t>Charkop, Mumbai</t>
  </si>
  <si>
    <t>1 drowns in Bhandup, 17 injured in Kandivli</t>
  </si>
  <si>
    <t>Kamala Mills, Lower Parel, Mumbai</t>
  </si>
  <si>
    <t>Blaze triggered blast</t>
  </si>
  <si>
    <t>E-117, MIDC Tarapur, Boisar, Maharashtra</t>
  </si>
  <si>
    <t>Blaze occured due to safety negligence, spreaded to nearby units</t>
  </si>
  <si>
    <t>blaze in factory</t>
  </si>
  <si>
    <t>Workers</t>
  </si>
  <si>
    <t xml:space="preserve"> Damodar Park, Ghatkopar West, Mumbai,</t>
  </si>
  <si>
    <t>Ghatkopar bldg crash shatters 12 families</t>
  </si>
  <si>
    <t>repair work damaged pillars</t>
  </si>
  <si>
    <t>building crashed</t>
  </si>
  <si>
    <t>residents, firemen</t>
  </si>
  <si>
    <t>fire in service duct</t>
  </si>
  <si>
    <t>Railway Quarters, Mumbai Central</t>
  </si>
  <si>
    <t>Firemen douse blaze in highrise in Mumbai Central, no casualities</t>
  </si>
  <si>
    <t>furniture helped the fire</t>
  </si>
  <si>
    <t>fire in JVPD building</t>
  </si>
  <si>
    <t>Juhu Prarthana, Gulmohar Road, JVPD Scheme, Juhu, Mumbai, Maharashtra 400049</t>
  </si>
  <si>
    <t>Child among 6 killed in fire at JVPD bldg site</t>
  </si>
  <si>
    <t>Wednesday</t>
  </si>
  <si>
    <t>lpg gas leak caused fire</t>
  </si>
  <si>
    <t>labourers, kids</t>
  </si>
  <si>
    <t>building fell after cylinder blast</t>
  </si>
  <si>
    <t>Maharashtra Nagar, mankhurd</t>
  </si>
  <si>
    <t>3 of family killed as building falls on nearby houses</t>
  </si>
  <si>
    <t>gas leak</t>
  </si>
  <si>
    <t>resident</t>
  </si>
  <si>
    <t>cylinder blast</t>
  </si>
  <si>
    <t>Ambedkar nagar, Kalyan</t>
  </si>
  <si>
    <t>65-year old killed, 11 hurt</t>
  </si>
  <si>
    <t>cylinder blast in one home triggers fire and many cylinder blasts</t>
  </si>
  <si>
    <t>Damu Nagar, Singh Agri Estate, Kandivali East, Mumbai</t>
  </si>
  <si>
    <t>1,5,6</t>
  </si>
  <si>
    <t>Fire guts 2,000 hutments, kills 2 in Kandivli</t>
  </si>
  <si>
    <t>cylinder blasts</t>
  </si>
  <si>
    <t>LPG leak caused fire</t>
  </si>
  <si>
    <t>Ambedkar society,parksite, vikhroli west, Mumbai, Maharashtra 400079</t>
  </si>
  <si>
    <t>Day after Kurla, LPG leak fire at Vikhroli singes 11</t>
  </si>
  <si>
    <t>3 died later</t>
  </si>
  <si>
    <t>short circuit in smoking room</t>
  </si>
  <si>
    <t>Hotel Samraj, Chakala</t>
  </si>
  <si>
    <t>Fire at Chakal hotel, 40 rescued</t>
  </si>
  <si>
    <t xml:space="preserve">FIre </t>
  </si>
  <si>
    <t>Ballard Estate, Fort Mumbai, Maharashtra 400001</t>
  </si>
  <si>
    <t>1,5</t>
  </si>
  <si>
    <t>Fire damages Ballard Estate’s Art Deco gem, I-T dept to assess if files are safe</t>
  </si>
  <si>
    <t>Fire broke out on 7th floor</t>
  </si>
  <si>
    <t>Techniplex Complex, Goregaon West, Mumbai</t>
  </si>
  <si>
    <t>4 storey building crashes</t>
  </si>
  <si>
    <t>Bhiwandi, Mumbai</t>
  </si>
  <si>
    <t>Illegal buildings, negligence even after complaint</t>
  </si>
  <si>
    <t>The four-storey building did not have requisite clearances</t>
  </si>
  <si>
    <t>Residents and nearby dwellers</t>
  </si>
  <si>
    <t>wire snapped</t>
  </si>
  <si>
    <t>Ashok nagar, Military road, Andheri east</t>
  </si>
  <si>
    <t>Malfunction of machinery</t>
  </si>
  <si>
    <t>Nine injured as wire snaps, falls on them</t>
  </si>
  <si>
    <t>portion of illegal wall collapsed</t>
  </si>
  <si>
    <t>Khairpada, Nalasopara East</t>
  </si>
  <si>
    <t>wall collapse</t>
  </si>
  <si>
    <t>illelgal retaining wall collapsed</t>
  </si>
  <si>
    <t>Tandel Mohalla, Wani Ali, Bunder Mohalla, Narpoli, Bhiwandi</t>
  </si>
  <si>
    <t>1 killed, 8 injured as 3-storey Bhiwandi building collapses</t>
  </si>
  <si>
    <t>fire due to short circuit</t>
  </si>
  <si>
    <t>Lohiya Nagar, Vile Parle,</t>
  </si>
  <si>
    <t>7 hurt in fire in 8-storey bldg at Vile Parle</t>
  </si>
  <si>
    <t>building scaffolding crashed</t>
  </si>
  <si>
    <t>Balkum, Thane</t>
  </si>
  <si>
    <t>7 hurt as Thane bldg scaffolding crashes</t>
  </si>
  <si>
    <t>Smoke inhalation</t>
  </si>
  <si>
    <t xml:space="preserve"> Royal Park building, Kanjurmarg, Mumbai</t>
  </si>
  <si>
    <t>Meteor Box Caught Fire</t>
  </si>
  <si>
    <t>B cabin nagar, Naupada, Thane</t>
  </si>
  <si>
    <t>7-yr-old, family of 5 among 12 killed in Thane bldg crash</t>
  </si>
  <si>
    <t>Tremor from nearby construction and bad condition of building</t>
  </si>
  <si>
    <t>Masjid railway station, Masjid</t>
  </si>
  <si>
    <t>Six children hurt in fire at Masjid stn, trains hit</t>
  </si>
  <si>
    <t>children</t>
  </si>
  <si>
    <t>building blaze</t>
  </si>
  <si>
    <t>Miraculous escape for 250 people in Bhiwandi bldg blaze</t>
  </si>
  <si>
    <t>firemen, locals</t>
  </si>
  <si>
    <t>cylinder blast cause fire</t>
  </si>
  <si>
    <t>Kesarbai Chawl, Andheri East</t>
  </si>
  <si>
    <t>6 hurt in blaze at Andheri chawl</t>
  </si>
  <si>
    <t>gas cylinder leaked and blasted</t>
  </si>
  <si>
    <t>Bihari Tekdi Road, Poisar Village, Kandivali East</t>
  </si>
  <si>
    <t>One killed, 6 hurt in twin cylinder blasts</t>
  </si>
  <si>
    <t>gas leak caused fire and blast</t>
  </si>
  <si>
    <t>shortcircuit caused fire</t>
  </si>
  <si>
    <t>Kalbadevi, Mumbai</t>
  </si>
  <si>
    <t>4- storey Kalbadevi bldg caves in after 6-hr blaze</t>
  </si>
  <si>
    <t>garment godown fueled fire</t>
  </si>
  <si>
    <t>Transformer blast</t>
  </si>
  <si>
    <t>Anand nagar, Vasai</t>
  </si>
  <si>
    <t>Transformer burst in VAsai, 6 hurt</t>
  </si>
  <si>
    <t>under construction building crashed</t>
  </si>
  <si>
    <t>Motilal Nagar,Goregaon (West)</t>
  </si>
  <si>
    <t>Three die as bldg under construction crashes; contractor, supervisor held</t>
  </si>
  <si>
    <t>fire sparks due to gas leak</t>
  </si>
  <si>
    <t>Marol MIDC Industry Estate, Andheri East, Mumbai, Maharashtra 400047</t>
  </si>
  <si>
    <t>Cylinder leak sparks fire in Thane, 5 hurt</t>
  </si>
  <si>
    <t>Khoni Village, Bhiwandi</t>
  </si>
  <si>
    <t>1 killed, five injured as illegal building in Bhiwandi collapses</t>
  </si>
  <si>
    <t>illegal building</t>
  </si>
  <si>
    <t>overbridge  fell</t>
  </si>
  <si>
    <t>Gokhale over-bridge, Andheri</t>
  </si>
  <si>
    <t>1, 2 , 3,</t>
  </si>
  <si>
    <t>Fear Rises As Another City Bridge Falls</t>
  </si>
  <si>
    <t>Gas Cylinder blast</t>
  </si>
  <si>
    <t>Khadakpada, Mumbai</t>
  </si>
  <si>
    <t>fire sparked by leakage in a cooking gas cylinder at a godown</t>
  </si>
  <si>
    <t>5 workers injures</t>
  </si>
  <si>
    <t>Fire due to gas leak</t>
  </si>
  <si>
    <t>Chebur Camp, Chembur West, Mumbai</t>
  </si>
  <si>
    <t>cylinder gas leak and the compressor of a washing machine exploded</t>
  </si>
  <si>
    <t>residents suffered burns</t>
  </si>
  <si>
    <t>Residents</t>
  </si>
  <si>
    <t>Short circuit in AC unit caused fire</t>
  </si>
  <si>
    <t>Marol, Mumbai</t>
  </si>
  <si>
    <t>restored power supply caused Short circuit in AC unit, winds and fire shut the front door no one could enter to help, fire brigade took 25 mins to reach</t>
  </si>
  <si>
    <t>family of 4 died</t>
  </si>
  <si>
    <t>Family</t>
  </si>
  <si>
    <t>Times of India, Front Page</t>
  </si>
  <si>
    <t>floor caved in</t>
  </si>
  <si>
    <t>indira nagra, mankhurd</t>
  </si>
  <si>
    <t>Mankhurd toilet floor caves into septic tans, 3 suffocate to death</t>
  </si>
  <si>
    <t>authorities neglected maintainacne</t>
  </si>
  <si>
    <t>users</t>
  </si>
  <si>
    <t>illegal building collapsed</t>
  </si>
  <si>
    <t>Behrampada, Bandra East</t>
  </si>
  <si>
    <t>6 kids killed, 5 hurt as illegal bldg collapses in Bandra (e)</t>
  </si>
  <si>
    <t>kids</t>
  </si>
  <si>
    <t>boiler exploded</t>
  </si>
  <si>
    <t>Rashtriya chemicals and fertilizers ltd, Administrative Building, Mahul Rd, Mysore Colony, Chembur,</t>
  </si>
  <si>
    <t>3 kiled as boiler explodes at chemical factory in Chembur</t>
  </si>
  <si>
    <t>illegal house crashed</t>
  </si>
  <si>
    <t>Kherwadi, Bandra East</t>
  </si>
  <si>
    <t>Woman dies, five of family hurt as illegal house crashes</t>
  </si>
  <si>
    <t>Cylinder blast at collapse site</t>
  </si>
  <si>
    <t>Matrukrupa building, Nana pawshe chowk, thakurli</t>
  </si>
  <si>
    <t>Fire at collapse site injures 5</t>
  </si>
  <si>
    <t>LPG cylinder leaked while search</t>
  </si>
  <si>
    <t>officers</t>
  </si>
  <si>
    <t>gas cylinder exploded</t>
  </si>
  <si>
    <t>Shivaji Nagar, mumbai</t>
  </si>
  <si>
    <t>5 hurt after gas cylinder explodes</t>
  </si>
  <si>
    <t>LPG stove repair was going on when cylinder blasted</t>
  </si>
  <si>
    <t>Stampede</t>
  </si>
  <si>
    <t>Bhavan's College, Andheri West</t>
  </si>
  <si>
    <t>5 hurt in stampede at college festival</t>
  </si>
  <si>
    <t>commotion at entry</t>
  </si>
  <si>
    <t>students</t>
  </si>
  <si>
    <t>Wall crash in school</t>
  </si>
  <si>
    <t>Wada Taluka</t>
  </si>
  <si>
    <t>5 kids hurt in wall crash at Wada School</t>
  </si>
  <si>
    <t>school was in bad shape</t>
  </si>
  <si>
    <t>5 kids got hurt</t>
  </si>
  <si>
    <t>wall collapsed</t>
  </si>
  <si>
    <t>BN memorial High School, Shirdi Nagar, Nalasopara East</t>
  </si>
  <si>
    <t>Five of family injured in wall collapse</t>
  </si>
  <si>
    <t>5 family members injured</t>
  </si>
  <si>
    <t>family members</t>
  </si>
  <si>
    <t>phone blast caused fire</t>
  </si>
  <si>
    <t>Kasarali, Thane, Maharashtra</t>
  </si>
  <si>
    <t>Four of family hurt as cellphone on charge explodes, causes fire</t>
  </si>
  <si>
    <t>cellphone blast</t>
  </si>
  <si>
    <t>fire in electrical ducts</t>
  </si>
  <si>
    <t>Mahalaxmi Race COurse, Mumbai</t>
  </si>
  <si>
    <t>One dead, four critical in Mahalaxmi SRA bldg fire</t>
  </si>
  <si>
    <t>fire</t>
  </si>
  <si>
    <t>RIdhdhi sidhdhi society, Mulund west</t>
  </si>
  <si>
    <t>4 blazes in city: 4 hurt in Mulund</t>
  </si>
  <si>
    <t>compressor of the refrigerator exploded causing fire</t>
  </si>
  <si>
    <t>Kanaki Nagar, Mira Road</t>
  </si>
  <si>
    <t>4 workers hurt in explosion at fast food joint</t>
  </si>
  <si>
    <t>lift crashed</t>
  </si>
  <si>
    <t>Dakshata Society, Shantisagar Society, Ramabai Ambedkar Nagar, Mumbai, Maharashtra 400075</t>
  </si>
  <si>
    <t>Four injured as Ghatkopar bldg lift crashes</t>
  </si>
  <si>
    <t>tree fell</t>
  </si>
  <si>
    <t>SHivaji Park, Thane, Mumbai</t>
  </si>
  <si>
    <t>Tree crash lands engg student in hospital with spine injury</t>
  </si>
  <si>
    <t>student</t>
  </si>
  <si>
    <t>Fire Broke out in flour mill</t>
  </si>
  <si>
    <t>Dongri, Mumbai</t>
  </si>
  <si>
    <t>chemical caused blast</t>
  </si>
  <si>
    <t>Morivli, MIDC</t>
  </si>
  <si>
    <t>4 hurt as fire causes blasts at chemical co</t>
  </si>
  <si>
    <t>Modi st, fort</t>
  </si>
  <si>
    <t>4 hurt in fire at shop in Fort</t>
  </si>
  <si>
    <t>short circuit caused fire</t>
  </si>
  <si>
    <t>Bhola nagar, Bhayandar west</t>
  </si>
  <si>
    <t>Boy killed, four injured in slum fire</t>
  </si>
  <si>
    <t>short circuit in electricity meter box, it was exposed to rain</t>
  </si>
  <si>
    <t>Ahmed Umer Building, Tulsi Pipe Rd, Dadar West, Dadar, Mumbai</t>
  </si>
  <si>
    <t>50 rescued as major blaze destroys building near Dadar Railway station</t>
  </si>
  <si>
    <t>electrical wiring near staircase caught fire</t>
  </si>
  <si>
    <t>cylinder exploded</t>
  </si>
  <si>
    <t>Hirji Bhojraj ChawlGhodapdeo 1st Cross Rd, Ferbandar, Dhaku Prabhuchi Wadi, Byculla East</t>
  </si>
  <si>
    <t>Firemen hurt in Byculla Blaze</t>
  </si>
  <si>
    <t>portion of ceiling collapsed in class</t>
  </si>
  <si>
    <t>RN podar school, Santacruz</t>
  </si>
  <si>
    <t>Portion of classroom ceiling crashes, 4 hurt</t>
  </si>
  <si>
    <t>ceiling collapse</t>
  </si>
  <si>
    <t>lift collapsed</t>
  </si>
  <si>
    <t>Ambedkar garden, Chembur</t>
  </si>
  <si>
    <t>Lift at hosp collapses, 4 injured</t>
  </si>
  <si>
    <t>lift collapse injures 4</t>
  </si>
  <si>
    <t>Hanaka organics pvt ltd, Ambernath</t>
  </si>
  <si>
    <t>1 dead, 4 hurt in pharma factory fire</t>
  </si>
  <si>
    <t>short circuit caused chemical to burn</t>
  </si>
  <si>
    <t>factory workers died</t>
  </si>
  <si>
    <t>bldg crashes</t>
  </si>
  <si>
    <t>yashwant nagar, vakola</t>
  </si>
  <si>
    <t>7- storeyed, Vakola bldg crashes, 7 died</t>
  </si>
  <si>
    <t>beams and columns were corroded</t>
  </si>
  <si>
    <t>residents didn't vacate even after notice</t>
  </si>
  <si>
    <t>blast caused walls to break</t>
  </si>
  <si>
    <t>Ceat Limited, Nahur</t>
  </si>
  <si>
    <t>dufunct fire system in the factory</t>
  </si>
  <si>
    <t>walls of waregour blasted with impact</t>
  </si>
  <si>
    <t>fire due to gas leak</t>
  </si>
  <si>
    <t xml:space="preserve"> Kannamvar Nagar, Vikhroli, Mumbai</t>
  </si>
  <si>
    <t>3 injured in fire following gas leak in Vikhroli</t>
  </si>
  <si>
    <t>gas leak caused fire</t>
  </si>
  <si>
    <t>family</t>
  </si>
  <si>
    <t>fire in stall</t>
  </si>
  <si>
    <t>RTO, Tardeo</t>
  </si>
  <si>
    <t>3 injured in minor fire at Tardeo RTO</t>
  </si>
  <si>
    <t>slab crashed</t>
  </si>
  <si>
    <t>sector 23, darawe village, nerul, mumbai</t>
  </si>
  <si>
    <t>3 of Nerul family hurt in building slab collapse</t>
  </si>
  <si>
    <t>slab crashed on family</t>
  </si>
  <si>
    <t>Reactor broke down in a manufacturing unit</t>
  </si>
  <si>
    <t>Khairane MIDC area, Navi Mumbai</t>
  </si>
  <si>
    <t xml:space="preserve">3 workers injured </t>
  </si>
  <si>
    <t>Ceiling Collapse</t>
  </si>
  <si>
    <t>Thane, Mumbai</t>
  </si>
  <si>
    <t>negligence</t>
  </si>
  <si>
    <t>part of the second floor flat’s ceiling in a six-storey building collapsed</t>
  </si>
  <si>
    <t>Staffer of goldsmith</t>
  </si>
  <si>
    <t>Gas Leak</t>
  </si>
  <si>
    <t>Andheri east, Mumbai</t>
  </si>
  <si>
    <t>Problem while changing the cylinder</t>
  </si>
  <si>
    <t>Gas leak caught fire</t>
  </si>
  <si>
    <t>fire in civic office</t>
  </si>
  <si>
    <t>Ulhasnagar Municipal Corporation, Chopra Road, Vitthalwadi, Ulhasnagar, Maharashtra 421003</t>
  </si>
  <si>
    <t>3 kids hurt in fire at civic office</t>
  </si>
  <si>
    <t>insectisides caught fire</t>
  </si>
  <si>
    <t>Sangam nagar, mumbai</t>
  </si>
  <si>
    <t>1 electrocuted, 3 hurt during fire</t>
  </si>
  <si>
    <t>slab crashes</t>
  </si>
  <si>
    <t>Sanatam Dharam English school, Rawli Camp Building, Mukundrao Ambedkar Road, Guru Teg Bahadur Nagar, Antop Hill, Mumbai</t>
  </si>
  <si>
    <t>5-year-old girl killed as part of school slab crashes on her</t>
  </si>
  <si>
    <t>poor maintainence</t>
  </si>
  <si>
    <t>kid</t>
  </si>
  <si>
    <t>fire in scrap shop</t>
  </si>
  <si>
    <t xml:space="preserve">prem nagar, sion </t>
  </si>
  <si>
    <t>3 injured, 100 huts gutted as fire breaks out in Sion</t>
  </si>
  <si>
    <t>Mohini Organics Pvt ltd, 210, Mahavir Industrial Estate, Kachpada, Malad West, Mumbai, Maharashtra 400064</t>
  </si>
  <si>
    <t>Fire breaks out at chemical  chemical plant in Boisar, three injured</t>
  </si>
  <si>
    <t>Sapna Garden, Press Bazar, Ulhasnagar, Maharashtra 421002</t>
  </si>
  <si>
    <t>Bizman killed, three hurt as terrace, slabs of 4-floor bldg crash</t>
  </si>
  <si>
    <t>inferior quality sand was used</t>
  </si>
  <si>
    <t>1,7</t>
  </si>
  <si>
    <t>Third Bhiwandi building collapse in 10 days, 3 hurt</t>
  </si>
  <si>
    <t>fire in dumping ground</t>
  </si>
  <si>
    <t>KDMC dumping gorund, Annabhau Sathe Nagar, Khadakpada, Kalyan</t>
  </si>
  <si>
    <t>Three injured in major blaze at dumping ground in Kalyan</t>
  </si>
  <si>
    <t>Madhusudhan Mills Chawl, Madhusudan Rd Lower Parel, Mumbai,</t>
  </si>
  <si>
    <t>5 injured in Worli chawl fire</t>
  </si>
  <si>
    <t>car lift came crahing down</t>
  </si>
  <si>
    <t>Shivkrupa C.H.S. building, Chandan Wadi Rd, Kamathi Wada, Chira Bazaar, Marine Lines</t>
  </si>
  <si>
    <t>One dies after car lift crashes in under-construction SoBo bldg</t>
  </si>
  <si>
    <t>safety measures were not followed</t>
  </si>
  <si>
    <t>retaining wall collapsed</t>
  </si>
  <si>
    <t>Annie Besant Road, Worli</t>
  </si>
  <si>
    <t>3 killed in two wall collapse incidents</t>
  </si>
  <si>
    <t xml:space="preserve">Noor manzil,  N.M. Joshi Marg, Byculla Station Rd, Byculla West, </t>
  </si>
  <si>
    <t>Three hurt, 14 houses gutted in Byculla blaze</t>
  </si>
  <si>
    <t>14 houses gutted</t>
  </si>
  <si>
    <t>Rahnal area, bhiwandi</t>
  </si>
  <si>
    <t>8 charred to death, 3 suffer burns in Bhiwandi inferno</t>
  </si>
  <si>
    <t>bonfire or short circuit</t>
  </si>
  <si>
    <t>fire caused by gas leak</t>
  </si>
  <si>
    <t>Bhartiya Nagar Slum, Kurla West, Kurla, Mumbai, Maharashtra 400070</t>
  </si>
  <si>
    <t>Fire at CR carshed, three critical</t>
  </si>
  <si>
    <t>oil drums catches fire from welding and gas leak</t>
  </si>
  <si>
    <t>wokerd</t>
  </si>
  <si>
    <t>reactor explosion caused blast</t>
  </si>
  <si>
    <t>JPN Pharma Private Limited, T-108/109, Tarapur M.I.D.C, Boisar, Maharashtra 401506</t>
  </si>
  <si>
    <t>2 killed, 3 hurt in Tarapur factory blast</t>
  </si>
  <si>
    <t>reactor blast</t>
  </si>
  <si>
    <t xml:space="preserve">lift crashed </t>
  </si>
  <si>
    <t xml:space="preserve">Western Express Hwy, Yashodham, Goregaon, Mumbai, Maharashtra </t>
  </si>
  <si>
    <t>Twon killed in lift mishap</t>
  </si>
  <si>
    <t>makeshift lift crashed fom 30th floor</t>
  </si>
  <si>
    <t>labourers died</t>
  </si>
  <si>
    <t>labourer</t>
  </si>
  <si>
    <t>bulding crashed</t>
  </si>
  <si>
    <t>Ulhasnagar, Mumbai</t>
  </si>
  <si>
    <t>Woman dies, 2 hurt after slab collapses on second floor flat</t>
  </si>
  <si>
    <t>woman</t>
  </si>
  <si>
    <t>fire in building due to short circuit</t>
  </si>
  <si>
    <t>Shimpoli ROad, Borivli west</t>
  </si>
  <si>
    <t>One killed in fire at Borivli highrise</t>
  </si>
  <si>
    <t>Beaumonde Towers A,B &amp; C, Appasaheb Marathe Marg, Prabhadevi, Mumbai, Maharashtra 400025</t>
  </si>
  <si>
    <t>Prabhadevi tower blaze rages 4 hrs, guts infotech investor’s penthouse</t>
  </si>
  <si>
    <t>lpg gas blast</t>
  </si>
  <si>
    <t>Kalamboli, Navi Mumbai</t>
  </si>
  <si>
    <t>Neighbours forget to turn off gas, 5-yr-old boy dies in LPG blast</t>
  </si>
  <si>
    <t>lpg blast</t>
  </si>
  <si>
    <t>boy</t>
  </si>
  <si>
    <t>Slab Collapsed</t>
  </si>
  <si>
    <t>2 injured in classes</t>
  </si>
  <si>
    <t>Garage slab fell on worker</t>
  </si>
  <si>
    <t>Kemps Corner, SOuth Mumbai, Mumbai</t>
  </si>
  <si>
    <t>Workers hired for waterproofing were sitting on garage roof when it collapsed</t>
  </si>
  <si>
    <t>1 worker died</t>
  </si>
  <si>
    <t>worker</t>
  </si>
  <si>
    <t>Sangharsh Nagar, Chandivali, Powai, Mumbai</t>
  </si>
  <si>
    <t>1 dead, 2 hurt &amp; 6 trapped in building crash</t>
  </si>
  <si>
    <t>heavy rainfall + machine used for demolition damaged building</t>
  </si>
  <si>
    <t>chimney fell</t>
  </si>
  <si>
    <t>Aqsa Bakery, SV Rd, Collectors colony, Jogeshwari, Mumbai</t>
  </si>
  <si>
    <t>Strong winds bring down old bakery chimney, 3 killed</t>
  </si>
  <si>
    <t>strng winds caused chimney to fall</t>
  </si>
  <si>
    <t>Vasant Vihar, Malabar Hill, Mumbai</t>
  </si>
  <si>
    <t>ELderly couple suffers burns, pet dog dies in Malabar Hill flat fire</t>
  </si>
  <si>
    <t>short circuit in AC unit</t>
  </si>
  <si>
    <t>elederly couples injured, dog died</t>
  </si>
  <si>
    <t xml:space="preserve">tree fell </t>
  </si>
  <si>
    <t>Mahim, Mumbai</t>
  </si>
  <si>
    <t>Two hurt as 10 trees fall, 3 houses collapse in rain</t>
  </si>
  <si>
    <t>heavy rains caused tress to fall</t>
  </si>
  <si>
    <t>Mankhurd, Deonar</t>
  </si>
  <si>
    <t>2 hurt in fire at Deonar godwon</t>
  </si>
  <si>
    <t>Nahar Amrit Shakti, Nahar's, Chandivali, Powai, Mumbai, Maharashtra 400072</t>
  </si>
  <si>
    <t>Woman killed in fire inside 9th floor flat in Saki Naka</t>
  </si>
  <si>
    <t>short circuit in AC</t>
  </si>
  <si>
    <t>Vasai, Mumbai</t>
  </si>
  <si>
    <t>AC fire in Vasai building kills man; son, grandson in hosp</t>
  </si>
  <si>
    <t>Gulmahal Building, 14th Ln, Dalal Estate, Kamathipura</t>
  </si>
  <si>
    <t>Another building collapses, kills 6</t>
  </si>
  <si>
    <t>road reapir work cweakened the building</t>
  </si>
  <si>
    <t>firecrackers entered the building and caused blaze</t>
  </si>
  <si>
    <t>Orchid Suburbia, New Link Rd, Shravan Nagar, Kandivali</t>
  </si>
  <si>
    <t>Blaze in Kandivli leaves two people injured</t>
  </si>
  <si>
    <t>firecrackers</t>
  </si>
  <si>
    <t>static electricity discharge while inflammable solvent is removed from reactor</t>
  </si>
  <si>
    <t>M.I.D.C. Pawane</t>
  </si>
  <si>
    <t>Blaze at Navi Mumbai unit hits power supply</t>
  </si>
  <si>
    <t>slab collapsed</t>
  </si>
  <si>
    <t>Linking Road, Bandra</t>
  </si>
  <si>
    <t>2 hurt in slab collapse at disputed bldg in Bandra</t>
  </si>
  <si>
    <t>lift plunges 2 floors</t>
  </si>
  <si>
    <t>Suleman Building, 9th Cross Ln, Chor Bazaar, Kamathipura, Mumbai, Maharashtra 400008</t>
  </si>
  <si>
    <t>Grant road bldg lift plunges two floors, 2 boys hurt</t>
  </si>
  <si>
    <t>elevator maintainence negligence</t>
  </si>
  <si>
    <t>cement blocks from under construction builidng fell</t>
  </si>
  <si>
    <t>Karave village, Nerul</t>
  </si>
  <si>
    <t>Factory fire kills two injures 1</t>
  </si>
  <si>
    <t>chemical help the fire spread</t>
  </si>
  <si>
    <t>shed collapsed</t>
  </si>
  <si>
    <t>Ratan Tata COlony, Tardeo</t>
  </si>
  <si>
    <t>3 security guards killed in Tardeo Shed collapse</t>
  </si>
  <si>
    <t>damaged building since 2012</t>
  </si>
  <si>
    <t>security guards killed</t>
  </si>
  <si>
    <t>security guards</t>
  </si>
  <si>
    <t>short circuit in AC plant</t>
  </si>
  <si>
    <t>Naman, Midtown Tower, Elphinstone</t>
  </si>
  <si>
    <t>Fire at Elphinstone office, bldg's fire-fighting equipment faulty</t>
  </si>
  <si>
    <t>internal fire fighting system was faulty</t>
  </si>
  <si>
    <t>2 firemen injured</t>
  </si>
  <si>
    <t>Makers Chamber, Nariman Point</t>
  </si>
  <si>
    <t>Fire at office in Maker Chambers, Nariman point</t>
  </si>
  <si>
    <t>sparks caused fire during solvent recycling process</t>
  </si>
  <si>
    <t>MIDC area, Rabale</t>
  </si>
  <si>
    <t>factory, shops reduced to ashes</t>
  </si>
  <si>
    <t>Plaster crashed on girls</t>
  </si>
  <si>
    <t>rashid compound, mumbra</t>
  </si>
  <si>
    <t>Girl killed, two injured as bldg plaster crashes</t>
  </si>
  <si>
    <t>illegal building's plaster fell off</t>
  </si>
  <si>
    <t>girl died two injured</t>
  </si>
  <si>
    <t>Explosion in chemical factory</t>
  </si>
  <si>
    <t>Morivli Village, Ambernath</t>
  </si>
  <si>
    <t>Blast in bushing machine</t>
  </si>
  <si>
    <t>explosion caused fire</t>
  </si>
  <si>
    <t>ride malfunction</t>
  </si>
  <si>
    <t>Imagica, Khopoli, Mumbai</t>
  </si>
  <si>
    <t>Wheel came of joyride car</t>
  </si>
  <si>
    <t>Duo hits metal frame</t>
  </si>
  <si>
    <t>Mother, Daughter</t>
  </si>
  <si>
    <t>fire in containers</t>
  </si>
  <si>
    <t>Vaishno Logistics Yard CFS, Paundkhar, Maharashtra 410206</t>
  </si>
  <si>
    <t>MAJOR BLAZE AT CONTAINER YARD</t>
  </si>
  <si>
    <t>FIRE DURING PUJA</t>
  </si>
  <si>
    <t>Veera Desai ROad, Andheri</t>
  </si>
  <si>
    <t>2 of a family dead in Andheri bldg fire</t>
  </si>
  <si>
    <t>fire in building</t>
  </si>
  <si>
    <t xml:space="preserve"> Madhu Industrial Estate, New Nagardas Rd, Mogra Village, Mogra Pada, Natwar Nagar, Andheri East, Mumbai, Maharashtra 400069</t>
  </si>
  <si>
    <t>Blaze in seven-storey Andheri building, fire officer injured</t>
  </si>
  <si>
    <t>tree fell on woman</t>
  </si>
  <si>
    <t>2 drown in nullah at Dombivli, woman hurt in tree collapse</t>
  </si>
  <si>
    <t>Gate fell on the kid</t>
  </si>
  <si>
    <t>Kopar Khairane, Navi Mumbai</t>
  </si>
  <si>
    <t>Heavy iron gate unhinged and fell on the kids while they were trying to force shut it</t>
  </si>
  <si>
    <t>Kid beacme the victim of negligence</t>
  </si>
  <si>
    <t>Fire broke out</t>
  </si>
  <si>
    <t>Khotwadi, Santacruz (west), Mumbai</t>
  </si>
  <si>
    <t>Worker was sleeping and no one realised he was inside</t>
  </si>
  <si>
    <t>1 worker injured and 1 worker dead</t>
  </si>
  <si>
    <t>Fire broke out in Kama Industrial Estate</t>
  </si>
  <si>
    <t>Kama Industrial Estate, Goregaon, Mumbai</t>
  </si>
  <si>
    <t>fire spread quickly due to the presence of electric wirings, plastic material, scrap and household materials in the galas</t>
  </si>
  <si>
    <t>Rules violation</t>
  </si>
  <si>
    <t>Fire broke in an Illegal room</t>
  </si>
  <si>
    <t>Carter Road, Bandra, Mumbai</t>
  </si>
  <si>
    <t xml:space="preserve">The electrical wiring was faulty which led to a short circuit. Sparks fell on garments and caught fire. </t>
  </si>
  <si>
    <t>Toddler died, 4year old sister in critical condition</t>
  </si>
  <si>
    <t>Short circuit caused fire</t>
  </si>
  <si>
    <t>Wagle Estate, Thane</t>
  </si>
  <si>
    <t>SHort circuit started fire in slums</t>
  </si>
  <si>
    <t>1 man suffered burns</t>
  </si>
  <si>
    <t>tenant</t>
  </si>
  <si>
    <t>Ansari Compound, Kurla West , Mumbai, Maharashtra</t>
  </si>
  <si>
    <t>Fire breaks out in Kurla Slum, fireman injured</t>
  </si>
  <si>
    <t>fireman</t>
  </si>
  <si>
    <t>fire guts 300 houses</t>
  </si>
  <si>
    <t>Garib Nagar, Bairam Naupada, Bandra East Mumbai, Maharashtra 400051</t>
  </si>
  <si>
    <t>Bandra fire guts 300 huts</t>
  </si>
  <si>
    <t>BMC was demolishing the houses when cylinder exploded</t>
  </si>
  <si>
    <t>lift mishap</t>
  </si>
  <si>
    <t>Unnathi Greens Haware City, Thane West Thane, Maharashtra 400615</t>
  </si>
  <si>
    <t>Hsg soc booked after girl loses arm in lift mishap</t>
  </si>
  <si>
    <t>girl</t>
  </si>
  <si>
    <t>Sagar Jyoti, Indravadan Oza Rd, Friends Society, Vallabh Nagar Society, Juhu, Mumbai, Maharashtra 400049</t>
  </si>
  <si>
    <t>Fireman hurt in Vile Parle blae, residents safe</t>
  </si>
  <si>
    <t>compressor of ac exploded</t>
  </si>
  <si>
    <t>Shop No. 2,Plot No. B -43, Narmada HSG Society, Nerul, Mumbai</t>
  </si>
  <si>
    <t>AC blast kills mechanic, injures help</t>
  </si>
  <si>
    <t>high pressure in compressor</t>
  </si>
  <si>
    <t>comoressor exploded while maintainance was being carried out</t>
  </si>
  <si>
    <t>mechanic</t>
  </si>
  <si>
    <t>tree fell on auto driver</t>
  </si>
  <si>
    <t>Khar, Mumbai</t>
  </si>
  <si>
    <t>Tree falls 'victim' to road-widening work, crashes on auto; driver critical</t>
  </si>
  <si>
    <t>road widening work caused soil to loosen</t>
  </si>
  <si>
    <t>auto driver critical</t>
  </si>
  <si>
    <t>auto driver</t>
  </si>
  <si>
    <t>fuel tank exploded while welding</t>
  </si>
  <si>
    <t>Barrister Nath Pai Marg, Sewri, Mumbai, Maharashtra 400010</t>
  </si>
  <si>
    <t>Welder killed as garbage truck's fuel tank exlodes</t>
  </si>
  <si>
    <t>welding was being done beneath the truck when diesel cylinder of BMC truck eploded</t>
  </si>
  <si>
    <t>tawa fell or girls head</t>
  </si>
  <si>
    <t>Nagpada, Madanpura</t>
  </si>
  <si>
    <t>Girl Critical as tawa flung from highrise lands on her head</t>
  </si>
  <si>
    <t>tawa fell from 20th floor</t>
  </si>
  <si>
    <t>lift crashes</t>
  </si>
  <si>
    <t>Agarwal Peace Heaven, Kauls Heritage City, Kaul Heritage City, Vasai West</t>
  </si>
  <si>
    <t>Lucky escape for woman, lift crashes from 5th floor</t>
  </si>
  <si>
    <t>woman fall in open drain</t>
  </si>
  <si>
    <t>Kalina, Santacruz</t>
  </si>
  <si>
    <t>Woman falls into open drain at Kalina, fractures 3 ribs</t>
  </si>
  <si>
    <t>pedestrian</t>
  </si>
  <si>
    <t>bus stop crashes</t>
  </si>
  <si>
    <t>Plaza Cinema, Dadar</t>
  </si>
  <si>
    <t>Teen injiured as bus stop on dug-up road crashes</t>
  </si>
  <si>
    <t>road bulilding authoritie neglecteda fety</t>
  </si>
  <si>
    <t>fire in shanties</t>
  </si>
  <si>
    <t>Byculla west, mumbai</t>
  </si>
  <si>
    <t>Fire at Byculla shanties, one fireman hurt</t>
  </si>
  <si>
    <t>fireman, resident</t>
  </si>
  <si>
    <t>ac short circuit caused fire</t>
  </si>
  <si>
    <t>J. K. Somani Building, Mumbai</t>
  </si>
  <si>
    <t>Major blaze in SoBo building</t>
  </si>
  <si>
    <t>fire caused cylinder blast</t>
  </si>
  <si>
    <t>fire fighting system crashed</t>
  </si>
  <si>
    <t>The AddressLBS Rd, Opposite R City Mall, Ghatkopar West</t>
  </si>
  <si>
    <t>Firefighting system crahes injure 1</t>
  </si>
  <si>
    <t>technician fell from floor duct</t>
  </si>
  <si>
    <t>Signature Island, BKC</t>
  </si>
  <si>
    <t>Technician survives after falling from 9th floor duct</t>
  </si>
  <si>
    <t>Lal dongar, Chembur</t>
  </si>
  <si>
    <t>1 dead, 1 injured in fire incident in Chembur</t>
  </si>
  <si>
    <t>staircase crashed</t>
  </si>
  <si>
    <t>Bhuleshwar, Mumbai</t>
  </si>
  <si>
    <t>Part of SoBo building's staircase crashes, 1 hurt</t>
  </si>
  <si>
    <t>3 minors among 8 dead in yet another Bhiwandi bldg crash</t>
  </si>
  <si>
    <t>eviction notice was ignored</t>
  </si>
  <si>
    <t>Girgaon, mumbai</t>
  </si>
  <si>
    <t>Portions of 2 bldg collapse</t>
  </si>
  <si>
    <t>life mishap</t>
  </si>
  <si>
    <t>Boy 13 falls 4 floors in the lift shaft, survives</t>
  </si>
  <si>
    <t>iron grill opened but lift wasn't there</t>
  </si>
  <si>
    <t>58/64, Old Custom House Rd, Kala Ghoda, Fort, Mumbai,</t>
  </si>
  <si>
    <t>Fire in SoBo building hits traffic</t>
  </si>
  <si>
    <t>stairs collapsed</t>
  </si>
  <si>
    <t>Kasaiwada, Kurla</t>
  </si>
  <si>
    <t>1 hurt in Kurla stairs collapse</t>
  </si>
  <si>
    <t>Dheeraj Gaurav Building number 3, New link road, Adarsh Nagar, Andheri</t>
  </si>
  <si>
    <t>Blaze in Ansheri highrise kills sr citizen</t>
  </si>
  <si>
    <t>cylinder blast caused fire</t>
  </si>
  <si>
    <t>Mithaiwala Building, Ropa Ln, Chira Bazaar, Marine Lines, Mumbai</t>
  </si>
  <si>
    <t>Blaze at Chira Bazaar bldg; all evacuated</t>
  </si>
  <si>
    <t>Universal Mill COmpound, Golibar Road, Ghatkopar East</t>
  </si>
  <si>
    <t>Ghatkopar godown blaze injure one</t>
  </si>
  <si>
    <t>Godown fire</t>
  </si>
  <si>
    <t>Arab Galli, Nagpada</t>
  </si>
  <si>
    <t>1 killed, fireman hurt in Nagpada godown blaze</t>
  </si>
  <si>
    <t>fireman, worker</t>
  </si>
  <si>
    <t>FIRE</t>
  </si>
  <si>
    <t>Breadkraft Bakery, Lokhandwala complex, Andheri</t>
  </si>
  <si>
    <t>Fire at Andheri bakery chars 5 shops, 1 injured</t>
  </si>
  <si>
    <t>tree fall</t>
  </si>
  <si>
    <t>Nani Pada road, Apna Bazar, Mulund</t>
  </si>
  <si>
    <t>Senior citizen dies after tree falls on him in Mulund toll touches 8</t>
  </si>
  <si>
    <t>Golibar Naka, Santacruz East</t>
  </si>
  <si>
    <t>4 of family killed in cylinder blast in Santacruz chawl, one critical</t>
  </si>
  <si>
    <t>wife changed cylinder but didn't check regulator</t>
  </si>
  <si>
    <t>misfitted regulator caused leak</t>
  </si>
  <si>
    <t>slab collapsed on woman</t>
  </si>
  <si>
    <t>Kandivli Police Quarters</t>
  </si>
  <si>
    <t>Slab collapses in police quarters, woman injured</t>
  </si>
  <si>
    <t>seepage and old building</t>
  </si>
  <si>
    <t>tree collapsed</t>
  </si>
  <si>
    <t>SK bhole marg, prabhadevi</t>
  </si>
  <si>
    <t>fire killed mentally ill woman</t>
  </si>
  <si>
    <t>Underia St, Mumbai, Maharashtra 400008</t>
  </si>
  <si>
    <t>Fire kills mentally ill woman, locked at home</t>
  </si>
  <si>
    <t>windows were shut, woman was locked in</t>
  </si>
  <si>
    <t>lpg leak caused eplosion while checking</t>
  </si>
  <si>
    <t>Borsapada</t>
  </si>
  <si>
    <t>LPG man dies in blaze while checking gas leak</t>
  </si>
  <si>
    <t>gas leak caused fire during checkup</t>
  </si>
  <si>
    <t>delivery boy, shop owner</t>
  </si>
  <si>
    <t>sparks caught by paper and furniture caused fire</t>
  </si>
  <si>
    <t>Ideal classes, Siddharth Tower, Thane</t>
  </si>
  <si>
    <t>Thane coaching class fire traps students on 2 floors</t>
  </si>
  <si>
    <t>sparks from inverter cause explosion</t>
  </si>
  <si>
    <t>students trappes</t>
  </si>
  <si>
    <t>studetns</t>
  </si>
  <si>
    <t>touched iron ladder while playing</t>
  </si>
  <si>
    <t>Buddha Colony, Kurla West</t>
  </si>
  <si>
    <t>Three-year-old electrocuted</t>
  </si>
  <si>
    <t>electrocuted</t>
  </si>
  <si>
    <t xml:space="preserve">ceiling crashed </t>
  </si>
  <si>
    <t>Shatabdi Hospital, Kandivli</t>
  </si>
  <si>
    <t>1 hurt in hospital ceiling crash</t>
  </si>
  <si>
    <t>technician died</t>
  </si>
  <si>
    <t>technician</t>
  </si>
  <si>
    <t>illegal construction even after notice</t>
  </si>
  <si>
    <t>Unnat nagar, goregaon</t>
  </si>
  <si>
    <t>Lauberer dies at SRA bldg construction site</t>
  </si>
  <si>
    <t>labour died</t>
  </si>
  <si>
    <t>man falls in manhole</t>
  </si>
  <si>
    <t>Kalyan</t>
  </si>
  <si>
    <t>35 yo man falls into open manhole in criticsl condition</t>
  </si>
  <si>
    <t>open manhole</t>
  </si>
  <si>
    <t>short circuit in chrstmas lights caused fire</t>
  </si>
  <si>
    <t>Chembur, Mumbai</t>
  </si>
  <si>
    <t>2 found huddled, charred in prayer room</t>
  </si>
  <si>
    <t>people died in prayer room</t>
  </si>
  <si>
    <t>gas leak caused blast, wall collapsed on woman</t>
  </si>
  <si>
    <t>Panchpakhadi, Thane</t>
  </si>
  <si>
    <t>Wall collapse after LPG blast kills one</t>
  </si>
  <si>
    <t>wall collapsed due to lpg blast</t>
  </si>
  <si>
    <t>fire in commercial building</t>
  </si>
  <si>
    <t>Khar West, Mumbai</t>
  </si>
  <si>
    <t>Fire breaks out in eight-storey Khar building, no casualties</t>
  </si>
  <si>
    <t>fire in garmet unit</t>
  </si>
  <si>
    <t>Damu NAgar, Mumbai</t>
  </si>
  <si>
    <t>Blaze in garment units, 3 trapped</t>
  </si>
  <si>
    <t>fire in hospital due to welding sparks</t>
  </si>
  <si>
    <t>Another fire breaks out in ESIC hosp; 2 arrested</t>
  </si>
  <si>
    <t>fire in industrial uni</t>
  </si>
  <si>
    <t>Taloja MIDC, Mumbai</t>
  </si>
  <si>
    <t>3 fires in 1 day at Navi Mumbai: One dead, mangroves destroyed</t>
  </si>
  <si>
    <t>Khandwal, Santacru East</t>
  </si>
  <si>
    <t>nargis dutt nagar, bandra west</t>
  </si>
  <si>
    <t>qureshi Nagar, Bandra</t>
  </si>
  <si>
    <t>workers die due to suffocation while cleaning sewer</t>
  </si>
  <si>
    <t>Khambalpada, Dombivli MIDC</t>
  </si>
  <si>
    <t xml:space="preserve">Three die of suffocation while cleaning </t>
  </si>
  <si>
    <t>no saftey instruments</t>
  </si>
  <si>
    <t>suffocation in manhole</t>
  </si>
  <si>
    <t>man eletrocuted</t>
  </si>
  <si>
    <t>Khopat road, Thane west,</t>
  </si>
  <si>
    <t>Thane barber electrocuted, firm booked for negligence</t>
  </si>
  <si>
    <t>barber</t>
  </si>
  <si>
    <t>building tilted</t>
  </si>
  <si>
    <t>Uthalsar, thane west, thane</t>
  </si>
  <si>
    <t>Thane building tilts, 57 families shifted out</t>
  </si>
  <si>
    <t>blast in chemical reactor</t>
  </si>
  <si>
    <t>M.I.D.C Dombivli, Mumbai</t>
  </si>
  <si>
    <t>Blast at Dombivli pharma unit</t>
  </si>
  <si>
    <t>Vile Parle, Mumbai</t>
  </si>
  <si>
    <t>Fire at Metro site</t>
  </si>
  <si>
    <t>metal pillar crashed on labourer</t>
  </si>
  <si>
    <t>Govandi, Mumbai</t>
  </si>
  <si>
    <t>Labourer dies as metal pillar crashes</t>
  </si>
  <si>
    <t>metal pillar crashed as it was not made properly</t>
  </si>
  <si>
    <t>metal pillar crashed</t>
  </si>
  <si>
    <t>Pali Hill, Bandra, Mumbai</t>
  </si>
  <si>
    <t>Midnight fire in Bandra bldg, seven rescued</t>
  </si>
  <si>
    <t xml:space="preserve">fire </t>
  </si>
  <si>
    <t>Major fire at RTO in Tardeo destroys documents, comps</t>
  </si>
  <si>
    <t>shutter fell on kid</t>
  </si>
  <si>
    <t>Rajbaug Estate, Pydhonie,</t>
  </si>
  <si>
    <t>2-yr-old dies as shutter crashes</t>
  </si>
  <si>
    <t>shuter crashed on kid</t>
  </si>
  <si>
    <t>part of builidng crashed</t>
  </si>
  <si>
    <t>Watson's Hotel, Mantralaya, Fort Mumbai, Maharashtra 400032</t>
  </si>
  <si>
    <t>Esplanade balconies crash, Sunday saves the day</t>
  </si>
  <si>
    <t>peopple drowned in nullah</t>
  </si>
  <si>
    <t>NAdivali, dombivli</t>
  </si>
  <si>
    <t>building sinked</t>
  </si>
  <si>
    <t>Shimpoli, Borvli</t>
  </si>
  <si>
    <t>Borivli building 2nd to sink in 2 days</t>
  </si>
  <si>
    <t>Jai Punit Nagar Nagr, Kandivli West</t>
  </si>
  <si>
    <t>80 families homeless after Kandivli building ‘sinks’</t>
  </si>
  <si>
    <t>man eletrocuted due to dangling wire</t>
  </si>
  <si>
    <t>Uran, Maharashtra</t>
  </si>
  <si>
    <t>Fisherman electrocuted</t>
  </si>
  <si>
    <t>Lift malfunction cause doors to open without the lift present, guard fell 11 floors</t>
  </si>
  <si>
    <t>Everest Apartment, Ganga Bhavan Apartment, Everest Apartments, Opp, JP Rd, Versova, Mumbai, Maharashtra 400061</t>
  </si>
  <si>
    <t>Lift door opens, guard enters, falls 11 floors down</t>
  </si>
  <si>
    <t>lift got stuck but gate opened</t>
  </si>
  <si>
    <t>guard</t>
  </si>
  <si>
    <t>fire sc</t>
  </si>
  <si>
    <t>R R Roy Marg, Girgaon Chowpatty, Mumbai, Maharashtra 400004</t>
  </si>
  <si>
    <t>Fire breaks out at another old SoBo building, 1 dead</t>
  </si>
  <si>
    <t>MEtro cinema, Mumbai</t>
  </si>
  <si>
    <t>2 senior citizens killed in SoBo tree collapse</t>
  </si>
  <si>
    <t>pedestrians</t>
  </si>
  <si>
    <t>ceiling fell on kids</t>
  </si>
  <si>
    <t>Thane Civil Hospital, Shankar Rao Pednekar Road, Opposite Police Quarter, Tembhi Naka, Thane West, Thane, Maharashtra 400601</t>
  </si>
  <si>
    <t>Ceiling plaster falls on bed with two babies at Thane hospital, both safe</t>
  </si>
  <si>
    <t>babies</t>
  </si>
  <si>
    <t>tree fell on businessman</t>
  </si>
  <si>
    <t>BArfiwala Road, Andheri</t>
  </si>
  <si>
    <t>Kin cries civic negligence after branch crushes man</t>
  </si>
  <si>
    <t>businessman</t>
  </si>
  <si>
    <t>girl fell in Metro pit</t>
  </si>
  <si>
    <t>Aarey Colony, Goregaon</t>
  </si>
  <si>
    <t>Three-year-old girl falls into pit dug for Metro VII, dies</t>
  </si>
  <si>
    <t>Kothari Mansion, CSMT, Mumbai</t>
  </si>
  <si>
    <t>Half of heritage bldg opposite CSMT crashes in blaze, sabotage suspected</t>
  </si>
  <si>
    <t>two dozen shops set ablaze</t>
  </si>
  <si>
    <t>Gupta Market, Malad West, Mumbai</t>
  </si>
  <si>
    <t xml:space="preserve">short circuit, narrow lanes </t>
  </si>
  <si>
    <t>A girl drowned in pool</t>
  </si>
  <si>
    <t>Palava City, Dombivli</t>
  </si>
  <si>
    <t>No lifeguard, negligence</t>
  </si>
  <si>
    <t>Kid drowned in the deeper pool when no one wwas around</t>
  </si>
  <si>
    <t>Bhulabhai Desai Road, Mumbai</t>
  </si>
  <si>
    <t>Fire erupted in shops</t>
  </si>
  <si>
    <t>A four-year-old boy died after falling from the balcony</t>
  </si>
  <si>
    <t>Valentina, Hiranandani Estate Rd, Hiranandani Estate, Thane West</t>
  </si>
  <si>
    <t>Boy lost balance and fell off balcony</t>
  </si>
  <si>
    <t>boy died</t>
  </si>
  <si>
    <t>Maid fell from balcony</t>
  </si>
  <si>
    <t>Ghatkopar East, Mumbai</t>
  </si>
  <si>
    <t xml:space="preserve"> part of the balcony grill opened and she fell off</t>
  </si>
  <si>
    <t>Maid died</t>
  </si>
  <si>
    <t>maid</t>
  </si>
  <si>
    <t>Methane gas formation and summer heat</t>
  </si>
  <si>
    <t>Deonar, Mumbai</t>
  </si>
  <si>
    <t>Methane gas leaked due to garbage decomposition adn caught fire</t>
  </si>
  <si>
    <t>Fire in Dumpyard</t>
  </si>
  <si>
    <t>Ambernath, Mumbai</t>
  </si>
  <si>
    <t>Negligence from authorities</t>
  </si>
  <si>
    <t>Dahisar, Mumbai</t>
  </si>
  <si>
    <t>Fire Broke out in Calll centre</t>
  </si>
  <si>
    <t>Shortcircuit caused fire</t>
  </si>
  <si>
    <t>Palghar, Mumbai</t>
  </si>
  <si>
    <t>Fire broke in gowdown</t>
  </si>
  <si>
    <t>Fire in shopping centre</t>
  </si>
  <si>
    <t>Gokul Shopping CentreDatta Park, Borivali West, Mumbai</t>
  </si>
  <si>
    <t>Fire</t>
  </si>
  <si>
    <t>Electrial wire installation materials caught fire</t>
  </si>
  <si>
    <t>worker died</t>
  </si>
  <si>
    <t>Worker</t>
  </si>
  <si>
    <t>Suffocation due to fire</t>
  </si>
  <si>
    <t>Airoli, Mumbai</t>
  </si>
  <si>
    <t>Short-circuit caused fire,</t>
  </si>
  <si>
    <t>Mother tried to save daughter and both did due to suffocation</t>
  </si>
  <si>
    <t>MOther and daughter</t>
  </si>
  <si>
    <t>Fire due to inflammable substances in scrapyard</t>
  </si>
  <si>
    <t>Mankhurd, Mumbai</t>
  </si>
  <si>
    <t>Inflammable substances in scrapyard</t>
  </si>
  <si>
    <t>Fire broke out in eatery</t>
  </si>
  <si>
    <t>Lajjat Dhaba, Bandra West, Mumbai</t>
  </si>
  <si>
    <t>Fire in Industrial Estate</t>
  </si>
  <si>
    <t>Shanti Industrial Estate, Mulund, Mumabi</t>
  </si>
  <si>
    <t>Fire spreaded quickly due to presence of garments, plastic, chemicals</t>
  </si>
  <si>
    <t>Fire Broke out of electrical duct</t>
  </si>
  <si>
    <t>Naupada, Thane, Mumbai</t>
  </si>
  <si>
    <t>150 people were evacuated and no one was injured</t>
  </si>
  <si>
    <t>Welding orks sparks fire</t>
  </si>
  <si>
    <t>Session COurt, FOrt, Mumbai</t>
  </si>
  <si>
    <t xml:space="preserve">Welding work by PWD sparked fire </t>
  </si>
  <si>
    <t>Short circuit in generator</t>
  </si>
  <si>
    <t>Cinevista Studio, Kanjurmarg West, Mumbai</t>
  </si>
  <si>
    <t>Short circuit in generator caused fire, spreads fast as set was made of wood, negligence in safety measures</t>
  </si>
  <si>
    <t xml:space="preserve">recordist died </t>
  </si>
  <si>
    <t>Recordist and assistant died</t>
  </si>
  <si>
    <t>Fire in illegal gowdown in basemetn</t>
  </si>
  <si>
    <t>Zia apartments, Mumbai Central, Mumbai</t>
  </si>
  <si>
    <t>INdustrial unit containing mobile batteries and electronics caught fire</t>
  </si>
  <si>
    <t>100+ people were rushed out</t>
  </si>
  <si>
    <t>families</t>
  </si>
  <si>
    <t>Worker fell in the manhole</t>
  </si>
  <si>
    <t>Powai, Mumbai</t>
  </si>
  <si>
    <t>Workers fell because ropes snapped, negligence</t>
  </si>
  <si>
    <t xml:space="preserve">3 workers died </t>
  </si>
  <si>
    <t>FIre Started in the club</t>
  </si>
  <si>
    <t>“flying embers” from a charcoal sigree (stove) used to light a hookah came in contact with combustible cloth material used as curtains at Mojo’s, violated fire safety rules, illegal structures</t>
  </si>
  <si>
    <t>14 dies due to suffocation in the illegal resto bar, many trapped in washrooms</t>
  </si>
  <si>
    <t>Customers</t>
  </si>
  <si>
    <t>Malabar Hills, Mumbai</t>
  </si>
  <si>
    <t>Small ladder of fire brigade helped the fore grow</t>
  </si>
  <si>
    <t xml:space="preserve">No safety </t>
  </si>
  <si>
    <t>65 years old labourer fell to death from 5th floor</t>
  </si>
  <si>
    <t>Live wire caught fire, dry twigs and leaves helped</t>
  </si>
  <si>
    <t>Fire broke out in Farsan Unit</t>
  </si>
  <si>
    <t>Saki Naka, Mumbai</t>
  </si>
  <si>
    <t>AA3</t>
  </si>
  <si>
    <t>Snack manufacturing unit caught fire due to short circuit, Illegally Stored Diesel Cans And Gas Cylinders, cylinders blocked exit</t>
  </si>
  <si>
    <t>12 workers died, fire brigade was misled to believe everyone had escaped to safety, no license for the factory</t>
  </si>
  <si>
    <t>Times of India, Times Special</t>
  </si>
  <si>
    <t>Brick fell on a person from 22nd floor</t>
  </si>
  <si>
    <t>not adequate safety measure were taken</t>
  </si>
  <si>
    <t xml:space="preserve">1 person died </t>
  </si>
  <si>
    <t>sales executive</t>
  </si>
  <si>
    <t>Tile cutting machine created sparks which lit scrap material</t>
  </si>
  <si>
    <t>Labourer was hit by crane</t>
  </si>
  <si>
    <t>Goregaon, Mumbai</t>
  </si>
  <si>
    <t>Lack of safety and untrained crane operator</t>
  </si>
  <si>
    <t xml:space="preserve"> A labourer died after being hit by a crane at a Metro VII construction site in Goregaon</t>
  </si>
  <si>
    <t>Labourer</t>
  </si>
  <si>
    <t>COolant system short circuit</t>
  </si>
  <si>
    <t>Mysore Colony, Chembur, Mumbai</t>
  </si>
  <si>
    <t>No monorail employees was the to use the fire fighting system</t>
  </si>
  <si>
    <t>August Kranti Maidan, 1, Tejpal Rd, Dadi Sheth Wadi, Tardeo, Mumbai, Maharashtra 400007</t>
  </si>
  <si>
    <t>Home blaze kills senior citizen who stayed alone</t>
  </si>
  <si>
    <t>Fire started from an AC unit</t>
  </si>
  <si>
    <t>Cuffe Parade, Mumbai</t>
  </si>
  <si>
    <t>inhaled toxic fumes</t>
  </si>
  <si>
    <t>KAlyan, Mumbai</t>
  </si>
  <si>
    <t>In domino effect, 5 persons drown in Kalyan’s ‘toxic’ well</t>
  </si>
  <si>
    <t>no safety</t>
  </si>
  <si>
    <t>labouers were cleaning well</t>
  </si>
  <si>
    <t>labourer fell from crane</t>
  </si>
  <si>
    <t>Saifee Burhani Upliftment Trust, Raudat Tahera Street, Bhendi Bazaar, Mumbai, Maharashtra 400003</t>
  </si>
  <si>
    <t>Labourer falls to death at Bhendi Baaar</t>
  </si>
  <si>
    <t>building sinked 15 inches</t>
  </si>
  <si>
    <t>Devi Chowk, Reti Bunder, Shastri Nagar, Dombivli West, Dombivli, Maharashtra 421202</t>
  </si>
  <si>
    <t>Dombivli building sinks 15 inches residents flee</t>
  </si>
  <si>
    <t>garbage pile caught fire</t>
  </si>
  <si>
    <t>Vitawa, Kalwa, Thane</t>
  </si>
  <si>
    <t>Fire rages for 6 hrs in Thane godown</t>
  </si>
  <si>
    <t>fire rages for  6 hours</t>
  </si>
  <si>
    <t>La Mer, Kadeshwari Mandir Marg, Mount Mary, Bandra West, Mumbai, Maharashtra 400050</t>
  </si>
  <si>
    <t>Blaze in Sachin's old dplex, bldg's fire gear didn't work</t>
  </si>
  <si>
    <t>Turbhe MIDC, Turbhe Navi Mumbai, Maharashtra 400705</t>
  </si>
  <si>
    <t>Fire at Turbhe factory, lucky escape for 60</t>
  </si>
  <si>
    <t>fire from spark of welding machine</t>
  </si>
  <si>
    <t>highly immflammable substances caught fire fro mthe spark</t>
  </si>
  <si>
    <t>iron gate fell on boy</t>
  </si>
  <si>
    <t>Sant Nirankari Satsang Bhavan, Bhayandar, Navghar naka, Bhanaydar</t>
  </si>
  <si>
    <t>20-yr-old dies after iron gate falls on him</t>
  </si>
  <si>
    <t>labourer falls from tower</t>
  </si>
  <si>
    <t>Borivli, Mumbai</t>
  </si>
  <si>
    <t>Labourer falls to death from under-construction tower</t>
  </si>
  <si>
    <t>labourer fell into the duct of the lif</t>
  </si>
  <si>
    <t>fire in oil factory</t>
  </si>
  <si>
    <t>Jawahar Dweep, Mumbai</t>
  </si>
  <si>
    <t>Butcher island inferno rages on as firemen decide to let it burn out, may be doused today</t>
  </si>
  <si>
    <t>fire in RK studio</t>
  </si>
  <si>
    <t>R K Films &amp; Studios, 1, Sion - Trombay Rd, Dreamland Society, Borla, Union Park, Chembur, Mumbai, Maharashtra 400071</t>
  </si>
  <si>
    <t>Iconic stage 1 of RK studios in CHembur gutted</t>
  </si>
  <si>
    <t>several flammable items were stored on set</t>
  </si>
  <si>
    <t>Damji Sadan, Jethabhai Ln, Shival Nagar, Saibaba Nagar, Pant Nagar, Ghatkopar East, Mumbai, Maharashtra 400077</t>
  </si>
  <si>
    <t>Ghatkopar bldg tilts, evacuated</t>
  </si>
  <si>
    <t>Bhivpuri railway station, Karjat</t>
  </si>
  <si>
    <t>38-yr-old electrocuted</t>
  </si>
  <si>
    <t>loose  wires</t>
  </si>
  <si>
    <t>ceiling crashed</t>
  </si>
  <si>
    <t>Underia St, Mumbai</t>
  </si>
  <si>
    <t>Panic in Bhendi bazaar after false ceiling crash</t>
  </si>
  <si>
    <t>buisnessman died after falling in pothole</t>
  </si>
  <si>
    <t>Tilak Nagar, Dombivli East Dombivli, Maharashtra</t>
  </si>
  <si>
    <t>Pothole case: Case against PWD engineer</t>
  </si>
  <si>
    <t>Building tilted</t>
  </si>
  <si>
    <t>Noorani Arcade, Shailesh Nagar, Mumbra, Mumbra - Kausa, Maharashtra 400612</t>
  </si>
  <si>
    <t>Mumbra building tilts residetns move out</t>
  </si>
  <si>
    <t>open drain sucked peoople</t>
  </si>
  <si>
    <t>Korum Mall, Eastern Express Hwy, Samata Nagar, Thane West, Thane, Maharashtra 400606</t>
  </si>
  <si>
    <t>Two sucked into open drain, bodies found in Thane Creek</t>
  </si>
  <si>
    <t>drain was open</t>
  </si>
  <si>
    <t>Oberoi Mall, Western Express Hwy, Yashodham, Goregaon, Mumbai, Maharashtra 400063</t>
  </si>
  <si>
    <t>Fire at Goregaon mall, none hurt</t>
  </si>
  <si>
    <t>Chandan Naka, Shree Ram Sankul Society, Moregaon Talao, Nalasopara East Nala Sopara</t>
  </si>
  <si>
    <t>120 evacuated after fire in meter box of highrise</t>
  </si>
  <si>
    <t>labourer fell from 25h floor</t>
  </si>
  <si>
    <t>Goregaon west, mumbai</t>
  </si>
  <si>
    <t>Labourer falls to death from 25th floor</t>
  </si>
  <si>
    <t>no safety in underconstruction building</t>
  </si>
  <si>
    <t>helium cylinder exploded</t>
  </si>
  <si>
    <t>Bhandup, Mumbai</t>
  </si>
  <si>
    <t>Cylinder blast kills Bhandup baloon seller</t>
  </si>
  <si>
    <t>baloon seller</t>
  </si>
  <si>
    <t>Odish Bhavan, Sector 30A, Plot No.5, Near Kerala House, Vashi, Navi Mumbai</t>
  </si>
  <si>
    <t>Fire at Odisha Bhavan</t>
  </si>
  <si>
    <t>fire in AC unit</t>
  </si>
  <si>
    <t xml:space="preserve">short circuit </t>
  </si>
  <si>
    <t>Malad east, Mumbai</t>
  </si>
  <si>
    <t>Fire at Malad shop</t>
  </si>
  <si>
    <t>girl fell from 27th floor</t>
  </si>
  <si>
    <t>Hiranandani Meadows, Gladys Alwares Road, Off Pokhran Road No 2, Thane H.o. (east) Manpada, Thane West</t>
  </si>
  <si>
    <t>Teen girl falls to death from 27th floor flat</t>
  </si>
  <si>
    <t>girl slipped and fell</t>
  </si>
  <si>
    <t>Chhabildas Rd, Dadar West, Dadar, Mumbai</t>
  </si>
  <si>
    <t>Minor fire in Dadar</t>
  </si>
  <si>
    <t>Tree fall victim's husband to sue BMC for negligence</t>
  </si>
  <si>
    <t>grille fell on girl</t>
  </si>
  <si>
    <t>BDD chawls , worli</t>
  </si>
  <si>
    <t>Girl dies after grille falls on her</t>
  </si>
  <si>
    <t>girl was playing when grill fell on her</t>
  </si>
  <si>
    <t>short circuit</t>
  </si>
  <si>
    <t>Centenary Building, WTP Marg, Near Pepsi Company, Patil Wadi, Govandi East, Mumbai, Maharashtra 400088</t>
  </si>
  <si>
    <t>Short-circuit leaves civic run Shatabdi Hospital in Govandi without power for more than 15 hours</t>
  </si>
  <si>
    <t>rain caused short circuit</t>
  </si>
  <si>
    <t>Antilia, Altamount Rd, Cumballa Hill, Mumbai</t>
  </si>
  <si>
    <t>Fire breaks out on 9th floor garden of Antilia</t>
  </si>
  <si>
    <t>short circuit in mobile antenna</t>
  </si>
  <si>
    <t>Himalaya Apt, Sea Face Road, Worli, Mumbai - 400018, Koliwada, Worli, Mumbai, Maharashtra 400030</t>
  </si>
  <si>
    <t>Fire breaks out in Worli building</t>
  </si>
  <si>
    <t>girl fell in pit</t>
  </si>
  <si>
    <t>7-yr-old dies in water-filled pit</t>
  </si>
  <si>
    <t>Whistling woods International, Reliance Media, Film City Complex, Mumbai</t>
  </si>
  <si>
    <t>Fire at film school in Goregaon</t>
  </si>
  <si>
    <t>Ghatkopar, Mumbai</t>
  </si>
  <si>
    <t>Tree collapses on auto driver in Borivli, kills driver</t>
  </si>
  <si>
    <t>pruning authorities neglected the condition</t>
  </si>
  <si>
    <t>overbridge wall collapse</t>
  </si>
  <si>
    <t>Patri pool, kalyan</t>
  </si>
  <si>
    <t>Rain fury: Rail overbridge wall collapses</t>
  </si>
  <si>
    <t>heavy rains caused bridge wall to collapse</t>
  </si>
  <si>
    <t>493, Khar - Danda Rd, Khar West, Mumbai, Maharashtra 400052</t>
  </si>
  <si>
    <t>Fire at Kathak maestro's Khar school</t>
  </si>
  <si>
    <t>tarpaulin shed caught fire due to short circuit</t>
  </si>
  <si>
    <t>4-yr-old dies as iron gate falls on him</t>
  </si>
  <si>
    <t>boy was hanging from the gate when it unhinged</t>
  </si>
  <si>
    <t>boy drowns in dam in adventure camp</t>
  </si>
  <si>
    <t>Vikramgad, Palghar</t>
  </si>
  <si>
    <t>13-yr-old Vikhroli boy drowns in dam at Palghar adventure camp</t>
  </si>
  <si>
    <t>no life jackets or safety</t>
  </si>
  <si>
    <t>Aryan complex, Bhiwandi</t>
  </si>
  <si>
    <t>Fire in Bhiwadi footwear godwon</t>
  </si>
  <si>
    <t>Navroji Hill Rd 16, Dongri, Umerkhadi</t>
  </si>
  <si>
    <t>Fire guts scrap godwon in DOngri</t>
  </si>
  <si>
    <t>Plot no 19, 19B, Sector 10, Kharghar, Navi Mumbai, Maharashtra 410210</t>
  </si>
  <si>
    <t>Khargar car showroom gutted, 2 die</t>
  </si>
  <si>
    <t>fire raged due to burnt tyres</t>
  </si>
  <si>
    <t>Kurla East, Mumbai</t>
  </si>
  <si>
    <t>Fire at Kurla tyre factory</t>
  </si>
  <si>
    <t>APMC market, Vashi</t>
  </si>
  <si>
    <t>FIremen takes 8 hrs to douse blaze at APMC godown, toppled fire tender adds to delay</t>
  </si>
  <si>
    <t>gas cylinder explosion</t>
  </si>
  <si>
    <t>LInk road, Borivli West</t>
  </si>
  <si>
    <t>Fire breaks out in 10th floor Borivli flat, teen rescued</t>
  </si>
  <si>
    <t>lpg cylinder exploded</t>
  </si>
  <si>
    <t>Bhayandar East, Mumbai</t>
  </si>
  <si>
    <t>Disabled woman killed in fire at construction site</t>
  </si>
  <si>
    <t>Azad nagar, Thane</t>
  </si>
  <si>
    <t>Fire at thane factory, close shave for 15 workers</t>
  </si>
  <si>
    <t>pile of paper caught fire</t>
  </si>
  <si>
    <t>Monday =1</t>
  </si>
  <si>
    <t>blast in heating machine</t>
  </si>
  <si>
    <t>Harihar Corp.Compound, Bhiwandi</t>
  </si>
  <si>
    <t>10-people in unit fled after Bhiwandi explosion</t>
  </si>
  <si>
    <t>fire in powerloom unit</t>
  </si>
  <si>
    <t>1 killed in fire at powerloom unit</t>
  </si>
  <si>
    <t>slab of the five-storey Mhada building came crashing</t>
  </si>
  <si>
    <t>Zaveri Bazar, Mumbai</t>
  </si>
  <si>
    <t>The building was being demolished</t>
  </si>
  <si>
    <t>3 labourers died as the slab crashes</t>
  </si>
  <si>
    <t>Hindu COlony, Dadar</t>
  </si>
  <si>
    <t>Part of building crashes, crushes car, kills driver</t>
  </si>
  <si>
    <t>no precautions during construction</t>
  </si>
  <si>
    <t>driver</t>
  </si>
  <si>
    <t>labourers lost balance</t>
  </si>
  <si>
    <t>GOregaon West</t>
  </si>
  <si>
    <t>Two fell off Goregaon building, die</t>
  </si>
  <si>
    <t>no safety equipment</t>
  </si>
  <si>
    <t>labourers</t>
  </si>
  <si>
    <t>Tata memorial hospital, parel</t>
  </si>
  <si>
    <t>Fire at TATA memorial hospital</t>
  </si>
  <si>
    <t>minor fire in ship</t>
  </si>
  <si>
    <t>Naval Dockyard, Fort, Mumbai</t>
  </si>
  <si>
    <t>Minor fire on INS Pralaya, no one injured</t>
  </si>
  <si>
    <t>fire during refitting of ship</t>
  </si>
  <si>
    <t>ceiling crashes</t>
  </si>
  <si>
    <t>GangriPada, Navjeevan Road, Opp Radha Krishna Temple, Nalasopara East</t>
  </si>
  <si>
    <t>Child dies as ceiling crashes in Nalasopara</t>
  </si>
  <si>
    <t>child</t>
  </si>
  <si>
    <t>fire in cpu unit of reception</t>
  </si>
  <si>
    <t>Air India building, Nariman point</t>
  </si>
  <si>
    <t>Fire in AI building, antiques saved</t>
  </si>
  <si>
    <t xml:space="preserve">electrocuted </t>
  </si>
  <si>
    <t>Virar, mumbai</t>
  </si>
  <si>
    <t>Girl electrocuted in hsg soc garden</t>
  </si>
  <si>
    <t>touched live wire of borewell</t>
  </si>
  <si>
    <t>Nidilax Fine Chem Pvt. Ltd., Taloja</t>
  </si>
  <si>
    <t>Two charred to death at Taloja chemical factory</t>
  </si>
  <si>
    <t>blaze started in welding shop</t>
  </si>
  <si>
    <t>SV Road, Oshiwara</t>
  </si>
  <si>
    <t>Blaze flattens 200 furniture godowns in Oshiwara causes huge losses</t>
  </si>
  <si>
    <t>furniture, scraps, wood caught and spread fire</t>
  </si>
  <si>
    <t>HDFC bank, nalasopara east</t>
  </si>
  <si>
    <t>Minor fire breaks out in bank, no casualties</t>
  </si>
  <si>
    <t>Abdul Rehman St, Vakola, Santacruz East</t>
  </si>
  <si>
    <t>11 rescued after fire breaks out in SoBo building</t>
  </si>
  <si>
    <t xml:space="preserve">Mangaldas Market, 321 3rd new lane Mangaldas Market 3 rd new lane, Lohar Chawl, Kalbadevi, </t>
  </si>
  <si>
    <t>fire spreaded by paint thinner</t>
  </si>
  <si>
    <t>m.i.d.c., Pawane, Navi Mumbai</t>
  </si>
  <si>
    <t>Chemical factory gutted, no casualty</t>
  </si>
  <si>
    <t>boy fell in septic tank</t>
  </si>
  <si>
    <t>Prem Nagar, GOregaon West</t>
  </si>
  <si>
    <t>4-yr-old dies after falling into septic tank</t>
  </si>
  <si>
    <t>misidrected firecracker causes blaze</t>
  </si>
  <si>
    <t>C- Wing, Marathon Next Gen Innova, Opp. Peninsula Corporate Park, Off Ganpatrao Kadam Marg, Lower Parel (West)</t>
  </si>
  <si>
    <t>Misdirected cracker may have caused Lower parel bldg blaze</t>
  </si>
  <si>
    <t>Sambaji Nagar, Chembur</t>
  </si>
  <si>
    <t>Pipeline leak causes fire in Chembur</t>
  </si>
  <si>
    <t>railing crashed on man</t>
  </si>
  <si>
    <t>Man dies after railing crashes in Girgaum tree- pruning drive</t>
  </si>
  <si>
    <t>tree pruning was going on and authorities neglected</t>
  </si>
  <si>
    <t>Deonar Dumping Ground, Deonar</t>
  </si>
  <si>
    <t>Fire breaks out in Deonar dumpyard</t>
  </si>
  <si>
    <t>short ciruit caused fire</t>
  </si>
  <si>
    <t>Mark Tower, Cuffe Parade</t>
  </si>
  <si>
    <t>2 die as fire guts duplex flast in Cuffe Parade</t>
  </si>
  <si>
    <t>Raman Sagar, Building, Walkeshwar</t>
  </si>
  <si>
    <t>SoBo society forced to buy drinking water as wall collapses on tank</t>
  </si>
  <si>
    <t>wall collapsed due to rain</t>
  </si>
  <si>
    <t>ceiling collaspse</t>
  </si>
  <si>
    <t>Phoolpada, Virar east</t>
  </si>
  <si>
    <t>Ceiling collapses, kid dies</t>
  </si>
  <si>
    <t>Vasant Nagar, Kurla West</t>
  </si>
  <si>
    <t>FIre at power station, 4,000 users in dark</t>
  </si>
  <si>
    <t>Rushi Heights, Valentine Apartments, Malad, Malad East, Mumbai</t>
  </si>
  <si>
    <t>Fire in flat on top floor of 23-storey Goregaon Society</t>
  </si>
  <si>
    <t>Kandivli West, Mumbai</t>
  </si>
  <si>
    <t>Fire in Kandivli, residents safe</t>
  </si>
  <si>
    <t>Ramchandar's Institute, Office no.13, Platinum Venecia, Sector -29,Nerul</t>
  </si>
  <si>
    <t>Lucky escape for students as fire breaks out in Nerul coaching centre</t>
  </si>
  <si>
    <t>short circuit in basement</t>
  </si>
  <si>
    <t>safety norms violated</t>
  </si>
  <si>
    <t>Linking ROad junction, Bandra</t>
  </si>
  <si>
    <t>Fire in Commercial bldg at Bandra, none injured</t>
  </si>
  <si>
    <t>Virar Railway Station, Virar</t>
  </si>
  <si>
    <t>Fire at Virar station hits WR</t>
  </si>
  <si>
    <t>short circuit in the signal cable</t>
  </si>
  <si>
    <t>labourer lost balance and fell</t>
  </si>
  <si>
    <t>Ram Mandir, Goregaon west</t>
  </si>
  <si>
    <t>Labourere falls to death from 26th floor</t>
  </si>
  <si>
    <t>no helmet and safety</t>
  </si>
  <si>
    <t>SV road, Sunder nagar, Malad west</t>
  </si>
  <si>
    <t>BMC's explanation: Tree was sound, not sure if roots were</t>
  </si>
  <si>
    <t>Juhu Gali, Andheri West</t>
  </si>
  <si>
    <t>Nine of a family living in  Juhu fire trap die in morning blaze</t>
  </si>
  <si>
    <t>short circuit in switch board</t>
  </si>
  <si>
    <t>Bharat Ratna Dr. Babasaheb Ambedekar Memorial Hospital, Dr Baba Saheb Ambedkar Road, Byculla East</t>
  </si>
  <si>
    <t>Ceiling collapses at rly hospital</t>
  </si>
  <si>
    <t>Metro house, Colaba</t>
  </si>
  <si>
    <t>1,2,9</t>
  </si>
  <si>
    <t>Major fire guts colaba Metro House</t>
  </si>
  <si>
    <t>short circuit in meter box</t>
  </si>
  <si>
    <t>Workers cleaning drain died</t>
  </si>
  <si>
    <t xml:space="preserve">CASARIO,PALAVA,LODHA,DOMBIVILI </t>
  </si>
  <si>
    <t>3 workers cleaning drain choke to death</t>
  </si>
  <si>
    <t>no safety for workers, they choked to death while cleaning drain</t>
  </si>
  <si>
    <t>Jamnalal Bajaj Marg, Nariman Point</t>
  </si>
  <si>
    <t>Fire breaks out at Nariman Point bldg</t>
  </si>
  <si>
    <t>Karve Nagar, Kanjurmarg East,</t>
  </si>
  <si>
    <t>2 labourers die as wall collapse</t>
  </si>
  <si>
    <t>wall was underconstruction</t>
  </si>
  <si>
    <t>no lifeguard in resort</t>
  </si>
  <si>
    <t>Palm BEach Resort, Arnala</t>
  </si>
  <si>
    <t>Picnic turns tragic 6-yr-old drown in Arnala resort pool</t>
  </si>
  <si>
    <t>6 yo drowns in pool</t>
  </si>
  <si>
    <t>guest</t>
  </si>
  <si>
    <t>Siddharth Nagar, Goregaon West</t>
  </si>
  <si>
    <t>Carpenter falls 14 floors in empty lift shaft, dies; flat owner, interior decorator held</t>
  </si>
  <si>
    <t>carpetenter fell 14 floors in empty llift shaft</t>
  </si>
  <si>
    <t>carpenter</t>
  </si>
  <si>
    <t>Mulund Dumping Ground, Mulund East, Mumbai</t>
  </si>
  <si>
    <t>Fire at Mulund dump, second blaze in 2 days</t>
  </si>
  <si>
    <t xml:space="preserve">fuel tanker caught fire </t>
  </si>
  <si>
    <t>Asudgaon, Panvel</t>
  </si>
  <si>
    <t>Fire tanker catches fire in Panvel</t>
  </si>
  <si>
    <t>Congress Bhavan, Charni Road</t>
  </si>
  <si>
    <t>Fire at building in Charni ROad</t>
  </si>
  <si>
    <t>sliiped from wooden plank</t>
  </si>
  <si>
    <t>Malwani VIllage, Malad East</t>
  </si>
  <si>
    <t>Electrician falls to death in Malad</t>
  </si>
  <si>
    <t>no safety belts</t>
  </si>
  <si>
    <t>electrician fell from wooden plank</t>
  </si>
  <si>
    <t>electrician</t>
  </si>
  <si>
    <t>Air quality slumps to 'poor' category probably due to third blaze at Deonar dumping ground</t>
  </si>
  <si>
    <t>methane accumulation</t>
  </si>
  <si>
    <t>workers inhaled noxious gases while cleaning borewell</t>
  </si>
  <si>
    <t>Jawahar Mansion, Dr Babasaheb Jaykar Marg, Marine Lines East</t>
  </si>
  <si>
    <t>2 workers die while cleaning borewell in SoBo hsg society</t>
  </si>
  <si>
    <t>no safety gear</t>
  </si>
  <si>
    <t>chemical reaction in boiler caused fire</t>
  </si>
  <si>
    <t>M.I.D.C. Dombivli</t>
  </si>
  <si>
    <t>Major fire averted as chemical plant fire doused after 6-hr struggle</t>
  </si>
  <si>
    <t>Syro MAlabar church, Dahisar</t>
  </si>
  <si>
    <t>Short circuit sparked blaze, altar gutted</t>
  </si>
  <si>
    <t>Tirupati Apartments, Bhulabhai Desai Road, Mahalaxmi</t>
  </si>
  <si>
    <t>Major fire doused at Mahalaxmi highrise</t>
  </si>
  <si>
    <t>lack of fire fighting system</t>
  </si>
  <si>
    <t>Girgaum Chawpatty</t>
  </si>
  <si>
    <t>Tradegy averted as massive fire razes satge of Make in India event to ashes</t>
  </si>
  <si>
    <t>3 cylinders exploded in fire</t>
  </si>
  <si>
    <t>Mahatma Gandhi Memorial Hospital, PArel</t>
  </si>
  <si>
    <t>Blaze in Gandhi hosp basement</t>
  </si>
  <si>
    <t>MTNL, Bhatankar Marg, Parel</t>
  </si>
  <si>
    <t>Fire in Parel, Phone tower damaged</t>
  </si>
  <si>
    <t>Fire breaks out in Deonar again</t>
  </si>
  <si>
    <t>methane gas accumulation</t>
  </si>
  <si>
    <t>Jubilee Compound, Shaikh hafizuddin Marg, byculla</t>
  </si>
  <si>
    <t>Blaze in Byculla</t>
  </si>
  <si>
    <t>Goregaon</t>
  </si>
  <si>
    <t>Minor Blaze in Goregaon flat</t>
  </si>
  <si>
    <t>helium cylinder blaast</t>
  </si>
  <si>
    <t>Malad, Mumbai</t>
  </si>
  <si>
    <t>Man filling gas in balloon dies in cylinder blast</t>
  </si>
  <si>
    <t>new worker didn't check gauge</t>
  </si>
  <si>
    <t>lit bidi on dry grass caused fire</t>
  </si>
  <si>
    <t>Crawford Market, Mumbai</t>
  </si>
  <si>
    <t>Fire guts 50 shops in Crawford market</t>
  </si>
  <si>
    <t>short circuit in bedroom</t>
  </si>
  <si>
    <t>Seawoods Estate comples, Nerul</t>
  </si>
  <si>
    <t>Several flats gutted in fire at NRI complex in NErul, none injured</t>
  </si>
  <si>
    <t>Prince ALy Khan Hospital, Mazgaon</t>
  </si>
  <si>
    <t>Short circuit in ICU sparks panic in SoBo hospital</t>
  </si>
  <si>
    <t>man falls from highrise</t>
  </si>
  <si>
    <t>Sukhada, Sir Pochkhanawala Rd, Worli, Mumbai, Maharashtra 400030</t>
  </si>
  <si>
    <t>28-yr-old falls to death from Worli highrise</t>
  </si>
  <si>
    <t>Patelwadi, Kurla West, Kurla, Mumbai, Maharashtra 400070</t>
  </si>
  <si>
    <t>7 students, engineer charred to death in city restaurent fire</t>
  </si>
  <si>
    <t>shortcircuit caused fire and melted gas pipe</t>
  </si>
  <si>
    <t>customers</t>
  </si>
  <si>
    <t>Fires in Thane, Andheri</t>
  </si>
  <si>
    <t>Good shepherd church, Saint Louis Convent Road, Gharkul Society, Indira Nagar, Four Bungalows</t>
  </si>
  <si>
    <t>Kalaghoda, Fort</t>
  </si>
  <si>
    <t>Blaze at second floor office in Fort, none hurt</t>
  </si>
  <si>
    <t>fire in hospital</t>
  </si>
  <si>
    <t>Surana Sethia Hospital, Chembur</t>
  </si>
  <si>
    <t>Fire at hospital in Chembur, no on hurt, 40 evacuated</t>
  </si>
  <si>
    <t>AC unit short circuit</t>
  </si>
  <si>
    <t>false ceiling carshed</t>
  </si>
  <si>
    <t>C.M. Office Mantralay, Mumbai</t>
  </si>
  <si>
    <t>False ceiling crashes in CMO</t>
  </si>
  <si>
    <t>RBI, BKC</t>
  </si>
  <si>
    <t>Early morning blaze guts eighth floor office in RBI bldg, doused in 2 hours</t>
  </si>
  <si>
    <t>Shortcircuit in geyser</t>
  </si>
  <si>
    <t>Savitribai Phule hostel, Mumbai University, Kalina campus</t>
  </si>
  <si>
    <t>Short circuit at MU girls hostel</t>
  </si>
  <si>
    <t>Kenilworth Mall, Linking road, Bandra west</t>
  </si>
  <si>
    <t>Chaos as fire fbreaks out in mall on Linking Road</t>
  </si>
  <si>
    <t>illegal alteration caused fire hazard</t>
  </si>
  <si>
    <t>Gala COmplex, Malad</t>
  </si>
  <si>
    <t>Kabadevi-like inferno averted in Malad</t>
  </si>
  <si>
    <t>MIDC Pawane</t>
  </si>
  <si>
    <t>Fire at Navi Mumbai Factory</t>
  </si>
  <si>
    <t>tree collapsed on auto driver</t>
  </si>
  <si>
    <t>Commissioner of Police, Dr Dadabhai Naoroji Rd, Opp Crawford Market, Dhobi Talao, Chhatrapati Shivaji Terminus Area, Fort, Mumbai, Maharashtra 400001</t>
  </si>
  <si>
    <t>Taxi driver dies as tree falls near Mumbai's Crawford Market</t>
  </si>
  <si>
    <t>tree collapsed on auto</t>
  </si>
  <si>
    <t>Golibar naka, Santacruz</t>
  </si>
  <si>
    <t>Tree collapsed on auto in Santacruz, kills passenger</t>
  </si>
  <si>
    <t>passenger</t>
  </si>
  <si>
    <t>drainer cleaner died</t>
  </si>
  <si>
    <t>Bandra West</t>
  </si>
  <si>
    <t>TOxic fumes from chemical waste</t>
  </si>
  <si>
    <t>Life sciences ltd., Mahad, raigad</t>
  </si>
  <si>
    <t>Toxic fume leak kills 4 workers</t>
  </si>
  <si>
    <t>waste chemical tranported in drums</t>
  </si>
  <si>
    <t>workers inhaled toxic fumes</t>
  </si>
  <si>
    <t>fuel line burst in flame</t>
  </si>
  <si>
    <t>New Trombay Road, Opposite Castrol (I) Ltd, Opposite Godrej Foods Ltd, Wadala East</t>
  </si>
  <si>
    <t>Wadala fuel line bursts into flames</t>
  </si>
  <si>
    <t>AC short circuit</t>
  </si>
  <si>
    <t>Minor blaze at Cuffe Parade</t>
  </si>
  <si>
    <t>deonar fire</t>
  </si>
  <si>
    <t>Deonar Dumping GroundKachra Depot Rd, Nirankar Nagar</t>
  </si>
  <si>
    <t>Deonar dumping ground again on fire</t>
  </si>
  <si>
    <t>MEthane accumulation</t>
  </si>
  <si>
    <t>explosion during repair</t>
  </si>
  <si>
    <t>Gadkari Road, Mahul, Chembur</t>
  </si>
  <si>
    <t>Oil tanker explosion during repairs kills 2</t>
  </si>
  <si>
    <t>tanker exploded during welding</t>
  </si>
  <si>
    <t>labourer electrocuted</t>
  </si>
  <si>
    <t>Labourer Electrocuted</t>
  </si>
  <si>
    <t>fire in ac unit</t>
  </si>
  <si>
    <t>Padmavati heights, Vile parle</t>
  </si>
  <si>
    <t>Fire in another glass facade building</t>
  </si>
  <si>
    <t>Khatimwadi, Naupada Village, Bandra East, Mumbai</t>
  </si>
  <si>
    <t>Fire in slums beside Bandra station, train services hit</t>
  </si>
  <si>
    <t>losse wires caused short circuit</t>
  </si>
  <si>
    <t>constable electrocuted at home</t>
  </si>
  <si>
    <t>Jawahar Taluka, Palghar district</t>
  </si>
  <si>
    <t>Constable electrocuted at Paghar house</t>
  </si>
  <si>
    <t>live wire fell on his house</t>
  </si>
  <si>
    <t>Ruia Park, Juhu</t>
  </si>
  <si>
    <t>Major fire damages actor-MP Moon Moon Sen's Juhu flates</t>
  </si>
  <si>
    <t>Urban health post, CBD Belapur</t>
  </si>
  <si>
    <t>man dies while cleaning drain</t>
  </si>
  <si>
    <t>improper equipments while cleaning the drain</t>
  </si>
  <si>
    <t>SRA building, Dahisar East</t>
  </si>
  <si>
    <t>10-yr-old boy, man killed as wall collapse</t>
  </si>
  <si>
    <t>improper construction</t>
  </si>
  <si>
    <t>fire in buildng</t>
  </si>
  <si>
    <t>Business point building, Andheri East</t>
  </si>
  <si>
    <t>Fire breaks out in ANdheri bldg with glass facade, no casualties</t>
  </si>
  <si>
    <t>Pathanwadi, Malad</t>
  </si>
  <si>
    <t>Lift mishap kills 23-yr-old bride-to-be</t>
  </si>
  <si>
    <t>Lift malfunctioned while bride was stuck in it</t>
  </si>
  <si>
    <t>fire in factory</t>
  </si>
  <si>
    <t>Industrial Estate, Jogeshwari East</t>
  </si>
  <si>
    <t>Factory blaze hits traffic on WEH</t>
  </si>
  <si>
    <t>fire in RTO</t>
  </si>
  <si>
    <t>One more fire at Tardeo RTO some vehicles burnt</t>
  </si>
  <si>
    <t>fire in deonar</t>
  </si>
  <si>
    <t>Deonar blaze envelops areas far &amp; wide, Chembur to Wadala in smog</t>
  </si>
  <si>
    <t>Methane accumulation</t>
  </si>
  <si>
    <t>fire in rto</t>
  </si>
  <si>
    <t>Fire engulfs RTO godown</t>
  </si>
  <si>
    <t>fire in underconstruction highrise</t>
  </si>
  <si>
    <t>Kurar village, malad east</t>
  </si>
  <si>
    <t>Fire at Malad underconstruction 42-storey tower, ladder can't reach beyond 23rd floor</t>
  </si>
  <si>
    <t>sky latern flew inside and caused fire</t>
  </si>
  <si>
    <t>fire in library</t>
  </si>
  <si>
    <t>Mumbai marathi granth sangrahalaya, amrut mahotsav building</t>
  </si>
  <si>
    <t>Fire breaks out in Dadar bldg, library survives</t>
  </si>
  <si>
    <t>short circuit in library</t>
  </si>
  <si>
    <t>Kapadia Nagar, kurla</t>
  </si>
  <si>
    <t>Cloth shop cathces fire</t>
  </si>
  <si>
    <t>UPS sparked the fire</t>
  </si>
  <si>
    <t>Birchwood Apartments, Hiranandani Gardens, Powai</t>
  </si>
  <si>
    <t>Powai tower catches fire</t>
  </si>
  <si>
    <t>UPS was on for a long time</t>
  </si>
  <si>
    <t>Chitra studio, Hiranandani, Powai</t>
  </si>
  <si>
    <t>Fire at Powai studio</t>
  </si>
  <si>
    <t>Red Rose Building Factory Ln Gautam Nagar, Borivali West</t>
  </si>
  <si>
    <t>Fire break out in Mulund Bldg</t>
  </si>
  <si>
    <t>Lokhandwala, Andheri</t>
  </si>
  <si>
    <t>Fire at restaurant</t>
  </si>
  <si>
    <t>fire in chimney</t>
  </si>
  <si>
    <t>Military Canteen, Dockyard Road</t>
  </si>
  <si>
    <t>Fire at army canteen in Dockyard</t>
  </si>
  <si>
    <t>short circuit causes fire</t>
  </si>
  <si>
    <t>Chandivli, Powai, Mumbai</t>
  </si>
  <si>
    <t>Fire breaks out at Powai Media house</t>
  </si>
  <si>
    <t>Versova</t>
  </si>
  <si>
    <t>Fire breaks out at Andheri flat</t>
  </si>
  <si>
    <t>Tree collapsed on biker</t>
  </si>
  <si>
    <t>Jogeshwari East</t>
  </si>
  <si>
    <t>Jogeshwari tree collapse kills biker</t>
  </si>
  <si>
    <t>BMC negligence</t>
  </si>
  <si>
    <t>tree fell on biker while he was standing next to it</t>
  </si>
  <si>
    <t>fire in shop</t>
  </si>
  <si>
    <t>Bhuleshwar</t>
  </si>
  <si>
    <t>Fire damages Bhuleshwar Shop</t>
  </si>
  <si>
    <t>short circuit in server of Container corporation of India</t>
  </si>
  <si>
    <t>CSTM admin building, CST</t>
  </si>
  <si>
    <t>Thousands stranded during crush hour after fire at CST admin building</t>
  </si>
  <si>
    <t>Kesar Plaza, CHarkop</t>
  </si>
  <si>
    <t>Fire at Kandivli coaching class</t>
  </si>
  <si>
    <t>Koparkhairane</t>
  </si>
  <si>
    <t>Three boys drown in Koparkhairane pond</t>
  </si>
  <si>
    <t>boys died</t>
  </si>
  <si>
    <t>boys</t>
  </si>
  <si>
    <t>ceiling fan fell on girl</t>
  </si>
  <si>
    <t>Bhayander East</t>
  </si>
  <si>
    <t>Girl dies after fan falls on her</t>
  </si>
  <si>
    <t>slab of bedroom ceiling collapsed</t>
  </si>
  <si>
    <t>Vashi station</t>
  </si>
  <si>
    <t>Short-circuit sparks blaze in office near Vashi stn</t>
  </si>
  <si>
    <t>crane cord snapped</t>
  </si>
  <si>
    <t>Parksite, VIkhroli</t>
  </si>
  <si>
    <t>Crane cord with debris snaps, 1 dies</t>
  </si>
  <si>
    <t>crane operated neglected load</t>
  </si>
  <si>
    <t>X ray machine fell on patient</t>
  </si>
  <si>
    <t>Patient dies after X-ray machine falls on him</t>
  </si>
  <si>
    <t>patient</t>
  </si>
  <si>
    <t>Tree falls</t>
  </si>
  <si>
    <t>Sion, Mumbai</t>
  </si>
  <si>
    <t>63-year-old does after tree falls on her in Sion</t>
  </si>
  <si>
    <t>old woman died</t>
  </si>
  <si>
    <t>Merchants chamber building, APMC, Vashi</t>
  </si>
  <si>
    <t xml:space="preserve">suffication </t>
  </si>
  <si>
    <t>Asian Heart Institute, BKC</t>
  </si>
  <si>
    <t>Man dies while cleaning nullah</t>
  </si>
  <si>
    <t>suffocation while desilting work</t>
  </si>
  <si>
    <t>fire broke out</t>
  </si>
  <si>
    <t>Fire broke out at a chemical factory in Bhiwandi on Thursday</t>
  </si>
  <si>
    <t>Major blaze at Bhwandi dyeing unit, none hurt</t>
  </si>
  <si>
    <t>marble swing crashes</t>
  </si>
  <si>
    <t>Kandivli</t>
  </si>
  <si>
    <t>Two kids die as marble swing crashes in Kandvli bungalow</t>
  </si>
  <si>
    <t>Pillar of the swing fel on them</t>
  </si>
  <si>
    <t>kids died</t>
  </si>
  <si>
    <t>Sundervan Society, Samata Nagar</t>
  </si>
  <si>
    <t>Fire in Thane penthouse kills couples</t>
  </si>
  <si>
    <t>fire safety apparatus were non functional, shortcircuit</t>
  </si>
  <si>
    <t>couple died</t>
  </si>
  <si>
    <t>minor fire in Kem</t>
  </si>
  <si>
    <t>KEM hospital, Parel</t>
  </si>
  <si>
    <t>Minor fire at KEM</t>
  </si>
  <si>
    <t>Fire started in AC duct</t>
  </si>
  <si>
    <t>Morar AshishShahid Mangal Pandey Rd, Ramachandra Nagar, Sambhaji Nagar, Thane West, Thane</t>
  </si>
  <si>
    <t>Fire in Thane building kills 42 yr old man</t>
  </si>
  <si>
    <t>Man suffocated in the fire</t>
  </si>
  <si>
    <t>42 yo man died</t>
  </si>
  <si>
    <t>chimney fire</t>
  </si>
  <si>
    <t>Hotel Kailash PArbat, Andheri west, link road</t>
  </si>
  <si>
    <t>Minor fire at hotel in Andheri, no casualities</t>
  </si>
  <si>
    <t>Kersene lamp triggered blaze</t>
  </si>
  <si>
    <t>Sewri, Mumbai</t>
  </si>
  <si>
    <t>Fire in hut kills mom, 3 kids</t>
  </si>
  <si>
    <t>family died</t>
  </si>
  <si>
    <t>electrocuted because stick got tangled in the wire</t>
  </si>
  <si>
    <t>Wadala, Mumbai</t>
  </si>
  <si>
    <t>Teen climbs chawl roof in Wadal, gets electrocuted</t>
  </si>
  <si>
    <t>Teen climbed on the chawl roof to shoo away pigeons</t>
  </si>
  <si>
    <t>Teen</t>
  </si>
  <si>
    <t>Tata's Thermal Power Plant, Trombay</t>
  </si>
  <si>
    <t>Fire Breaks out at thermal power plant</t>
  </si>
  <si>
    <t>MapsTooltip - Hidden - StringFilter</t>
  </si>
  <si>
    <t>MapsLat - Hidden - NoFilter</t>
  </si>
  <si>
    <t>MapsLong - Hidden - NoFilter</t>
  </si>
  <si>
    <t xml:space="preserve">  </t>
  </si>
  <si>
    <t>CSVFilter</t>
  </si>
  <si>
    <t>Maps- Hidden - StringFilter</t>
  </si>
  <si>
    <t>MapsTooltip</t>
  </si>
  <si>
    <t xml:space="preserve">   </t>
  </si>
  <si>
    <t>xx</t>
  </si>
  <si>
    <t>malfunction</t>
  </si>
  <si>
    <t>building</t>
  </si>
  <si>
    <t>firesc</t>
  </si>
  <si>
    <t>neg</t>
  </si>
  <si>
    <t>firegas</t>
  </si>
  <si>
    <t>&lt;p&gt;
    &lt;b&gt;Sector&lt;/b&gt;: {{Sector}}&lt;br&gt;
    &lt;b&gt;Where&lt;/b&gt;: {{Where}}&lt;br&gt;
    &lt;b&gt;Reason&lt;/b&gt;: {{Reason}}&lt;br&gt;
    &lt;b&gt;Date&lt;/b&gt;: {{Date}}&lt;br&gt;
    &lt;b&gt;No. of injured (1217)&lt;/b&gt;: {{No. of injured (1217)}}&lt;br&gt;
    &lt;b&gt;No. of deaths (445)&lt;/b&gt;: {{No. of deaths (445)}}&lt;br&gt;
&lt;/p&gt;</t>
  </si>
  <si>
    <t>Total</t>
  </si>
  <si>
    <t>Canaona, Goa</t>
  </si>
  <si>
    <t>9 killed, over 28 hurt in Goa building collapse</t>
  </si>
  <si>
    <t>Times of India, “9 killed, over 28 hurt in Goa building collapse” Times of India, Mumbai, p. 1, 6 6 killed in Guj-ship breaking yard accidents, 2014</t>
  </si>
  <si>
    <t>Times Nation</t>
  </si>
  <si>
    <t>poor quality construction</t>
  </si>
  <si>
    <t>labourers died in building collapse</t>
  </si>
  <si>
    <t>fire inoil refinery</t>
  </si>
  <si>
    <t>Kanakwal village, HPCL-Mittal energy ltd</t>
  </si>
  <si>
    <t>Panic after fire breaks out at Bathinda oil refinery</t>
  </si>
  <si>
    <t>Times of India, “Panic after fire breaks out at Bathinda oil refinery” Times of India, Mumbai, p. 11 6 killed in Guj-ship breaking yard accidents, 2014</t>
  </si>
  <si>
    <t>building collapse</t>
  </si>
  <si>
    <t>Chennai</t>
  </si>
  <si>
    <t>Bldg collapse in Chennai claims 6 lives</t>
  </si>
  <si>
    <t>Times of India, “Bldg collapse in Chennai claims 6 lives” Times of India, Mumbai, p. 17 11 killed, one hurt after TN wall collapse, 2014</t>
  </si>
  <si>
    <t>Times NAtion</t>
  </si>
  <si>
    <t>Under concruction building collapsed</t>
  </si>
  <si>
    <t>workers died</t>
  </si>
  <si>
    <t>diggery activity in adjacent plot caused building to crash</t>
  </si>
  <si>
    <t>Tulsi Nagar, North Delhi</t>
  </si>
  <si>
    <t>10 killed in bldg crash in north Delhi</t>
  </si>
  <si>
    <t>Times of India, “10 killed in bldg crash in north Delhi” Times of India, Mumbai, p. 17 33 die as bomb rumour sparks stampede in Patna, 2014</t>
  </si>
  <si>
    <t>Building crahed</t>
  </si>
  <si>
    <t>residents died in crash</t>
  </si>
  <si>
    <t>explosion in the engine of chennai carrier</t>
  </si>
  <si>
    <t>Akhil Shipbreakers P ltd Plot number 94 sosiya ship recyling yard, Gujrat</t>
  </si>
  <si>
    <t>6 killed in Guj-ship breaking yard accidents</t>
  </si>
  <si>
    <t>Times of India, “6 killed in Guj-ship breaking yard accidents” Times of India, Mumbai, p. 17 5-year-old killed in Noida wall collapse, 2014</t>
  </si>
  <si>
    <t>oxyacetlyne torch triggered blast during dismantling</t>
  </si>
  <si>
    <t>wokers died</t>
  </si>
  <si>
    <t>Iron frame fell on him</t>
  </si>
  <si>
    <t>Alang Ship breaking yard, Gujrat</t>
  </si>
  <si>
    <t>Times of India, “6 killed in Guj-ship breaking yard accidents” Times of India, Mumbai, p. 17 Fire guts Delhi church, foul play suspected, 2014</t>
  </si>
  <si>
    <t>Labourer died</t>
  </si>
  <si>
    <t>Thiruvallur district, alamathi village</t>
  </si>
  <si>
    <t>11 killed, one hurt after TN wall collapse</t>
  </si>
  <si>
    <t>Times of India, “11 killed, one hurt after TN wall collapse” Times of India, Mumbai, p. 9 Five killed, 10 injured in Vizag cracker unit blast, 2014</t>
  </si>
  <si>
    <t>17 foot walled fell</t>
  </si>
  <si>
    <t>rumous causes stampede</t>
  </si>
  <si>
    <t>Gandhi Maidan, Patna</t>
  </si>
  <si>
    <t>chaos</t>
  </si>
  <si>
    <t>33 die as bomb rumour sparks stampede in Patna</t>
  </si>
  <si>
    <t>Times of India, “33 die as bomb rumour sparks stampede in Patna” Times of India, Mumbai, p. 16 Telangana GAIL pipe leak: 2 dead, 3 injured, 2014</t>
  </si>
  <si>
    <t>electric pole snapped, darkness caused confursion</t>
  </si>
  <si>
    <t>wall collapse of under sonstruction building</t>
  </si>
  <si>
    <t>Barolla village, Noida</t>
  </si>
  <si>
    <t>5-year-old killed in Noida wall collapse</t>
  </si>
  <si>
    <t>Times of India, “5-year-old killed in Noida wall collapse” Times of India, Mumbai, p. 16 Blast in Sangali firecracker factory kills 9, 2014</t>
  </si>
  <si>
    <t>St Sebastian Church, Dilshad Garden, East Delhi</t>
  </si>
  <si>
    <t>Fire guts Delhi church, foul play suspected</t>
  </si>
  <si>
    <t>Times of India, “Fire guts Delhi church, foul play suspected” Times of India, Mumbai, p. 9 12 killed as blast rips apart Triamool neta's house, 2014</t>
  </si>
  <si>
    <t>cracker unit blast</t>
  </si>
  <si>
    <t>Gokulpadu village, vishakhapatnam</t>
  </si>
  <si>
    <t>Five killed, 10 injured in Vizag cracker unit blast</t>
  </si>
  <si>
    <t>Times of India, “Five killed, 10 injured in Vizag cracker unit blast” Times of India, Mumbai, p. 9 Tree falls on school bus in Kerala, five children killed, 2015</t>
  </si>
  <si>
    <t>Gas leaked with high pressure</t>
  </si>
  <si>
    <t>IMAMPET, NALGONDA</t>
  </si>
  <si>
    <t>Telangana GAIL pipe leak: 2 dead, 3 injured</t>
  </si>
  <si>
    <t>Times of India, “Telangana GAIL pipe leak: 2 dead, 3 injured” Times of India, Mumbai, p. 13 8-year-old electrocuted by biometric machine, 2015</t>
  </si>
  <si>
    <t>gas gushed out, victims flunged to wall</t>
  </si>
  <si>
    <t>MAnager, technician, dept manager</t>
  </si>
  <si>
    <t>Blast in firecracker factory</t>
  </si>
  <si>
    <t>Sangali district</t>
  </si>
  <si>
    <t>Blast in Sangali firecracker factory kills 9</t>
  </si>
  <si>
    <t>Times of India, “Blast in Sangali firecracker factory kills 9” Times of India, Mumbai, p. 15 Robot "kills" worker in Gurgaon Unit, 2015</t>
  </si>
  <si>
    <t>blast in illegal firecracekr factory</t>
  </si>
  <si>
    <t>West Medinipur, West Bengal</t>
  </si>
  <si>
    <t>12 killed as blast rips apart Triamool neta's house</t>
  </si>
  <si>
    <t>Times of India, “12 killed as blast rips apart Triamool neta's house” Times of India, Mumbai, p. 12 100 die, 150 injured as cache of explosive goes off in MP, 2015</t>
  </si>
  <si>
    <t>tree falls on school bus</t>
  </si>
  <si>
    <t>Kuthukuzhy, Kothamangalam, KErala</t>
  </si>
  <si>
    <t>Tree falls on school bus in Kerala, five children killed</t>
  </si>
  <si>
    <t>Times of India, “Tree falls on school bus in Kerala, five children killed” Times of India, Mumbai, p. 13 Fire at KCR's ₹ 7 crore yagam, Prez skips event, 2015</t>
  </si>
  <si>
    <t>highway authprities neglected</t>
  </si>
  <si>
    <t>electrocuted by faulty machine</t>
  </si>
  <si>
    <t>Healthways Gym and Swim CLub, Block A2, Keshav Puram, Tri Nagar, Delhi, 110035</t>
  </si>
  <si>
    <t>8-year-old electrocuted by biometric machine</t>
  </si>
  <si>
    <t>Times of India, “8-year-old electrocuted by biometric machine” Times of India, Mumbai, p. 12 Flyover built in heart of Kolkata crashes, 21 killed, 2015</t>
  </si>
  <si>
    <t>biometric machine electrocuted a kid</t>
  </si>
  <si>
    <t>member</t>
  </si>
  <si>
    <t>RObot killed man</t>
  </si>
  <si>
    <t>SKH metals, IMT manesar</t>
  </si>
  <si>
    <t>1,13</t>
  </si>
  <si>
    <t>Robot "kills" worker in Gurgaon Unit</t>
  </si>
  <si>
    <t>Times of India, “Robot "kills" worker in Gurgaon Unit” Times of India, Mumbai, p. 1,13 3 die in VIkhe- Patil sugar factory as molasses tank burst, 2015</t>
  </si>
  <si>
    <t>robot welded the man as he was adjusting the metal sheets</t>
  </si>
  <si>
    <t>short circuit caused fire in chemical</t>
  </si>
  <si>
    <t>Patlawad, Jhabua</t>
  </si>
  <si>
    <t>0,16</t>
  </si>
  <si>
    <t>100 die, 150 injured as cache of explosive goes off in MP</t>
  </si>
  <si>
    <t>Times of India, “100 die, 150 injured as cache of explosive goes off in MP” Times of India, Mumbai, p. 0,16 112 killed after Kerala temple fireworks rocket out of control, 2015</t>
  </si>
  <si>
    <t>illegally stored chemicals reacted after shortcircuit</t>
  </si>
  <si>
    <t>daily wagers</t>
  </si>
  <si>
    <t>Medak district</t>
  </si>
  <si>
    <t>Fire at KCR's ₹ 7 crore yagam, Prez skips event</t>
  </si>
  <si>
    <t>Times of India, “Fire at KCR's ₹ 7 crore yagam, Prez skips event” Times of India, Mumbai, p. 13 , 2015</t>
  </si>
  <si>
    <t>bridge collapse</t>
  </si>
  <si>
    <t>Vivekananda Rd Flyover, Kolkata, West Bengal</t>
  </si>
  <si>
    <t>1,10</t>
  </si>
  <si>
    <t>Flyover built in heart of Kolkata crashes, 21 killed</t>
  </si>
  <si>
    <t>Times of India, “Flyover built in heart of Kolkata crashes, 21 killed” Times of India, Mumbai, p. 1,10 , 2016</t>
  </si>
  <si>
    <t>Padmashri Dr. Vithal Rao Vikhe Patil Sahakari Sakhar Karkhana Ltd, Loni</t>
  </si>
  <si>
    <t>3 die in VIkhe- Patil sugar factory as molasses tank burst</t>
  </si>
  <si>
    <t>Times of India, “3 die in VIkhe- Patil sugar factory as molasses tank burst” Times of India, Mumbai, p. 15 , 2016</t>
  </si>
  <si>
    <t>mollases tank bursted</t>
  </si>
  <si>
    <t>sparks on stored rockets</t>
  </si>
  <si>
    <t>Kali Temple, Paravur, Kollam, Kerala</t>
  </si>
  <si>
    <t>112 killed after Kerala temple fireworks rocket out of control</t>
  </si>
  <si>
    <t>Times of India, “112 killed after Kerala temple fireworks rocket out of control” Times of India, Mumbai, p. 1,13 , 2016</t>
  </si>
  <si>
    <t>fireworks went out of control</t>
  </si>
  <si>
    <t>Begusarai, Patna</t>
  </si>
  <si>
    <t>Panic among people</t>
  </si>
  <si>
    <t>Devotees</t>
  </si>
  <si>
    <t>Asphyxiation</t>
  </si>
  <si>
    <t>Delhi Cantonment, Delhi</t>
  </si>
  <si>
    <t>Locked container in a truck which had an ignited tandoor</t>
  </si>
  <si>
    <t>6 people died</t>
  </si>
  <si>
    <t>Fire in Car</t>
  </si>
  <si>
    <t>Whitefield, Bangalore</t>
  </si>
  <si>
    <t>Times of India. (2018, February 3). Mother, 4-yr-old son charred to death as fire guts car in B’luru. Times of India, p. 13. Mumbai. Retrieved from https://epaper.timesgroup.com</t>
  </si>
  <si>
    <t>Mother and child died</t>
  </si>
  <si>
    <t>mother and child</t>
  </si>
  <si>
    <t>Children died after vaccination</t>
  </si>
  <si>
    <t>Mandya Rural, Karnataka</t>
  </si>
  <si>
    <t>Times of India. (2018, February 11). 2 K’taka toddlers die, 7 in hosp after being vaccinated. Times of India, p. 15. Mumbai. Retrieved from https://epaper.timesgroup.com</t>
  </si>
  <si>
    <t>Pentavalent vaccine at an anganwadi centre on Friday</t>
  </si>
  <si>
    <t>7 hospitalised and 2 died</t>
  </si>
  <si>
    <t>toddlers</t>
  </si>
  <si>
    <t xml:space="preserve"> blast on vessel at shipyard</t>
  </si>
  <si>
    <t>Cochin Shipyard Limited, Kochi, Kerala</t>
  </si>
  <si>
    <t>Times of India. (2018, February 14). 5 die in blast on vessel at shipyard in Kochi. Times of India, p. 10. Mumbai. Retrieved from https://epaper.timesgroup.com</t>
  </si>
  <si>
    <t>combination of acetylene and oxygen (oxy-fuel) gas used for cutting and welding may have caused the explosion.</t>
  </si>
  <si>
    <t>Firemen, Maintence engineers</t>
  </si>
  <si>
    <t xml:space="preserve">Fire in  phototherapy unit </t>
  </si>
  <si>
    <t>Civil Township, Rourkela, Odisha</t>
  </si>
  <si>
    <t>Times of India. (2018, February 21). Infant dies of burns in Odisha hospital. Times of India, p. 17. Mumbai. Retrieved from https://epaper.timesgroup.com</t>
  </si>
  <si>
    <t>infant died</t>
  </si>
  <si>
    <t>infant</t>
  </si>
  <si>
    <t>fire in illegal firecracker factory</t>
  </si>
  <si>
    <t>Biharsharif, Nalanda district, Bihar</t>
  </si>
  <si>
    <t>Times of India. (2018, March 24). Blaze at Bihar firecracker factory kills 6, Times of India, p. 11. Mumbai. Retrieved from https://epaper.timesgroup.com</t>
  </si>
  <si>
    <t>Factory owner</t>
  </si>
  <si>
    <t>Bridge Collapsed</t>
  </si>
  <si>
    <t>Uttarkashi, Uttarakhand</t>
  </si>
  <si>
    <t>Times of India. (2018, April 4). Lone bridge to Gangotri collapses again, Times of India, p. 9. Mumbai. Retrieved from https://epaper.timesgroup.com</t>
  </si>
  <si>
    <t>Truck was passing on the bridge, authorities neglected the need of permanent bridge</t>
  </si>
  <si>
    <t>Brother and sister died due to drowning</t>
  </si>
  <si>
    <t xml:space="preserve">Fatehpur Beri, New Delhi </t>
  </si>
  <si>
    <t>Times of India. (2018, April 4). 2-year-old, his 3-yr-old sister drown in tank, Times of India, p. 10. Mumbai. Retrieved from https://epaper.timesgroup.com</t>
  </si>
  <si>
    <t>Brother and sister went to play with friends</t>
  </si>
  <si>
    <t>Kids</t>
  </si>
  <si>
    <t>Infants died afer vaccination</t>
  </si>
  <si>
    <t>Loinga, Palamu, Jharkhand</t>
  </si>
  <si>
    <t>Times of India. (2018, April 9). 3 infants die, 6 critical after vaccination in Jharkhand, Times of India, p. 8. Mumbai. Retrieved from https://epaper.timesgroup.com</t>
  </si>
  <si>
    <t>Infasnts died and critical after vaccination</t>
  </si>
  <si>
    <t>infants</t>
  </si>
  <si>
    <t>Safety Negligence in escalator</t>
  </si>
  <si>
    <t>Express Avenue Mall, Chennai</t>
  </si>
  <si>
    <t>Times of India. (2018, April 16). 10-yr-old dies after 25ft fall from escalator in Chennai mall, Times of India, p. 3. Mumbai. Retrieved from https://epaper.timesgroup.com, Times of India, p. 3. Mumbai. Retrieved from https://epaper.timesgroup.com</t>
  </si>
  <si>
    <t>school bag snagged in the moving handrail of an escalator</t>
  </si>
  <si>
    <t>school boy died</t>
  </si>
  <si>
    <t>Man eletrocuted himself</t>
  </si>
  <si>
    <t>Kilvelur, Nagapattinam</t>
  </si>
  <si>
    <t>Times of India. (2018, May  9). Man tries to show how brother died of electrocution, he dies too, Times of India, p. 9. Mumbai. Retrieved from https://epaper.timesgroup.com</t>
  </si>
  <si>
    <t>MAn was demonstrating how his brother died to police</t>
  </si>
  <si>
    <t>Flyover beam falls on street</t>
  </si>
  <si>
    <t>Varanasi</t>
  </si>
  <si>
    <t>Times of India. (2018, May  16).Varanasi flyover beams fall on busy street, crush 19 to death, Times of India, p. 1. Mumbai. Retrieved from https://epaper.timesgroup.com</t>
  </si>
  <si>
    <t>Contruction, negligence while building the bridge</t>
  </si>
  <si>
    <t>9 vehicles flattened, 9+ dead (18 dead)</t>
  </si>
  <si>
    <t>Commuters</t>
  </si>
  <si>
    <t>Kids get trapped in a box</t>
  </si>
  <si>
    <t>Dharchula, Uttarakhand</t>
  </si>
  <si>
    <t>Times of India. (2018, May  21).While playing hide-&amp;-seek, 3 kids get trapped in a box and suffocate to death, Times of India, p. 10. Mumbai. Retrieved from https://epaper.timesgroup.com</t>
  </si>
  <si>
    <t>Kids were playing hide and seek and got trapped in a wooden box</t>
  </si>
  <si>
    <t>3 kids suffocated inside a box</t>
  </si>
  <si>
    <t>CAbin of Giant wheel fell</t>
  </si>
  <si>
    <t>Anantapur, Andhra Pradesh</t>
  </si>
  <si>
    <t>Times of India. (2018, May  29).7-year-old dies as giant wheel cabin crashes, p. 9. Mumbai. Retrieved from https://epaper.timesgroup.com</t>
  </si>
  <si>
    <t>Wheel picked up speed, cabin driver was drunk</t>
  </si>
  <si>
    <t>children and family</t>
  </si>
  <si>
    <t>Building collapsed</t>
  </si>
  <si>
    <t>Ullawas, Gurgaon</t>
  </si>
  <si>
    <t>Illegal additional floors collapsed due to cheap quality material</t>
  </si>
  <si>
    <t>7 people died due to collapse, owner was warned before by people</t>
  </si>
  <si>
    <t>migrant workers</t>
  </si>
  <si>
    <t>Fire Started in hotel</t>
  </si>
  <si>
    <t>Karol Bagh, Delhi</t>
  </si>
  <si>
    <t>1,9</t>
  </si>
  <si>
    <t>Short Circuit in AC, locked fire exit, wooden floors</t>
  </si>
  <si>
    <t>three Myanmar nationals, three members of a family from Kerala who had come to attend a wedding and two officials from Hindustan Petroleum Corporation. At least two persons, including an IRS officer, jumped off the building to escape the blaze and died.</t>
  </si>
  <si>
    <t>Drinking illicit alcohol</t>
  </si>
  <si>
    <t>Jorhat, Assam</t>
  </si>
  <si>
    <t>Drinking impure illicit alcohol</t>
  </si>
  <si>
    <t>Tea Garden Workers</t>
  </si>
  <si>
    <t>Bhadohi,UP</t>
  </si>
  <si>
    <t>Explosion in illegal fireworks factory nextdoor to a carpet factory</t>
  </si>
  <si>
    <t>Collapsed houses and factory</t>
  </si>
  <si>
    <t>Wokers and Houseowners</t>
  </si>
  <si>
    <t>infant warmer overheats</t>
  </si>
  <si>
    <t>Lala Lajpat Rai Memorial Medical College, Meerut</t>
  </si>
  <si>
    <t>Infant warmer overheats, kills baby in UP hosp</t>
  </si>
  <si>
    <t>Times of India, “Infant warmer overheats, kills baby in UP hosp” Times of India, Mumbai, p. 10 10 killed in bldg crash in north Delhi, 2014</t>
  </si>
  <si>
    <t>Voltage fluctuation</t>
  </si>
  <si>
    <t>Infant Dies</t>
  </si>
  <si>
    <t>Blaze in a bar</t>
  </si>
  <si>
    <t>Kalasipalya, Bengaluru</t>
  </si>
  <si>
    <t>Employees slept in bar as the accomodation given to them had bed bugs, suffocated to dath</t>
  </si>
  <si>
    <t>4 employees and 1 former staff died</t>
  </si>
  <si>
    <t>Employees and former staff</t>
  </si>
  <si>
    <t>Explosion in boiler pipe</t>
  </si>
  <si>
    <t>NTPC, Rae bareli, Uttar Pradesh</t>
  </si>
  <si>
    <t xml:space="preserve">negligence </t>
  </si>
  <si>
    <t>ash pipe got choked, causing the blast</t>
  </si>
  <si>
    <t>Stampede in army recruitment</t>
  </si>
  <si>
    <t>Sasaram, Patna</t>
  </si>
  <si>
    <t>Crowd of 6000 tried to rush in because gates were opened early</t>
  </si>
  <si>
    <t>Stampede because youths wanted to compete in forst round</t>
  </si>
  <si>
    <t>Army aspirants</t>
  </si>
  <si>
    <t>Masjid Bandar SLum, Mumbai</t>
  </si>
  <si>
    <t>Fire broke out in Masjid SLums</t>
  </si>
  <si>
    <t>Clerk didn't ofrward the letter for fire check</t>
  </si>
  <si>
    <t>Short circuit fire</t>
  </si>
  <si>
    <t>Kurla, Mumbai</t>
  </si>
  <si>
    <t>FIre due to short circuit, could reach the girl in time</t>
  </si>
  <si>
    <t>4 year old girl died in a fire</t>
  </si>
  <si>
    <t>4 year old girl</t>
  </si>
  <si>
    <t>Tilak Nagar, MUmbai</t>
  </si>
  <si>
    <t>Fire broke out in 2nd floor</t>
  </si>
  <si>
    <t xml:space="preserve">Suffocation inside manhole </t>
  </si>
  <si>
    <t>Panvel, Mumbai</t>
  </si>
  <si>
    <t>No protective gear used</t>
  </si>
  <si>
    <t>2 workers died due to suffocation inside manhole</t>
  </si>
  <si>
    <t>Welding spark came in contact with combustible material</t>
  </si>
  <si>
    <t>negligence of site engineer and supervisor</t>
  </si>
  <si>
    <t>Sparks of welding mahine fell on rubber sheets</t>
  </si>
  <si>
    <t>Hospital patients died</t>
  </si>
  <si>
    <t>Short circuit</t>
  </si>
  <si>
    <t>Nerul, Mumbai</t>
  </si>
  <si>
    <t>No MCB, used isolater switch</t>
  </si>
  <si>
    <t>Short circuit created a fire</t>
  </si>
  <si>
    <t>Chinese expats</t>
  </si>
  <si>
    <t>Fire in rubber godown</t>
  </si>
  <si>
    <t>The building was constructed in 1994-1995 with lowquality sand</t>
  </si>
  <si>
    <t>2 floor Collapse</t>
  </si>
  <si>
    <t>Patients on ground floor clinic</t>
  </si>
  <si>
    <t>Ammonia gas leak</t>
  </si>
  <si>
    <t>Navi Mumbai</t>
  </si>
  <si>
    <t>Liquid ammonia leak from the compressor</t>
  </si>
  <si>
    <t>Women Workers</t>
  </si>
  <si>
    <t>Transformer Blaze</t>
  </si>
  <si>
    <t>Transformer short circuit</t>
  </si>
  <si>
    <t>Fire Started in lower floors</t>
  </si>
  <si>
    <t>South Bombay</t>
  </si>
  <si>
    <t>The building’s fire-fighting system was non-functional</t>
  </si>
  <si>
    <t>Buissnessmans and family</t>
  </si>
  <si>
    <t xml:space="preserve"> </t>
  </si>
  <si>
    <t>Area</t>
  </si>
  <si>
    <t>Number of Accident</t>
  </si>
  <si>
    <t>Number of Injured</t>
  </si>
  <si>
    <t>Number of Deaths</t>
  </si>
  <si>
    <t>Canaconachawdi Auto Stand, Delem Village, Canacona, Goa 403702, India</t>
  </si>
  <si>
    <t>Andheri East</t>
  </si>
  <si>
    <t>Corridor Road, Kalachauki, Mahul, Chembur East, Mumbai, Maharashtra 400071, India</t>
  </si>
  <si>
    <t>Andheri West</t>
  </si>
  <si>
    <t>Mumbai Port Trust Hospital (MPT Hospital), Nadkarni Park, Wadala East, BPT Colony, Wadala, Mumbai, Maharashtra 400037, India</t>
  </si>
  <si>
    <t>Anushakti Nagar</t>
  </si>
  <si>
    <t>1, Forsberry Rd, Sewri, Mumbai, Maharashtra 400015, India</t>
  </si>
  <si>
    <t>Bandra East</t>
  </si>
  <si>
    <t>79-4, Malbar Hill Marg, Hanuman Pada, Mulund West, Mumbai, Maharashtra 400082, India</t>
  </si>
  <si>
    <t>Unnamed Road, Maharashtra 410203, India</t>
  </si>
  <si>
    <t>Bhandup West</t>
  </si>
  <si>
    <t>Unnamed Road, Ladinaka, Morivali, Ambernath, Maharashtra 421501, India</t>
  </si>
  <si>
    <t>Borivli</t>
  </si>
  <si>
    <t>Unnamed Road, Virar, Maharashtra 401303, India</t>
  </si>
  <si>
    <t>Byculla</t>
  </si>
  <si>
    <t>New Link Road, Opp. Infiniti Mall, Andheri (West), Veera Desai Industrial Estate Rd, Veera Desai Industrial Estate, Andheri West, Mumbai, Maharashtra 400053, India</t>
  </si>
  <si>
    <t>Chandivli</t>
  </si>
  <si>
    <t>Unnamed Road, Nahur, Industrial Area, Bhandup West, Mumbai, Maharashtra 400078, India</t>
  </si>
  <si>
    <t>Charkop</t>
  </si>
  <si>
    <t>Unnamed Road, Bhaimala, Maharashtra 402209, India</t>
  </si>
  <si>
    <t>Chembur</t>
  </si>
  <si>
    <t>1, Rashid Compound, Kausa, Mumbra, Thane, Maharashtra 400612, India</t>
  </si>
  <si>
    <t>Colaba</t>
  </si>
  <si>
    <t>4, Service Rd, Near Makhmali Talao, Ramachandra Nagar, Sambhaji Nagar, Thane West, Mumbai, Maharashtra 400602, India</t>
  </si>
  <si>
    <t>Dahisar</t>
  </si>
  <si>
    <t>Shivaji Chowk, JijaMata Colony, Kalyan, Maharashtra 421301, India</t>
  </si>
  <si>
    <t>Dharavi</t>
  </si>
  <si>
    <t>Shop No.2, Status -II Apartment, Yashwant Nagar, Vakola, Santacruz(E), Mumbai, Maharashtra 400055, India</t>
  </si>
  <si>
    <t>Dindoshi</t>
  </si>
  <si>
    <t>GSMC, Parel, Mumbai, Maharashtra 400012, India</t>
  </si>
  <si>
    <t>Ghatkopar East</t>
  </si>
  <si>
    <t>901, Kusumagraj Marg, Samta Nagar, Hari Om Nagar, Navghar, Vasai West, Navghar-Manikpur, Maharashtra 400604, India</t>
  </si>
  <si>
    <t>Ghatkopar West</t>
  </si>
  <si>
    <t>2, Hemukalani Marg No 4, Balasinor Society, Bhagat Colony, Kandivali, Mumbai, Maharashtra 400067, India</t>
  </si>
  <si>
    <t>Flat no 104 A wing Aaria apt., Newcolony, Ambernath, Maharashtra 421505, India</t>
  </si>
  <si>
    <t>Jogeshari East</t>
  </si>
  <si>
    <t>Bhiwandi Bypass, Kamatghar, Bhiwandi, Maharashtra 421302, India</t>
  </si>
  <si>
    <t>Kalina</t>
  </si>
  <si>
    <t>Kandivli East</t>
  </si>
  <si>
    <t>G / N, G Block BKC, Bandra Kurla Complex, Bandra East, Mumbai, Maharashtra 400051, India</t>
  </si>
  <si>
    <t>Kurla</t>
  </si>
  <si>
    <t>Chase Bright Steel Pvt Ltd., Central Rd N, MIDC Industrial Area, Rabale, Navi Mumbai, Maharashtra 400701, India</t>
  </si>
  <si>
    <t>Magathane</t>
  </si>
  <si>
    <t>58, Sector 19A, Vashi, Navi Mumbai, Maharashtra 400703, India</t>
  </si>
  <si>
    <t>Mahim</t>
  </si>
  <si>
    <t>Maker Chamber 4, Jamnalal Bajaj Rd, Nariman Point, Mumbai, Maharashtra 400021, India</t>
  </si>
  <si>
    <t>Malabar Hill</t>
  </si>
  <si>
    <t>Shop No 17, Nivruti building, behind pritam hotel Near Goregaon East Station, Goregaon, Mumbai, Maharashtra 400063, India</t>
  </si>
  <si>
    <t>Malad West</t>
  </si>
  <si>
    <t>Bharat Ratna DR Baba Saheb Ambedkar Hospital / Parekh Nagar, Fateh Baug, Kandivali, Mumbai, Maharashtra 400067, India</t>
  </si>
  <si>
    <t>Mankhurd Shivaji</t>
  </si>
  <si>
    <t>1, Western Express Hwy, ITT Bhatti, Hanuman Tekdi, Goregaon, Mumbai, Maharashtra 400063, India</t>
  </si>
  <si>
    <t>Mulund</t>
  </si>
  <si>
    <t>164, Vishvabharti, Tamil Sangam Road, Sion East, Sion, Mumbai, Maharashtra 400022, India</t>
  </si>
  <si>
    <t>Mumbadevi</t>
  </si>
  <si>
    <t>Chimaji Appa, Police Colony, Vasai West, Vasai-Virar, Maharashtra 401201, India</t>
  </si>
  <si>
    <t>Sewri</t>
  </si>
  <si>
    <t>Sion_Koliwada</t>
  </si>
  <si>
    <t>Varsha Nagar ,Vikhroli parksite Vikhroli West, Mumbai, Maharashtra 400079, India</t>
  </si>
  <si>
    <t>Vashi, S Pranavanandji Marg, Sector 30, Vashi, Navi Mumbai, Maharashtra 400703, India</t>
  </si>
  <si>
    <t>VIkhroli</t>
  </si>
  <si>
    <t>IND-6, Bhayandar, Navghar Naka, Bhayandar East, Mira Bhayandar, Maharashtra 401105, India</t>
  </si>
  <si>
    <t>Vile Parle</t>
  </si>
  <si>
    <t>1032, Amrutha Travels Rd, Sector 8, Kopar Khairane, Navi Mumbai, Maharashtra 400709, India</t>
  </si>
  <si>
    <t>Wadala</t>
  </si>
  <si>
    <t>Rama Talwandi Sabo Rd, Punjab 151301, India</t>
  </si>
  <si>
    <t>Worli</t>
  </si>
  <si>
    <t>38/E, Balshet Madurkar Marg, Babasaheb Ambedkar Nagar, Mumbai, Maharashtra 400012, India</t>
  </si>
  <si>
    <t>506, Kesar plaza, Charkop, Kandivali wes, Mumbai, Maharashtra 400067, India</t>
  </si>
  <si>
    <t>M.K Heights CST Rd kurla(W), Pipe Rd, Buddha Colony, Kurla West, Kurla, Mumbai, Maharashtra 400070, India</t>
  </si>
  <si>
    <t>Chhatrapati Shivaji Terminal, Dr Dadabhai Naoroji Rd, Chhatrapati Shivaji Terminus Area, Fort, Mumbai, Maharashtra 400001, India</t>
  </si>
  <si>
    <t>33/48, Sydenhams Rd, Chinnaiyan Colony, Park Town, Chennai, Tamil Nadu 600003, India</t>
  </si>
  <si>
    <t>313/89 Ground Floor Street No-06 Tulsi Nagar, Near Inderlok, Delhi, 110035, India</t>
  </si>
  <si>
    <t>South Side Rd, Alang, Gujarat 364081, India</t>
  </si>
  <si>
    <t>North Side Road, Alang, 364150, India</t>
  </si>
  <si>
    <t>Alamathi Cattle Farm, Vignesh Nagar, Alamathi, Tamil Nadu 600052, India</t>
  </si>
  <si>
    <t>B/12, Achole Rd, Damodar Nagar, Nalasopara East, Nala Sopara, Maharashtra 401209, India</t>
  </si>
  <si>
    <t>11, Ratan Tata Colony, Bane Compound, Tardeo, Mumbai, Maharashtra 400034, India</t>
  </si>
  <si>
    <t>Provogue House, Veera Desai Industrial Estate, Andheri West, Mumbai, Maharashtra 400102, India</t>
  </si>
  <si>
    <t>234, Charni Road East, Jamli Mohalla, Gulal Wadi, Bhuleshwar, Mumbai, Maharashtra 400002, India</t>
  </si>
  <si>
    <t>Police Station Road, Agari Ali, Wada, Maharashtra 421303, India</t>
  </si>
  <si>
    <t>174, Swami Vivekanand Marg, Khoja Society, Vaishali Nagar, Jogeshwari, Mumbai, Maharashtra 400102, India</t>
  </si>
  <si>
    <t>201, POPCO Colony, Versova, Andheri West, Mumbai, Maharashtra 400047, India</t>
  </si>
  <si>
    <t>233, Pawneshwar Marg, Kopri Village, Sector 28, Vashi, Navi Mumbai, Maharashtra 400703, India</t>
  </si>
  <si>
    <t>Ramabai House, Near Sai baba Temple CIDCO Bus Depot, Chendani Koliwada, Thane (W, Maharashtra 400601, India</t>
  </si>
  <si>
    <t>714-D/4, Borsapada Marg, Charkop, Sector 7, RDP 8, Sector 7, Kandivali, Mumbai, Maharashtra 400067, India</t>
  </si>
  <si>
    <t>Gandhi Maidan, Old Jakkanpur, Raja Ji Salai, Lodipur, Patna, Bihar 800001, India</t>
  </si>
  <si>
    <t>Nikita Transphase, T-96, Tarapur M.I.D.C., Boisar, Maharashtra 401506, India</t>
  </si>
  <si>
    <t>Barola Market, Sector 49, Noida, Uttar Pradesh, India</t>
  </si>
  <si>
    <t>Gala no-8/20 first floor, oppsite Sant Antoni Church, Imam Ahamad Raja Marg Sakanaki, Kherani Rd, Chandivali, Andheri East, Mumbai, Maharashtra 400072, India</t>
  </si>
  <si>
    <t>504/A wing suryakund society, mahapurush mandir, Dockyard, Railway Colony, Byculla, Mumbai, Maharashtra 400010, India</t>
  </si>
  <si>
    <t>385, Lokhandwala Complex Road, SV Patel Nagar, Andheri West, Mumbai, Maharashtra 400061, India</t>
  </si>
  <si>
    <t>Red Rose Building, Factory Ln, Gautam Nagar, Borivali West, Mumbai, Maharashtra 400092, India</t>
  </si>
  <si>
    <t>Ambedkar Garden, D Saraswati Marg, Central Ave Rd, Chembur Gaothan, Chembur, Mumbai, Maharashtra 400071, India</t>
  </si>
  <si>
    <t>Premier Colony, Kurla West, Mumbai, Maharashtra 400070, India</t>
  </si>
  <si>
    <t>1977, Taharpur Village, Dilshad Garden, Delhi, 110093, India</t>
  </si>
  <si>
    <t>301-C, Ridge Rd, Hiranandani Gardens, Powai, Mumbai, Maharashtra 400076, India</t>
  </si>
  <si>
    <t>2, New Dadabhai Nagar Rd, Old D N Nagar, Munshi Nagar, Andheri West, Mumbai, Maharashtra 400053, India</t>
  </si>
  <si>
    <t>1204-A, Hiranandani Gardens, Powai, Mumbai, Maharashtra 400076, India</t>
  </si>
  <si>
    <t>B-15, Kapadia Nagar, Kurla West, Mumbai, Maharashtra 400070, India</t>
  </si>
  <si>
    <t>Plot No 168, RB2 Central Railway Quarters, Sion West, Sion, Mumbai, Maharashtra 400022, India</t>
  </si>
  <si>
    <t>Shop no. 6 Neelaxmi C. H. S, Opp. Ravi Hospital, Anand Nagar, Vasai West, Maharashtra 401202, India</t>
  </si>
  <si>
    <t>Rahnal Gram Panchayat Rd, Rahanal, Bhiwandi, Maharashtra 421302, India</t>
  </si>
  <si>
    <t>Amrut Mahotsav Building, Dr D Silva Rd, Near Kabutar khana, Dadar West, Dadar, Mumbai, Maharashtra 400028, India</t>
  </si>
  <si>
    <t>21, Underia St, Kamathipura, Mumbai, Maharashtra 400008, India</t>
  </si>
  <si>
    <t>21, Malad, Kurar Village, Malad East, Mumbai, Maharashtra 400097, India</t>
  </si>
  <si>
    <t>Mahadevi Poddar Building, Saraswati Rd, Santacruz West, Mumbai, Maharashtra 400054, India</t>
  </si>
  <si>
    <t>MH01, Bodygaurd Ln, Arya Nagar, Tulsiwadi, Tardeo, Mumbai, Maharashtra 400034, India</t>
  </si>
  <si>
    <t>shop.no.9., Sakina Manzil, Byculla Station Road, Byculla West, Byculla, Mumbai, Maharashtra 400011, India</t>
  </si>
  <si>
    <t>Kachra Depot Rd, Nirankar Nagar, Shivaji Nagar, Mumbai, Maharashtra 400043, India</t>
  </si>
  <si>
    <t>133, Rambhau Bhogle Marg, Ferbandar, Ghodapdeo, Byculla East, Byculla, Mumbai, Maharashtra 400033, India</t>
  </si>
  <si>
    <t>2, Bandrekar Wadi, Jogeshwari East, Mumbai, Maharashtra 400060, India</t>
  </si>
  <si>
    <t>9, Malad, MBH Colony, Dindoshi, Malad East, Mumbai, Maharashtra 400097, India</t>
  </si>
  <si>
    <t>Business Point Building, Western Express Hwy, Parsi Colony, Bima Nagar, Andheri East, Mumbai, Maharashtra 400053, India</t>
  </si>
  <si>
    <t>36, Dahisar M.H.B colony, Mumans, Shanti Nagar, Borivali East, Mumbai, Maharashtra 400068, India</t>
  </si>
  <si>
    <t>AH45, Gokulapadu, Andhra Pradesh 531082, India</t>
  </si>
  <si>
    <t>Himampet Road, Imampet, Telangana 508213, India</t>
  </si>
  <si>
    <t>A5-1, HH Shree Mataji Nirmala Devi Marg, Sector 2, CBD Belapur, Navi Mumbai, Maharashtra 400614, India</t>
  </si>
  <si>
    <t>701/A, Jal Darshan Apt, GB Jukar Marg Next to Silver Beach Cafe, Ruia Park, Juhu, Mumbai, Maharashtra 400049, India</t>
  </si>
  <si>
    <t>NH848, Maharashtra 401603, India</t>
  </si>
  <si>
    <t>151, Kherwadi Rd, Khatimwadi, Kherwadi, Bandra East, Mumbai, Maharashtra 400051, India</t>
  </si>
  <si>
    <t>Unnamed Road, Maharashtra 416312, India</t>
  </si>
  <si>
    <t>Unnamed Road, Juarhati, West Bengal 721101, India</t>
  </si>
  <si>
    <t>99 G, Kamnath Mahadeo Complex, Kalbadevi Road, Mumbai, Maharashtra 400002, India</t>
  </si>
  <si>
    <t>399, Shradhanand R VITTHAL KUTIR CHAWAL, Navpada, Vile Parle East, Vile Parle, Mumbai, Maharashtra 400047, India</t>
  </si>
  <si>
    <t>Vishnu Nagar, Mumbai, Maharashtra 400071, India</t>
  </si>
  <si>
    <t>71, World Trade Centre, Cuffe Parade, Mumbai, Maharashtra 400005, India</t>
  </si>
  <si>
    <t>D- 1404 Phase-1 Lake Florence, Lake Homes Road, Powai, Mumbai, Maharashtra 400076, India</t>
  </si>
  <si>
    <t>Wadala, Imax Big Cinemas, Mumbai, Maharashtra 400037, India</t>
  </si>
  <si>
    <t>Rajewadi Rd, Kamble Tarf Mahad, Maharashtra 402309, India</t>
  </si>
  <si>
    <t>325, Khar Subway, TPS III, Sen Nagar, Santacruz East, Mumbai, Maharashtra 400055, India</t>
  </si>
  <si>
    <t>Cassias Building, Gurunanak Marg, Bandra West, Mumbai, Maharashtra 400050, India</t>
  </si>
  <si>
    <t>A-Block, Sitaram Bldg, 2nd Floor, Room No. 28, Opp. Commissioner Office, Crawford Market, Dr Dadabhai Naoroji Rd, Mumbai, 400001, India</t>
  </si>
  <si>
    <t>101, SK Bole Marg, Chandrakant Dhuru Wadi, Prabhadevi, Mumbai, Maharashtra 400025, India</t>
  </si>
  <si>
    <t>YOYO Travels Yard, Ayyankavu, Kuthukuzhy, Kothamangalam, Kerala 686691, India</t>
  </si>
  <si>
    <t>64, Kandivali Police Line, Jai Bhim Sanjay Nagar, Kandivali, Mumbai, Maharashtra 400067, India</t>
  </si>
  <si>
    <t>42-A/9, Rd Number 6, Govandi Slums, Govandi West, Adasa Nagar, Shivaji Nagar, Mumbai, Maharashtra 400043, India</t>
  </si>
  <si>
    <t>Near shiv mandir pawane gaon, Navi Mumbai, Maharashtra 400705, India</t>
  </si>
  <si>
    <t>Shri Guru Nanak Dev Ji Marg Chaudhary Mange Ram Marg, Block A2, Keshav Puram, Tri Nagar, Delhi, 110035, India</t>
  </si>
  <si>
    <t>Gala Complex, Sainath Rd, Malad, Daruwala Compound, Malad West, Mumbai, Maharashtra 400064, India</t>
  </si>
  <si>
    <t>Kenilworth Mall, 39th Rd, Khar, Khar West, Mumbai, Maharashtra 400050, India</t>
  </si>
  <si>
    <t>Unnamed Road, Balaji Nagar, Chole Gaon, Dombivli, Maharashtra 421201, India</t>
  </si>
  <si>
    <t>D/2, Dr Annie Besant Rd, Worli Naka, Siddharth Nagar, Worli, Mumbai, Maharashtra 400018, India</t>
  </si>
  <si>
    <t>Dhanaji nivas,near gaon devi mandir Room no.101, Seawoods West, Karave Village, Sector 36, Seawoods, Navi Mumbai, Maharashtra 400706, India</t>
  </si>
  <si>
    <t>Mithagar Road Nani Pada Brig Apposit, Opposite Mulund, Mumbai, Maharashtra 400081, India</t>
  </si>
  <si>
    <t>5-A, Shivaji Nagar, Thane West, Thane, Maharashtra 400602, India</t>
  </si>
  <si>
    <t>43, Netaji Subhash Chandra Bose Rd, Marine Lines, Mumbai, Maharashtra 400002, India</t>
  </si>
  <si>
    <t>Sector 8, IMT Manesar, Gurugram, Haryana 122051, India</t>
  </si>
  <si>
    <t>Shop: 15 Sunswept Building, Lokhandwala Complex, Andheri West, Andheri West, Mumbai, Maharashtra 400053, India</t>
  </si>
  <si>
    <t>2, Bihari Tekdi Rd, Bihari Tekdi, Gaondevi, Poisar, Kandivali East, Mumbai, Maharashtra 400101, India</t>
  </si>
  <si>
    <t>C-7, C-8 and C-9, Bandra Kurla Complex Road, E Block, Bandra Kurla Complex, Bandra East, Mumbai, Maharashtra 400051, India</t>
  </si>
  <si>
    <t>Chayan, 88, Mulewa Gali, Petlawad, Madhya Pradesh 457773, India</t>
  </si>
  <si>
    <t>154, Madame Cama Rd, Churchgate, Mumbai, Maharashtra 400020, India</t>
  </si>
  <si>
    <t>103, VN Purav Marg, Lal Dongar, Chembur, Mumbai, Maharashtra 400071, India</t>
  </si>
  <si>
    <t>20, Rupa Ln, Kamathi Wada, Sonapur, Marine Lines, Mumbai, Maharashtra 400002, India</t>
  </si>
  <si>
    <t>24, 2nd Cross Ln, Kala Ghoda, Fort, Mumbai, Maharashtra 400001, India</t>
  </si>
  <si>
    <t>Suleman Building, 9th Cross Ln, Chor Bazaar, Kamathipura, Mumbai, Maharashtra 400008, India</t>
  </si>
  <si>
    <t>1, Building, Indira Nagar, Four Bungalows, Andheri West, Mumbai, Maharashtra 400058, India</t>
  </si>
  <si>
    <t>7, Kolshet Rd, Thane West, Thane, Maharashtra, India</t>
  </si>
  <si>
    <t>SHOP NO 1JAMNADAS BUILDING 53/59 SOFIYA ZUBAIR ROAD NAGPADA MUMBAI 400008, Mumbai, Maharashtra 400008, India</t>
  </si>
  <si>
    <t>Shop No.9, Rassiwala Compound, Patel Wadi, Pipe Road Kurla (W)., Mumbai, Maharashtra 400070, India</t>
  </si>
  <si>
    <t>2, Sir Pochkhanawala Rd, B Wing, Worli, Mumbai, Maharashtra 400030, India</t>
  </si>
  <si>
    <t>Unnamed Road, Parksite Colony, Ghatkopar West, Mumbai, Maharashtra 400086, India</t>
  </si>
  <si>
    <t>4/15, Tara Bagh, Byculla, Mumbai, Maharashtra 400010, India</t>
  </si>
  <si>
    <t>55, Sector 58, Seawoods, Navi Mumbai, Maharashtra 400706, India</t>
  </si>
  <si>
    <t>National College, Khar, Khar West, Mumbai, Maharashtra 400050, India</t>
  </si>
  <si>
    <t>Dhobi Talao, Chhatrapati Shivaji Terminus Area, Fort, Mumbai, Maharashtra 400001, India</t>
  </si>
  <si>
    <t>11, Surya Nagar, Hill View Apt, Lbs Marg, Vikhroli West, Mumbai - 400079, India</t>
  </si>
  <si>
    <t>Opp.Malad Station, Kasturba Rd, Vijaykar Wadi Industrial, Vijaykar Wadi, Malad West, Mumbai, Maharashtra 400064, India</t>
  </si>
  <si>
    <t>404, Unique Towers, off SV Road , Goregaon West, Maharashtra, India</t>
  </si>
  <si>
    <t>Ahmed Umer Building, Tulsi Pipe Rd, Dadar West, Dadar, Mumbai, Maharashtra 400028, India</t>
  </si>
  <si>
    <t>Mithaiwala Building, Ropa Ln, Chira Bazaar, Marine Lines, Mumbai, Maharashtra 400002, India</t>
  </si>
  <si>
    <t>33, Shaikh Hafizuddin Marg, Ashadham Colony, Madanpura, Mumbai, Maharashtra 400008, India</t>
  </si>
  <si>
    <t>Hiwale Chawl,Mahindra Compound Near Fish Market,, Damu Nagar, Singh Agri Estate, Kandivali East, Mumbai, Maharashtra 400101, India</t>
  </si>
  <si>
    <t>Tower 1, Dheeraj Gaurav Heights, 1, New Link Rd, Veer Desai Industrial Estate, Andheri West, Veera Desai Industrial Estate, Jogeshwari, Mumbai, Maharashtra 400102, India</t>
  </si>
  <si>
    <t>medal dist, B G Weigh Bridge. plot no 152 IP pashamylaram, Telangana, India</t>
  </si>
  <si>
    <t>A-6, Panjrapole, Eden Gardens, Anushakti Nagar, Mumbai, Maharashtra 400088, India</t>
  </si>
  <si>
    <t>Muncipal School Building, Vitthal Chavan Road, Mumbai, Maharashtra 400012, India</t>
  </si>
  <si>
    <t>1st Tandel Moholla, Opp Memon Masjid, Near, Indira Gandhi Garden, Idgah Road, Wani Ali, Bhiwandi, Maharashtra 421302, India</t>
  </si>
  <si>
    <t>Orchid Suburbia, New Link Rd, Shravan Nagar, Kandivali, Mumbai, Maharashtra 400067, India</t>
  </si>
  <si>
    <t>Dr. S.S. Rao Road, Parel, Mumbai, Maharashtra 400012, India</t>
  </si>
  <si>
    <t>Unnamed Road, Bhim Nagar, Andheri East, Mumbai, Maharashtra 400047, India</t>
  </si>
  <si>
    <t>Charni Road, Maharshi Karve Road, Girgaon, Mumbai, Maharashtra 400004, India</t>
  </si>
  <si>
    <t>Tirupathi Apartments, Navroji Gamadia Cross Rd, Breach Candy, Cumballa Hill, Mumbai, Maharashtra 400026, India</t>
  </si>
  <si>
    <t>Unnamed Road, Dahisar, Maharashtra 401303, India</t>
  </si>
  <si>
    <t>2, MIDC, Dombivli East, Dombivli, Maharashtra 421203, India</t>
  </si>
  <si>
    <t>6, Sitaram Podar Marg, Charni Road East, Zaoba Wadi, Fanas Wadi, Kalbadevi, Mumbai, Maharashtra 400002, India</t>
  </si>
  <si>
    <t>B-701, Buena Vista, Bldg No. 29, Near Central Bank, Kher Nagar, Bandra (East), Mumbai, Maharashtra 400051, India</t>
  </si>
  <si>
    <t>5, Kali Krishna Tagore St, Ganesh Talkies, Bara Bazar, Jorasanko, Kolkata, West Bengal 700007, India</t>
  </si>
  <si>
    <t>56, Shivaji Nagar Rd, Malad, Shivaji Nagar, Kurar Village, Malad East, Mumbai, Maharashtra 400097, India</t>
  </si>
  <si>
    <t>Pravaranagar Co-operative Sugar Factory, Loni Budruk, Pravaranagar, Loni Budruk, Tal. - Rahata, Bhagwatipur, Maharashtra 413712, India</t>
  </si>
  <si>
    <t>Kalarivathukal Bus Stop, Thirumukku-Koottikkada Rd, Valathungal, Kerala 691020, India</t>
  </si>
  <si>
    <t>412, Procter Rd, Shapur Baug, Girgaon, Mumbai, Maharashtra 400007, India</t>
  </si>
  <si>
    <t>Unnamed Road, Asudgaon, Khanda Colony, Panvel, Navi Mumbai, Maharashtra 410206, India</t>
  </si>
  <si>
    <t>Unnamed Road, Durgawadi, Thane East, Thane, Maharashtra 400081, India</t>
  </si>
  <si>
    <t>49/b,Baksh Bldg, Vasant Patil Marg, Kasaiwada, Qureshi Nagar, Kurla, Mumbai, Maharashtra 400070, India</t>
  </si>
  <si>
    <t>101 satyadeep Enclve, Building no.9 vivek collage road . opp bulbul school siddhaerth nagar goregoan (west) mumbai - 400104, Maharashtra 400104, India</t>
  </si>
  <si>
    <t>11, Arnala, Virar West, Tembhi, Maharashtra 401303, India</t>
  </si>
  <si>
    <t>64, Shahid Bhagat Singh Rd, Kala Ghoda, Fort, Mumbai, Maharashtra 400001, India</t>
  </si>
  <si>
    <t>Suleman Building, 13th Ln, Dalal Estate, Kamathipura, Mumbai, Maharashtra 400008, India</t>
  </si>
  <si>
    <t>d mello chwal 1/1, Nehru Nagar, Kanjurmarg (E, Kanjurmarg East, Mumbai, Maharashtra 400042, India</t>
  </si>
  <si>
    <t>Madhusudan Rd, Lower Parel, Mumbai, Maharashtra 400013, India</t>
  </si>
  <si>
    <t>Jolly Maker Chambers II, Vinay K Shah Marg, Nariman Point, Mumbai, Maharashtra 400021, India</t>
  </si>
  <si>
    <t>sagarli area ,near sagarli auto atand A.wing,308. pares apartment, Phase II, MIDC, Dombivli East, Dombivli, Maharashtra 421203, India</t>
  </si>
  <si>
    <t>Unnamed Road, Annabhau Sathe Nagar, Khadakpada, Kalyan, Maharashtra 421301, India</t>
  </si>
  <si>
    <t>11-A, Metro House, Opp. Titan Watch Showroom, Colaba Causeway, Maharashtra 400039, India</t>
  </si>
  <si>
    <t>shop no. 17, Chandresh Aashish , Jai Bhawani Chowk, Lodha Casa Rio Gold Rd, Nilje Gaon, Maharashtra 421204, India</t>
  </si>
  <si>
    <t>18, Dr BR Ambedker Rd, Chinchpokli, Mumbai, Maharashtra 400011, India</t>
  </si>
  <si>
    <t>Uttan Rd, Sant Jalaram Nagar, Bhayandar West, Mira Bhayandar, Maharashtra 401101, India</t>
  </si>
  <si>
    <t>Shop No.639, C D Barfiwala Marg, Opp. Dyna Graph Company, Juhu Gali, Andheri West, Mumbai, Maharashtra 400058, India</t>
  </si>
  <si>
    <t>R.C.F. Office, Mysore Colony, Chembur, Mumbai, Maharashtra 400074, India</t>
  </si>
  <si>
    <t>Shop Number 11 Dream Tower 1 Kaul's Heritage City, Agarwal Peace Heaven, Vasai West, Maharashtra 401202, India</t>
  </si>
  <si>
    <t>MH MSH 2, Tilak Nagar, Kalyan, Maharashtra 421301, India</t>
  </si>
  <si>
    <t>1, Malad, Sunder Nagar, Malad East, Mumbai, Maharashtra 400097, India</t>
  </si>
  <si>
    <t>Amjadiya Rd, Fandole Nagar, Gaibi Nagar, Bhiwandi, Maharashtra 421302, India</t>
  </si>
  <si>
    <t>Karsandas Natha Bhatia Building, Raja Rammohan Roy Rd, Prathna Samaj, Khetwadi, Girgaon, Mumbai, Maharashtra 400004, India</t>
  </si>
  <si>
    <t>22-B, Amrut Nagar, Jogeshwari, Mumbai, Maharashtra 400104, India</t>
  </si>
  <si>
    <t>Virar, Virar Railway Pedestrian Bridge, Gaothan, Virar East, Virar, Maharashtra 401303, India</t>
  </si>
  <si>
    <t>Shop no.3, Basement Crystal Shopper Paradise, Mall Linking Road,, Bandra west.,, Mumbai, Maharashtra 400050, India</t>
  </si>
  <si>
    <t>3, Jagatguru Aadi Shankracharya Marg, Vighnahar Co-Operative Housing Society, Sector 15, Nerul, Navi Mumbai, Maharashtra 400706, India</t>
  </si>
  <si>
    <t>Riddhi Gardens, Filmcity Road, Valentine Apartments, Malad, Malad East, Mumbai, Maharashtra 400097, India</t>
  </si>
  <si>
    <t>42, Walkeshwar Rd, Krishanaraj Society, Walkeshwar, Malabar Hill, Mumbai, Maharashtra 400006, India</t>
  </si>
  <si>
    <t>Dwarka Nagari, RJ Nagar, Virar East, Virar, Maharashtra 401305, India</t>
  </si>
  <si>
    <t>12, Panchsheel Nagar, Chunabhatti, Sion, Mumbai, Maharashtra 400022, India</t>
  </si>
  <si>
    <t>514, Sion - Trombay Rd, B Wing, Lal Dongar, Chembur, Mumbai, Maharashtra 400071, India</t>
  </si>
  <si>
    <t>281, behram nagar, Bandra East, Mumbai, Maharashtra 400051, India</t>
  </si>
  <si>
    <t>Tarkhad, Vasai East Salt Plant, Vasai East, Vasai-Virar, Maharashtra 401208, India</t>
  </si>
  <si>
    <t>Maker Arcade Shipping Center, Maker Arcade, Chamundeshwari Nagar, Cuffe Parade, Mumbai, Maharashtra 400005, India</t>
  </si>
  <si>
    <t>Brianna Suntek, Trident Road, G Block BKC, Bandra Kurla Complex, Bandra East, Mumbai, Maharashtra 400051, India</t>
  </si>
  <si>
    <t>600-A/2A, Deonar, Govandi East, Mumbai, Maharashtra 400043, India</t>
  </si>
  <si>
    <t>H-1, Shree Saraswati Society, Subhash Nagar, Chembur, Mumbai, Maharashtra 400071, India</t>
  </si>
  <si>
    <t>Marathon Innova Corporate Centre, Ganapatrao Kadam Marg, Lower Parel, Mumbai, Maharashtra 400013, India</t>
  </si>
  <si>
    <t>62, Prem Nagar, Goregaon West, Mumbai, Maharashtra 400047, India</t>
  </si>
  <si>
    <t>101, Press Bazar, Ulhasnagar, Maharashtra 421003, India</t>
  </si>
  <si>
    <t>A-101, Paluskar Wadi, P and T Colony, Vakola, Santacruz East, Mumbai, Maharashtra 400055, India</t>
  </si>
  <si>
    <t>SHOP NO 227, MANGALDAS MARKET, LANE NO 5, 400002, India</t>
  </si>
  <si>
    <t>the Platform, Borivali Railway Station (On, Borivali, Mumbai, Maharashtra, India</t>
  </si>
  <si>
    <t>210, Mahavir Industrial Estate, Kachpada, Malad West, Mumbai, Maharashtra 400064, India</t>
  </si>
  <si>
    <t>B104, Achole Rd, Paras Nagar, Moregaon Talao, Nalasopara East, Nala Sopara, Maharashtra 401209, India</t>
  </si>
  <si>
    <t>AB-179, Patel Indl. Estate, Navpada Road, Opp. Veena Dalvai Industrial Estate, Off. S. V. Road, Oshiwara, Jogeshwari (W), Mumbai, Maharashtra 400102, India</t>
  </si>
  <si>
    <t>LBS Marg, Opp R-City Mall Between Ghatkopar &amp; Vikhroli, Nityanand Nagar, Ghatkopar West, Mumbai, Maharashtra 400086, India</t>
  </si>
  <si>
    <t>J. K. Somani Building, 2nd Floor, British Hotel Lane, Mumbai, Maharashtra 400001, India</t>
  </si>
  <si>
    <t>W-75, Mahanagar, Taloja, Navi Mumbai, Maharashtra 410208, India</t>
  </si>
  <si>
    <t>Agashi, Virar West, Virar, Maharashtra, India</t>
  </si>
  <si>
    <t>1201, Nahar's Amrit Shakti Rd, Sector R2, LOK Milan Colony, Chandivali, Powai, Mumbai, Maharashtra 400072, India</t>
  </si>
  <si>
    <t>Unnamed Road, Maharashtra Nagar, Mankhurd, Mumbai, Maharashtra 400043, India</t>
  </si>
  <si>
    <t>79-85, Prem Nagar Rd, Prem Nagar, Naik Nagar, Dharavi, Mumbai, Maharashtra 400022, India</t>
  </si>
  <si>
    <t>4, Hamid Building, 96, Hafiz Ali Bahadur way, Mominapura, Byculla (West), Mumbai, Maharashtra 400011, India</t>
  </si>
  <si>
    <t>Queen's necklace, Marine Dr, India</t>
  </si>
  <si>
    <t>Acropolis Building, Military Rd, Sankara Nagar, Bhavani Nagar, Marol, Andheri East, Mumbai, Maharashtra 400059, India</t>
  </si>
  <si>
    <t>gangde pada asht buja chawl no 1 darshan Dhaniv Baug, Vasai East, Dhaniv Baug, Nalasopara East, Waliv, Maharashtra 401208, India</t>
  </si>
  <si>
    <t>Lion's Gate, Lion Gate, Fort, Mumbai, Maharashtra 400001, India</t>
  </si>
  <si>
    <t>D-3, Telecom Factory Colony, Govandi East, Mumbai, Maharashtra 400088, India</t>
  </si>
  <si>
    <t>Hotel Samraj Building, Chakala Rd, Parshiwada, Kajuwadi, Chakala, Andheri East, Mumbai, Maharashtra 400053, India</t>
  </si>
  <si>
    <t>Masjid, A Gandhi Marg, Vadgadi, Masjid Bandar West, Masjid Bandar, Mumbai, Maharashtra 400003, India</t>
  </si>
  <si>
    <t>C/1, Mukundrao Ambedkar Marg, Guru Teg Bahadur Nagar, Sion, Mumbai, Maharashtra 400022, India</t>
  </si>
  <si>
    <t>Ekta Nagar, Yashwant Rao Chavan,Sector 3 Road Number 2, Mankhurd, Mumbai, Maharashtra 400043, India</t>
  </si>
  <si>
    <t>N. C. Kelkar Road, Kasaravadi, Dadar, Mumbai, Maharashtra 400028, India</t>
  </si>
  <si>
    <t>Main Building, Jer Bai Wadia Rd, Parel East, Parel, Mumbai, Maharashtra 400012, India</t>
  </si>
  <si>
    <t>Shop No 495-497, Ganesh Wadi, M.J.Market, Zaveri Bazaar, Mumbai, Maharashtra 400002, India</t>
  </si>
  <si>
    <t>176, Hindu Colony, Dadar, Mumbai, Maharashtra 400014, India</t>
  </si>
  <si>
    <t>Mankoli - Anjurphata Rd, Dapode, Bhiwandi, Maharashtra 421302, India</t>
  </si>
  <si>
    <t>Shree Kutch Kadava Patidar Samaj Thane, Azad Nagar, Thane West, Thane, Maharashtra 400601, India</t>
  </si>
  <si>
    <t>shop no 1, gala no. 303, next to bharat bank, kalina santacurz East, Mumbai, Maharashtra 400098, India</t>
  </si>
  <si>
    <t>91, Modi St, Opp. Kawa, Borabazar Precinct, Ballard Estate, Fort, Mumbai, Maharashtra 400001, India</t>
  </si>
  <si>
    <t>Shraddha Darshan CHS, Jay Raj Nagar Rd, Yoganand Society, Ashok Nagar, Vazira, Borivali West, Mumbai, Maharashtra 400092, India</t>
  </si>
  <si>
    <t>Unchahar Rd, Unchahar, Uttar Pradesh 229406, India</t>
  </si>
  <si>
    <t>Vishnu Deepshikha Road, Vishawanath Nagar, Opp. Sbi (Adb),, Begusarai, Bihar, Begusarai, Bihar 851101, India</t>
  </si>
  <si>
    <t>49, Mysore Colony, Chembur, Mumbai, Maharashtra 400074, India</t>
  </si>
  <si>
    <t>Delhi Cant, New Delhi, New Delhi, Delhi 110010, India</t>
  </si>
  <si>
    <t>Kurukshetra Building, Navroji Hill Rd 2, Dongri, Umerkhadi, Mumbai, Maharashtra 400009, India</t>
  </si>
  <si>
    <t>Sakinaka Andheri e, Mumbai, Maharashtra 400072, India</t>
  </si>
  <si>
    <t>A-2, Nehru Rd, Gujarati Society, Park Society, Vile Parle, Mumbai, Maharashtra 400057, India</t>
  </si>
  <si>
    <t>Niladri, L Jagmohandas Marg, Navshanti Nagar, Malabar Hill, Mumbai, Maharashtra 400006, India</t>
  </si>
  <si>
    <t>12 th Floor, 'D' Wing, TradeWorld, Kamala City, Senapati Bapat Marg, Lower Parel(W), Mumbai, Maharashtra 400013, India</t>
  </si>
  <si>
    <t>Shivaji Nagar Road, Kisan Nagar 3, Shivaji Nagar, Thane West, Thane, Maharashtra 400080, India</t>
  </si>
  <si>
    <t>A 16 Bunglow IITB campus hill side, Powai, Mumbai, Maharashtra 400076, India</t>
  </si>
  <si>
    <t>Military Rd, Sankara Nagar, Raje Shivaji Nagar, Marol, Andheri East, Mumbai, Maharashtra 400059, India</t>
  </si>
  <si>
    <t>Zia Shopping Centre, Jehangir Boman Behram Rd, Nagpada, Madanpura, Mumbai, Maharashtra 400008, India</t>
  </si>
  <si>
    <t>Plot No. 1, L.B.S Marg, Gandhinagar, Opposite Powai Telephone Exchange, Kanjurmarg West, Mumbai, Maharashtra 400078, India</t>
  </si>
  <si>
    <t>#28 ramakka garden, Kalasipalya, Bengaluru, Karnataka 560002, India</t>
  </si>
  <si>
    <t>156, Mahatma Gandhi Road, Mantralaya, Fort, Mumbai, Maharashtra 400032, India</t>
  </si>
  <si>
    <t>Sasaram - Patna Rd, Navanagar, Bihar 802157, India</t>
  </si>
  <si>
    <t>H -2, Fariyas Building, Next To Shalimar Hotel, Kemps Corner, Mumbai, Maharashtra 400036, India</t>
  </si>
  <si>
    <t>Ghantali Devi Rd, Naupada, Thane West, Thane, Maharashtra 400602, India</t>
  </si>
  <si>
    <t>34, Sangeet Samrat Naushad Ali Marg, Railway Colony, Shirley, Pali Hill, Mumbai, Maharashtra 400050, India</t>
  </si>
  <si>
    <t>B-2, Cama Industrial Estate, Goregaon, Mumbai, Maharashtra 400063, India</t>
  </si>
  <si>
    <t>63, SH 35, Vinayaka Layout, Whitefield, Bengaluru, Karnataka 560066, India</t>
  </si>
  <si>
    <t>252, Shanti Industrial Estate, Sarojini Naidu Road, Mulund (West), Mumbai, Maharashtra 400080, India</t>
  </si>
  <si>
    <t>6, MRS Marg, Madam Wadi, Santosh Nagar, Bandra West, Mumbai, Maharashtra 400050, India</t>
  </si>
  <si>
    <t>Unnamed Road, Mandya Rural, Karnataka 571402, India</t>
  </si>
  <si>
    <t>Varavukatt Church Rd, Ravipuram, Perumanoor, Ernakulam, Kerala 682015, India</t>
  </si>
  <si>
    <t>Airoli Railway Station, Airoli, Navi Mumbai, Maharashtra 400708, India</t>
  </si>
  <si>
    <t>L 13 civil township, near sanjivini park, Rourkela, Odisha 769004, India</t>
  </si>
  <si>
    <t>Near Platform No1, Meghdoot, Datta Park, Meghdoot, Mhatre Wadi, Borivali West, Mumbai, Maharashtra 400092, India</t>
  </si>
  <si>
    <t>682, Subhash Nagar, shivaji chowk, Ulhasnagar, Maharashtra 421002, India</t>
  </si>
  <si>
    <t>UNITEC FIBERS PVT LTD ,PLOT NO - E 56/57, Tarapur M.I.D.C., Salwad, Maharashtra 401504, India</t>
  </si>
  <si>
    <t>NG Royal Park Road, Saikrupa Society, Indira Nagar, Kanjurmarg East, Mumbai, Maharashtra 400042, India</t>
  </si>
  <si>
    <t>Dahisar, Maratha Colony, Dahisar East, Mira Bhayandar, Maharashtra 400068, India</t>
  </si>
  <si>
    <t>Kusmi Garden Sundaram School Main Road, Palghar, Maharashtra 401404, India</t>
  </si>
  <si>
    <t>3, Sarvodaya Nagar, Chikhloli, Ambernath, Maharashtra 421503, India</t>
  </si>
  <si>
    <t>13, 1st Rd, Chembur West, Chembur Gaothan, Chembur, Mumbai, Maharashtra 400071, India</t>
  </si>
  <si>
    <t>1, Nala Rd, Shivpuri Mohalla, Ramchandrapur, Bihar Sharif, Bihar 803101, India</t>
  </si>
  <si>
    <t>Joshiyara NIM Road, Uttarkashi, Uttarakhand 249151, India</t>
  </si>
  <si>
    <t>57, Fatehpur Beri, New Delhi, Delhi 110074, India</t>
  </si>
  <si>
    <t>Loinga, Jharkhand, India</t>
  </si>
  <si>
    <t>Opp. Mohan Regency, Adharwadi, Kalyan West, Bhagirathi Nagar, Khadakpada, Kalyan, Maharashtra 421301, India</t>
  </si>
  <si>
    <t>Kailash Bus Stop, 90 Feet Rd, Railway Police Colony, Ghatkopar East, Mumbai, Maharashtra 400075, India</t>
  </si>
  <si>
    <t>Central Ave, Hiranandani Estate, Thane West, Thane, Maharashtra 400607, India</t>
  </si>
  <si>
    <t>363, Westcott Rd, Express Estate, Royapettah, Chennai, Tamil Nadu 600014, India</t>
  </si>
  <si>
    <t>Brechcandi, Mumbai, Maharashtra 400026, India</t>
  </si>
  <si>
    <t>shop no 2, halimbai chawl, P.M.road, opp sambhaji garden, khotwadi santacruz west, Kothu Wadi, Santacruz West, Mumbai, Maharashtra 400054, India</t>
  </si>
  <si>
    <t>kilvelur bazar street, Tamil Nadu, India</t>
  </si>
  <si>
    <t>100/35, 100_35haija hospital, Haija Hospital Complex, Lahartara Boulia, Bazardiha, Allahpur, Prayagraj, Uttar Pradesh 211006, India</t>
  </si>
  <si>
    <t>India - Nepal Rd, Dharchula, Uttarakhand 10100, Nepal</t>
  </si>
  <si>
    <t>Unnamed Road, Casa Bella, Casa Bella Gold, Nilje Gaon, Maharashtra 421204, India</t>
  </si>
  <si>
    <t>1001, Goregaon - Mulund Link Rd, Malad, Liliya Nagar, Malad West, Mumbai, Maharashtra 400064, India</t>
  </si>
  <si>
    <t>library complex Saptagiri circle, Andhra Pradesh, India</t>
  </si>
  <si>
    <t>6/7, Gupta Market, Malad West, Mumbai, Maharashtra 400064, India</t>
  </si>
  <si>
    <t>P M G P Building, Bhartiya Nagar, Kurla West, Kurla, Mumbai, Maharashtra 400070, India</t>
  </si>
  <si>
    <t>113/3918, Chembur West, Tilak Nagar, Kurla, Mumbai, Maharashtra 400089, India</t>
  </si>
  <si>
    <t>3, Kalundre, ONGC Colony, Panvel, Navi Mumbai, Maharashtra 410206, India</t>
  </si>
  <si>
    <t>Unnamed Road, Charkop, Charkop Gaon, Kandivali, Mumbai, Maharashtra 400067, India</t>
  </si>
  <si>
    <t>Ullawas Dhani Rd, Sector 62, Gurugram, Haryana 122005, India</t>
  </si>
  <si>
    <t>Thane - Belapur Rd, MIDC Industrial Area, Sector 24, CBD Belapur, Navi Mumbai, Maharashtra 400614, India</t>
  </si>
  <si>
    <t>11, DB Gupta Road, Block 52, Karol Bagh, Delhi, 110005, India</t>
  </si>
  <si>
    <t>Inorbit Mall(India) Pvt. Ltd, Malad, Mindspace, Malad West, Mumbai, Maharashtra 400064, India</t>
  </si>
  <si>
    <t>Unnamed Road, Abbas Nagar, Kushal Nagar, Atilagaon, Jorhat, Assam 785001, India</t>
  </si>
  <si>
    <t>Bazar salawat Khan, Uttar Pradesh 221401, India</t>
  </si>
  <si>
    <t>34 Kader Building, Huzaria Street, Room no: 33, Mastan Talao, Nagpada, Mumbai, Maharashtra 400008, India</t>
  </si>
  <si>
    <t>F 48,A.P.M.C Market, Vashi, Navi Mumbai., Navi Mumbai, Maharashtra 400703, India</t>
  </si>
  <si>
    <t>15/16, Shell Colony, Police Colony, Kurla, Mumbai, Maharashtra 400071, India</t>
  </si>
  <si>
    <t>19B, Sector 10, Kharghar, Navi Mumbai, Maharashtra 410210, India</t>
  </si>
  <si>
    <t>22, umerkhadi X lane, near D.C.B.bank, opp.advance bakery, mumbai -400009, Mumbai, Maharashtra 400009, India</t>
  </si>
  <si>
    <t>Unnamed Road, Purna, Bhiwandi, Maharashtra 421302, India</t>
  </si>
  <si>
    <t>Unnamed Road, Vikramgad, Maharashtra 401605, India</t>
  </si>
  <si>
    <t>Reay Road West, 210, Atlas Mill Compound, Barrister Nath Pai Marg, Near Railway Station, Reay Road West, Mumbai, Maharashtra 400010, India</t>
  </si>
  <si>
    <t>444 Corporate Lounge, Autoedit Productions, 3rd floor, 7th road, Linking Rd, Khar, Khar West, Mumbai, Maharashtra 400052, India</t>
  </si>
  <si>
    <t>Nandalal Jani Rd, Dana Bandar, Mandvi, Mumbai, Maharashtra 400009, India</t>
  </si>
  <si>
    <t>Unnamed Road, Surjana, Madhya Pradesh 461331, India</t>
  </si>
  <si>
    <t>74,Ganesh Apartment, 7th floor, Opposite Sitladevi Temple Lady Jamshedji Road,Mahim (West), Mumbai, Maharashtra 400016, India</t>
  </si>
  <si>
    <t>Shop No 391, S.P.Road, Antophill, Sangam Nagar, Mumbai, Maharashtra 400037, India</t>
  </si>
  <si>
    <t>493, Khar - Danda Rd, Khar West, Mumbai, Maharashtra 400052, India</t>
  </si>
  <si>
    <t>2, Manav Mandir Rd, Vasant Vihar, Malabar Hill, Mumbai, Maharashtra 400006, India</t>
  </si>
  <si>
    <t>Patri Pool Bridge, Patri Pool, Kalyan Railway Yard, Kalyan, Maharashtra 421301, India</t>
  </si>
  <si>
    <t>Ram Joshi Marg, Bhatwadi, Ghatkopar West, RB Mehta Marg, Neelkanth Chhaya Co-op Housing Society, Sindhu Wadi, Ghatkopar East, Mumbai, Maharashtra 400077, India</t>
  </si>
  <si>
    <t>Film City Rd, Film City Complex, Aarey Colony, Goregaon, Mumbai, Maharashtra 400065, India</t>
  </si>
  <si>
    <t>7, Jai Narayan Vyas Rd, Malad, Kasam Baug, Malad East, Mumbai, Maharashtra 400097, India</t>
  </si>
  <si>
    <t>Rajshri, 39, Worli Sea Face, Worli, Mumbai, Maharashtra 400030, India</t>
  </si>
  <si>
    <t>Antilia, SK Barodawala Marg, Tardeo, Mumbai, Maharashtra 400026, India</t>
  </si>
  <si>
    <t>Shatabdi Hospital, Patil Wadi, Chembur, Mumbai, Maharashtra 400088, India</t>
  </si>
  <si>
    <t>55, SN Munje Rd, Ambedkar Nagar Colony, BDD Chawls Worli, Worli, Mumbai, Maharashtra 400018, India</t>
  </si>
  <si>
    <t>224,225 Near Syndicate Bank, SV Rd, Collectors colony, Jogeshwari, Mumbai, Maharashtra 400102, India</t>
  </si>
  <si>
    <t>Chembur, Basant Garden, Chembur, Mumbai, Maharashtra 400071, India</t>
  </si>
  <si>
    <t>Ghuma Building, Chhabildas Rd, Dadar West, Dadar, Mumbai, Maharashtra 400028, India</t>
  </si>
  <si>
    <t>Purbai Building, Syndicate Bank Officers Quaters, Nabard Colony, Damodar Park, Ghatkopar West, Mumbai, Maharashtra 400086, India</t>
  </si>
  <si>
    <t>Chandan Naka, Moregaon Talao, Nalasopara East, Nala Sopara, Maharashtra 401209, India</t>
  </si>
  <si>
    <t>packers and movers in bhandup,packers and movers in mulund,packers and movers in powai,packers and movers in mumbai,Lake Road Near BMC School, Bhandup West, Mumbai, Maharashtra 400078, India</t>
  </si>
  <si>
    <t>Sector 30A, Plot No.5, Near Kerala House, Vashi, Navi Mumbai, Maharashtra 400703, India</t>
  </si>
  <si>
    <t>Unnamed Road, Manpada, Thane West, Thane, Maharashtra 400607, India</t>
  </si>
  <si>
    <t>2F, Oberio Mall, Off, Western Express Hwy, Goregaon, Mumbai, Maharashtra 400063, India</t>
  </si>
  <si>
    <t>Shop no.10, Woodland Heights, Chandivali Farm Road, Sangharsh Nagar, Chandivali, Andheri East, Mumbai, Maharashtra 400072, India</t>
  </si>
  <si>
    <t>Parsi Building, 1st Cooper Ln, Ajmer, Kumbharwada, Mumbai, Maharashtra 400003, India</t>
  </si>
  <si>
    <t>Viviana mall, Thane West, Thane, Maharashtra 400606, India</t>
  </si>
  <si>
    <t>Lalit Clinic, Thakurpada, Zainy Colony, Mumbra, Thane, Maharashtra 400612, India</t>
  </si>
  <si>
    <t>308, shiv Prasad co op society, Dr r p road, tilak nagar, near manav kalyan, Ke, Dombivli, Maharashtra 421201, India</t>
  </si>
  <si>
    <t>Bhivpuri Road, Diksal, Maharashtra 410201, India</t>
  </si>
  <si>
    <t>Oden Apartment, Babli Mahadev Kanekar Marg, Shival Nagar, Saibaba Nagar, Pant Nagar, Ghatkopar East, Mumbai, Maharashtra 400077, India</t>
  </si>
  <si>
    <t>6-A, Dayaneswar Rd, Gulmohar Road, MHADA Colony, Juhu, Mumbai, Maharashtra 400049, India</t>
  </si>
  <si>
    <t>18, Sagar Jyoti, N.S. Road No. 6, JVPD Scheme, Vile Parle West, Opp. Bank Of Maharashtra, Near Cooper Hospital, Mumbai, Maharashtra 400056, India</t>
  </si>
  <si>
    <t>1, Sion - Trombay Rd, Dreamland Society, Borla, Union Park, Chembur, Mumbai, Maharashtra 400071, India</t>
  </si>
  <si>
    <t>Unnamed Road, Vitthalwadi, Ulhasnagar, Maharashtra 421002, India</t>
  </si>
  <si>
    <t>Jhaveri Building, Jagannath Bhatankar Marg, Krishna Nagar, Parel, Mumbai, Maharashtra 400012, India</t>
  </si>
  <si>
    <t>Mumbai, Maharashtra 400001, India</t>
  </si>
  <si>
    <t>Navghar Naka, Mahavidhyalay Marg, Shiv Kripa Chawl, Bhayandar East, Mira Bhayandar, Maharashtra 401105, India</t>
  </si>
  <si>
    <t>Unnathi Greens G1 to G4 CHS LTD Near DG international School, Ghodbunder Rd, Kasarvadavali, Thane West, Thane, Maharashtra 400615, India</t>
  </si>
  <si>
    <t>C - 85, Turbhe Store, Turbhe MIDC, Turbhe, Navi Mumbai, Maharashtra 400705, India</t>
  </si>
  <si>
    <t>Lamer Tower, St John Baptist Rd, Mount Mary, Bandra West, Mumbai, Maharashtra 400050, India</t>
  </si>
  <si>
    <t>108, Garib Nagar, Bairam Naupada, Bandra East, Mumbai, Maharashtra 400051, India</t>
  </si>
  <si>
    <t>5, vitawa, Kalwa, Thane, Maharashtra 400605, India</t>
  </si>
  <si>
    <t>Shop No. 20, 21, Opposite Kalpana Theatre, Lal Bahadur Shastri Marg, Kurla West, Kurla, Mumbai, Maharashtra 400070, India</t>
  </si>
  <si>
    <t>Shop No.2, Sundrabai Hall Compound, Devi Chow Landmark Swami Viviekanand School, Dombivli, Maharashtra 421202, India</t>
  </si>
  <si>
    <t>Bandukwala Building, Raudat Tahera St, Ajmer, Kumbharwada, Mumbai, Maharashtra 400003, India</t>
  </si>
  <si>
    <t>Subject</t>
  </si>
  <si>
    <t>Start Date</t>
  </si>
  <si>
    <t>Start TIme</t>
  </si>
  <si>
    <t>All Day Event</t>
  </si>
  <si>
    <t>10:00 AM</t>
  </si>
  <si>
    <t>Res</t>
  </si>
  <si>
    <t>Num</t>
  </si>
  <si>
    <t>ResSEC</t>
  </si>
  <si>
    <t>xxFactory</t>
  </si>
  <si>
    <t>MISCELLANEOUS</t>
  </si>
  <si>
    <t>xxResidential</t>
  </si>
  <si>
    <t>Damaged Building</t>
  </si>
  <si>
    <t>fireResidential</t>
  </si>
  <si>
    <t>xxAuthorities Negligence</t>
  </si>
  <si>
    <t>Authority Negligence</t>
  </si>
  <si>
    <t>Malfunction</t>
  </si>
  <si>
    <t>malfunctionCommercial</t>
  </si>
  <si>
    <t>fireFactory</t>
  </si>
  <si>
    <t>Fire SC</t>
  </si>
  <si>
    <t>buildingFactory</t>
  </si>
  <si>
    <t>fireCommercial</t>
  </si>
  <si>
    <t>Fire Gas</t>
  </si>
  <si>
    <t>buildingResidential</t>
  </si>
  <si>
    <t>firescResidential</t>
  </si>
  <si>
    <t>negAuthorities Negligence</t>
  </si>
  <si>
    <t>buildingConstruction</t>
  </si>
  <si>
    <t>Fire due to Gas Leak</t>
  </si>
  <si>
    <t>firescFactory</t>
  </si>
  <si>
    <t>firescCommercial</t>
  </si>
  <si>
    <t>xxCommercial</t>
  </si>
  <si>
    <t>malfunctionConstruction</t>
  </si>
  <si>
    <t>Fire due to Short Circui</t>
  </si>
  <si>
    <t>negCommercial</t>
  </si>
  <si>
    <t>firegasCommercial</t>
  </si>
  <si>
    <t>firegasFactory</t>
  </si>
  <si>
    <t>malfunctionAuthorities Negligence</t>
  </si>
  <si>
    <t>fireMiscellaneous</t>
  </si>
  <si>
    <t>fireAuthorities Negligence</t>
  </si>
  <si>
    <t>firegasResidential</t>
  </si>
  <si>
    <t>malfunctionResidential</t>
  </si>
  <si>
    <t>negFactory</t>
  </si>
  <si>
    <t>firegasMiscellaneous</t>
  </si>
  <si>
    <t>negResidential</t>
  </si>
  <si>
    <t>negConstruction</t>
  </si>
  <si>
    <t>malfunctionFactory</t>
  </si>
  <si>
    <t>buildingCommercial</t>
  </si>
  <si>
    <t>xxMiscellaneous</t>
  </si>
  <si>
    <t>firescAuthorities Negligence</t>
  </si>
  <si>
    <t>buildingAuthorities Negligence</t>
  </si>
  <si>
    <t>&lt;p&gt;
    &lt;b&gt;Where&lt;/b&gt;: {{Where}}&lt;br&gt;
&lt;/p&gt;</t>
  </si>
  <si>
    <t>January</t>
  </si>
  <si>
    <t>February</t>
  </si>
  <si>
    <t>March</t>
  </si>
  <si>
    <t>April</t>
  </si>
  <si>
    <t>May</t>
  </si>
  <si>
    <t>June</t>
  </si>
  <si>
    <t>July</t>
  </si>
  <si>
    <t>August</t>
  </si>
  <si>
    <t>September</t>
  </si>
  <si>
    <t>October</t>
  </si>
  <si>
    <t>November</t>
  </si>
  <si>
    <t>December</t>
  </si>
  <si>
    <t>Temperature (highest)</t>
  </si>
  <si>
    <t>Temperature (lowest)</t>
  </si>
  <si>
    <t>Rainfall (mm)</t>
  </si>
  <si>
    <t>Injured</t>
  </si>
  <si>
    <t>DEATHS</t>
  </si>
  <si>
    <t>Number of deaths</t>
  </si>
  <si>
    <t xml:space="preserve">The data for this web-exhibit should be cited as the following: </t>
  </si>
  <si>
    <t>Kant, V., Kushwaha, V., &amp; Kashyap, A. (2021). Accidents in Mumbai 2014-2018 [unpublished data set]. HFSS Studios. https://homepages.iitb.ac.in/~vivek.kant/indian-disasters/mumbai/datasheet.xlsx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</si>
</sst>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d/m/yy"/>
    <numFmt numFmtId="165" formatCode="d/m/yyyy"/>
    <numFmt numFmtId="166" formatCode="dd/mm"/>
    <numFmt numFmtId="167" formatCode="dd/mm/yyyy"/>
    <numFmt numFmtId="168" formatCode="mmmm\ yyyy"/>
    <numFmt numFmtId="169" formatCode="d\,\ m"/>
    <numFmt numFmtId="170" formatCode="mm/dd/yy"/>
  </numFmts>
  <fonts count="6">
    <font>
      <sz val="10"/>
      <color rgb="FF000000"/>
      <name val="Arial"/>
    </font>
    <font>
      <b/>
      <sz val="10"/>
      <color rgb="FF000000"/>
      <name val="Arial"/>
    </font>
    <font>
      <sz val="10"/>
      <color rgb="FF222222"/>
      <name val="Arial"/>
    </font>
    <font>
      <b/>
      <sz val="11"/>
      <color rgb="FF000000"/>
      <name val="Inconsolata"/>
    </font>
    <font>
      <b/>
      <sz val="14"/>
      <color rgb="FF202124"/>
      <name val="Arial"/>
      <family val="2"/>
    </font>
    <font>
      <b/>
      <sz val="14"/>
      <color rgb="FF000000"/>
      <name val="Arial"/>
      <family val="2"/>
    </font>
  </fonts>
  <fills count="11">
    <fill>
      <patternFill patternType="none"/>
    </fill>
    <fill>
      <patternFill patternType="gray125"/>
    </fill>
    <fill>
      <patternFill patternType="solid">
        <fgColor rgb="FFCCCCCC"/>
      </patternFill>
    </fill>
    <fill>
      <patternFill patternType="solid">
        <fgColor rgb="FFFFFFFF"/>
      </patternFill>
    </fill>
    <fill>
      <patternFill patternType="solid">
        <fgColor rgb="FFDFA7A6"/>
      </patternFill>
    </fill>
    <fill>
      <patternFill patternType="solid">
        <fgColor rgb="FFCDDDAC"/>
      </patternFill>
    </fill>
    <fill>
      <patternFill patternType="solid">
        <fgColor rgb="FFBFB1D0"/>
      </patternFill>
    </fill>
    <fill>
      <patternFill patternType="solid">
        <fgColor rgb="FFA7C0DE"/>
      </patternFill>
    </fill>
    <fill>
      <patternFill patternType="solid">
        <fgColor rgb="FFA5D5E2"/>
      </patternFill>
    </fill>
    <fill>
      <patternFill patternType="solid">
        <fgColor rgb="FFF4CCCC"/>
      </patternFill>
    </fill>
    <fill>
      <patternFill patternType="solid">
        <fgColor rgb="FFFCE5CD"/>
      </patternFill>
    </fill>
  </fills>
  <borders count="8">
    <border>
      <left/>
      <right/>
      <top/>
      <bottom/>
      <diagonal/>
    </border>
    <border>
      <left/>
      <right/>
      <top style="thin">
        <color rgb="FFAAAAAA"/>
      </top>
      <bottom/>
      <diagonal/>
    </border>
    <border>
      <left style="thin">
        <color rgb="FFAAAAAA"/>
      </left>
      <right style="thin">
        <color rgb="FFAAAAAA"/>
      </right>
      <top/>
      <bottom style="thin">
        <color rgb="FFAAAAAA"/>
      </bottom>
      <diagonal/>
    </border>
    <border>
      <left style="thin">
        <color rgb="FFAAAAAA"/>
      </left>
      <right style="thin">
        <color rgb="FFAAAAAA"/>
      </right>
      <top style="thin">
        <color rgb="FFAAAAAA"/>
      </top>
      <bottom style="thin">
        <color rgb="FFAAAAAA"/>
      </bottom>
      <diagonal/>
    </border>
    <border>
      <left style="thin">
        <color rgb="FFAAAAAA"/>
      </left>
      <right/>
      <top style="thin">
        <color rgb="FFAAAAAA"/>
      </top>
      <bottom style="thin">
        <color rgb="FFAAAAAA"/>
      </bottom>
      <diagonal/>
    </border>
    <border>
      <left/>
      <right style="thin">
        <color rgb="FFAAAAAA"/>
      </right>
      <top style="thin">
        <color rgb="FFAAAAAA"/>
      </top>
      <bottom style="thin">
        <color rgb="FFAAAAAA"/>
      </bottom>
      <diagonal/>
    </border>
    <border>
      <left style="thin">
        <color rgb="FFAAAAAA"/>
      </left>
      <right style="thin">
        <color rgb="FFAAAAAA"/>
      </right>
      <top style="thin">
        <color rgb="FFAAAAAA"/>
      </top>
      <bottom/>
      <diagonal/>
    </border>
    <border>
      <left style="thin">
        <color rgb="FFAAAAAA"/>
      </left>
      <right style="thin">
        <color rgb="FFAAAAAA"/>
      </right>
      <top/>
      <bottom/>
      <diagonal/>
    </border>
  </borders>
  <cellStyleXfs count="1">
    <xf numFmtId="0" fontId="0" fillId="0" borderId="0"/>
  </cellStyleXfs>
  <cellXfs count="79">
    <xf numFmtId="0" fontId="0" fillId="0" borderId="0" xfId="0"/>
    <xf numFmtId="49" fontId="0" fillId="0" borderId="2" xfId="0" applyNumberFormat="1" applyBorder="1"/>
    <xf numFmtId="0" fontId="0" fillId="0" borderId="2" xfId="0" applyBorder="1"/>
    <xf numFmtId="0" fontId="0" fillId="0" borderId="3" xfId="0" applyBorder="1"/>
    <xf numFmtId="49" fontId="0" fillId="0" borderId="3" xfId="0" applyNumberFormat="1" applyBorder="1"/>
    <xf numFmtId="0" fontId="0" fillId="0" borderId="0" xfId="0"/>
    <xf numFmtId="49" fontId="1" fillId="0" borderId="3" xfId="0" applyNumberFormat="1" applyFont="1" applyBorder="1"/>
    <xf numFmtId="0" fontId="1" fillId="0" borderId="3" xfId="0" applyFont="1" applyBorder="1"/>
    <xf numFmtId="0" fontId="1" fillId="0" borderId="4" xfId="0" applyFont="1" applyBorder="1"/>
    <xf numFmtId="0" fontId="1" fillId="2" borderId="1" xfId="0" applyFont="1" applyFill="1" applyBorder="1" applyAlignment="1">
      <alignment horizontal="center" wrapText="1"/>
    </xf>
    <xf numFmtId="0" fontId="1" fillId="0" borderId="5" xfId="0" applyFont="1" applyBorder="1"/>
    <xf numFmtId="164" fontId="0" fillId="0" borderId="3" xfId="0" applyNumberFormat="1" applyBorder="1"/>
    <xf numFmtId="0" fontId="0" fillId="0" borderId="3" xfId="0" applyBorder="1"/>
    <xf numFmtId="0" fontId="0" fillId="3" borderId="2" xfId="0" applyFill="1" applyBorder="1" applyAlignment="1">
      <alignment wrapText="1"/>
    </xf>
    <xf numFmtId="0" fontId="0" fillId="3" borderId="3" xfId="0" applyFill="1" applyBorder="1" applyAlignment="1">
      <alignment wrapText="1"/>
    </xf>
    <xf numFmtId="14" fontId="0" fillId="0" borderId="3" xfId="0" applyNumberFormat="1" applyBorder="1"/>
    <xf numFmtId="0" fontId="0" fillId="0" borderId="6" xfId="0" applyBorder="1"/>
    <xf numFmtId="49" fontId="0" fillId="0" borderId="4" xfId="0" applyNumberFormat="1" applyBorder="1"/>
    <xf numFmtId="0" fontId="0" fillId="0" borderId="0" xfId="0"/>
    <xf numFmtId="49" fontId="0" fillId="0" borderId="5" xfId="0" applyNumberFormat="1" applyBorder="1"/>
    <xf numFmtId="0" fontId="0" fillId="0" borderId="2" xfId="0" applyBorder="1"/>
    <xf numFmtId="2" fontId="0" fillId="0" borderId="3" xfId="0" applyNumberFormat="1" applyBorder="1"/>
    <xf numFmtId="14" fontId="0" fillId="0" borderId="3" xfId="0" applyNumberFormat="1" applyBorder="1" applyAlignment="1">
      <alignment horizontal="right"/>
    </xf>
    <xf numFmtId="49" fontId="0" fillId="0" borderId="6" xfId="0" applyNumberFormat="1" applyBorder="1"/>
    <xf numFmtId="49" fontId="2" fillId="0" borderId="0" xfId="0" applyNumberFormat="1" applyFont="1" applyAlignment="1">
      <alignment horizontal="left"/>
    </xf>
    <xf numFmtId="0" fontId="0" fillId="0" borderId="6" xfId="0" applyBorder="1"/>
    <xf numFmtId="49" fontId="0" fillId="0" borderId="0" xfId="0" applyNumberFormat="1" applyAlignment="1">
      <alignment horizontal="left"/>
    </xf>
    <xf numFmtId="165" fontId="0" fillId="0" borderId="3" xfId="0" applyNumberFormat="1" applyBorder="1"/>
    <xf numFmtId="0" fontId="0" fillId="3" borderId="3" xfId="0" applyFill="1" applyBorder="1" applyAlignment="1">
      <alignment wrapText="1"/>
    </xf>
    <xf numFmtId="166" fontId="0" fillId="0" borderId="3" xfId="0" applyNumberFormat="1" applyBorder="1"/>
    <xf numFmtId="167" fontId="0" fillId="0" borderId="3" xfId="0" applyNumberFormat="1" applyBorder="1"/>
    <xf numFmtId="0" fontId="0" fillId="0" borderId="4" xfId="0" applyBorder="1"/>
    <xf numFmtId="0" fontId="0" fillId="0" borderId="5" xfId="0" applyBorder="1"/>
    <xf numFmtId="49" fontId="0" fillId="0" borderId="0" xfId="0" applyNumberFormat="1"/>
    <xf numFmtId="0" fontId="0" fillId="0" borderId="5" xfId="0" applyBorder="1"/>
    <xf numFmtId="0" fontId="0" fillId="0" borderId="4" xfId="0" applyBorder="1"/>
    <xf numFmtId="49" fontId="3" fillId="0" borderId="0" xfId="0" applyNumberFormat="1" applyFont="1"/>
    <xf numFmtId="0" fontId="0" fillId="0" borderId="0" xfId="0"/>
    <xf numFmtId="0" fontId="0" fillId="0" borderId="0" xfId="0"/>
    <xf numFmtId="14" fontId="0" fillId="4" borderId="3" xfId="0" applyNumberFormat="1" applyFill="1" applyBorder="1"/>
    <xf numFmtId="164" fontId="0" fillId="4" borderId="3" xfId="0" applyNumberFormat="1" applyFill="1" applyBorder="1"/>
    <xf numFmtId="167" fontId="0" fillId="4" borderId="3" xfId="0" applyNumberFormat="1" applyFill="1" applyBorder="1"/>
    <xf numFmtId="14" fontId="0" fillId="5" borderId="3" xfId="0" applyNumberFormat="1" applyFill="1" applyBorder="1"/>
    <xf numFmtId="164" fontId="0" fillId="5" borderId="3" xfId="0" applyNumberFormat="1" applyFill="1" applyBorder="1"/>
    <xf numFmtId="164" fontId="0" fillId="6" borderId="3" xfId="0" applyNumberFormat="1" applyFill="1" applyBorder="1"/>
    <xf numFmtId="164" fontId="0" fillId="7" borderId="3" xfId="0" applyNumberFormat="1" applyFill="1" applyBorder="1"/>
    <xf numFmtId="14" fontId="0" fillId="7" borderId="3" xfId="0" applyNumberFormat="1" applyFill="1" applyBorder="1"/>
    <xf numFmtId="165" fontId="0" fillId="7" borderId="3" xfId="0" applyNumberFormat="1" applyFill="1" applyBorder="1"/>
    <xf numFmtId="14" fontId="0" fillId="8" borderId="3" xfId="0" applyNumberFormat="1" applyFill="1" applyBorder="1"/>
    <xf numFmtId="167" fontId="0" fillId="8" borderId="3" xfId="0" applyNumberFormat="1" applyFill="1" applyBorder="1"/>
    <xf numFmtId="164" fontId="0" fillId="8" borderId="3" xfId="0" applyNumberFormat="1" applyFill="1" applyBorder="1"/>
    <xf numFmtId="166" fontId="0" fillId="8" borderId="3" xfId="0" applyNumberFormat="1" applyFill="1" applyBorder="1"/>
    <xf numFmtId="49" fontId="0" fillId="8" borderId="3" xfId="0" applyNumberFormat="1" applyFill="1" applyBorder="1"/>
    <xf numFmtId="0" fontId="0" fillId="0" borderId="0" xfId="0"/>
    <xf numFmtId="49" fontId="0" fillId="0" borderId="3" xfId="0" applyNumberFormat="1" applyBorder="1" applyAlignment="1">
      <alignment wrapText="1"/>
    </xf>
    <xf numFmtId="0" fontId="0" fillId="0" borderId="0" xfId="0"/>
    <xf numFmtId="168" fontId="0" fillId="0" borderId="3" xfId="0" applyNumberFormat="1" applyBorder="1"/>
    <xf numFmtId="0" fontId="3" fillId="0" borderId="0" xfId="0" applyFont="1"/>
    <xf numFmtId="0" fontId="0" fillId="0" borderId="0" xfId="0"/>
    <xf numFmtId="0" fontId="0" fillId="0" borderId="0" xfId="0"/>
    <xf numFmtId="169" fontId="0" fillId="0" borderId="3" xfId="0" applyNumberFormat="1" applyBorder="1"/>
    <xf numFmtId="170" fontId="0" fillId="0" borderId="3" xfId="0" applyNumberFormat="1" applyBorder="1"/>
    <xf numFmtId="0" fontId="0" fillId="0" borderId="0" xfId="0"/>
    <xf numFmtId="0" fontId="0" fillId="0" borderId="0" xfId="0"/>
    <xf numFmtId="0" fontId="0" fillId="0" borderId="0" xfId="0"/>
    <xf numFmtId="0" fontId="0" fillId="0" borderId="0" xfId="0"/>
    <xf numFmtId="0" fontId="2" fillId="0" borderId="0" xfId="0" applyFont="1" applyAlignment="1">
      <alignment horizontal="left"/>
    </xf>
    <xf numFmtId="0" fontId="0" fillId="0" borderId="0" xfId="0"/>
    <xf numFmtId="49" fontId="0" fillId="0" borderId="7" xfId="0" applyNumberFormat="1" applyBorder="1"/>
    <xf numFmtId="49" fontId="0" fillId="9" borderId="0" xfId="0" applyNumberFormat="1" applyFill="1"/>
    <xf numFmtId="49" fontId="0" fillId="10" borderId="0" xfId="0" applyNumberFormat="1" applyFill="1"/>
    <xf numFmtId="0" fontId="0" fillId="0" borderId="0" xfId="0"/>
    <xf numFmtId="0" fontId="0" fillId="0" borderId="0" xfId="0"/>
    <xf numFmtId="0" fontId="0" fillId="0" borderId="0" xfId="0"/>
    <xf numFmtId="0" fontId="0" fillId="0" borderId="0" xfId="0"/>
    <xf numFmtId="0" fontId="4" fillId="0" borderId="0" xfId="0" applyFont="1" applyAlignment="1">
      <alignment wrapText="1"/>
    </xf>
    <xf numFmtId="0" fontId="5" fillId="0" borderId="0" xfId="0" applyFont="1" applyAlignment="1">
      <alignment wrapText="1"/>
    </xf>
    <xf numFmtId="49" fontId="0" fillId="0" borderId="3" xfId="0" applyNumberFormat="1" applyBorder="1" applyAlignment="1">
      <alignment horizontal="center"/>
    </xf>
    <xf numFmtId="0" fontId="0" fillId="0" borderId="3"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18"/>
  <c:chart>
    <c:autoTitleDeleted val="1"/>
    <c:plotArea>
      <c:layout/>
      <c:lineChart>
        <c:grouping val="standard"/>
        <c:varyColors val="1"/>
        <c:ser>
          <c:idx val="0"/>
          <c:order val="0"/>
          <c:tx>
            <c:strRef>
              <c:f>Sheet10!$B$1</c:f>
              <c:strCache>
                <c:ptCount val="1"/>
                <c:pt idx="0">
                  <c:v>Commercial</c:v>
                </c:pt>
              </c:strCache>
            </c:strRef>
          </c:tx>
          <c:cat>
            <c:numRef>
              <c:f>Sheet10!$A$2:$A$61</c:f>
              <c:numCache>
                <c:formatCode>mmmm\ yyyy</c:formatCode>
                <c:ptCount val="60"/>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pt idx="58">
                  <c:v>43405</c:v>
                </c:pt>
                <c:pt idx="59">
                  <c:v>43435</c:v>
                </c:pt>
              </c:numCache>
            </c:numRef>
          </c:cat>
          <c:val>
            <c:numRef>
              <c:f>Sheet10!$B$2:$B$61</c:f>
              <c:numCache>
                <c:formatCode>General</c:formatCode>
                <c:ptCount val="60"/>
                <c:pt idx="0">
                  <c:v>0</c:v>
                </c:pt>
                <c:pt idx="1">
                  <c:v>2</c:v>
                </c:pt>
                <c:pt idx="2">
                  <c:v>1</c:v>
                </c:pt>
                <c:pt idx="3">
                  <c:v>3</c:v>
                </c:pt>
                <c:pt idx="4">
                  <c:v>3</c:v>
                </c:pt>
                <c:pt idx="5">
                  <c:v>3</c:v>
                </c:pt>
                <c:pt idx="6">
                  <c:v>2</c:v>
                </c:pt>
                <c:pt idx="7">
                  <c:v>2</c:v>
                </c:pt>
                <c:pt idx="8">
                  <c:v>1</c:v>
                </c:pt>
                <c:pt idx="9">
                  <c:v>3</c:v>
                </c:pt>
                <c:pt idx="10">
                  <c:v>1</c:v>
                </c:pt>
                <c:pt idx="11">
                  <c:v>3</c:v>
                </c:pt>
                <c:pt idx="12">
                  <c:v>2</c:v>
                </c:pt>
                <c:pt idx="13">
                  <c:v>0</c:v>
                </c:pt>
                <c:pt idx="14">
                  <c:v>2</c:v>
                </c:pt>
                <c:pt idx="15">
                  <c:v>1</c:v>
                </c:pt>
                <c:pt idx="16">
                  <c:v>3</c:v>
                </c:pt>
                <c:pt idx="17">
                  <c:v>1</c:v>
                </c:pt>
                <c:pt idx="18">
                  <c:v>2</c:v>
                </c:pt>
                <c:pt idx="19">
                  <c:v>1</c:v>
                </c:pt>
                <c:pt idx="20">
                  <c:v>2</c:v>
                </c:pt>
                <c:pt idx="21">
                  <c:v>7</c:v>
                </c:pt>
                <c:pt idx="22">
                  <c:v>1</c:v>
                </c:pt>
                <c:pt idx="23">
                  <c:v>1</c:v>
                </c:pt>
                <c:pt idx="24">
                  <c:v>1</c:v>
                </c:pt>
                <c:pt idx="25">
                  <c:v>1</c:v>
                </c:pt>
                <c:pt idx="26">
                  <c:v>2</c:v>
                </c:pt>
                <c:pt idx="27">
                  <c:v>4</c:v>
                </c:pt>
                <c:pt idx="28">
                  <c:v>1</c:v>
                </c:pt>
                <c:pt idx="29">
                  <c:v>1</c:v>
                </c:pt>
                <c:pt idx="30">
                  <c:v>0</c:v>
                </c:pt>
                <c:pt idx="31">
                  <c:v>3</c:v>
                </c:pt>
                <c:pt idx="32">
                  <c:v>0</c:v>
                </c:pt>
                <c:pt idx="33">
                  <c:v>1</c:v>
                </c:pt>
                <c:pt idx="34">
                  <c:v>8</c:v>
                </c:pt>
                <c:pt idx="35">
                  <c:v>2</c:v>
                </c:pt>
                <c:pt idx="36">
                  <c:v>3</c:v>
                </c:pt>
                <c:pt idx="37">
                  <c:v>2</c:v>
                </c:pt>
                <c:pt idx="38">
                  <c:v>1</c:v>
                </c:pt>
                <c:pt idx="39">
                  <c:v>2</c:v>
                </c:pt>
                <c:pt idx="40">
                  <c:v>3</c:v>
                </c:pt>
                <c:pt idx="41">
                  <c:v>2</c:v>
                </c:pt>
                <c:pt idx="42">
                  <c:v>2</c:v>
                </c:pt>
                <c:pt idx="43">
                  <c:v>4</c:v>
                </c:pt>
                <c:pt idx="44">
                  <c:v>1</c:v>
                </c:pt>
                <c:pt idx="45">
                  <c:v>1</c:v>
                </c:pt>
                <c:pt idx="46">
                  <c:v>2</c:v>
                </c:pt>
                <c:pt idx="47">
                  <c:v>1</c:v>
                </c:pt>
                <c:pt idx="48">
                  <c:v>4</c:v>
                </c:pt>
                <c:pt idx="49">
                  <c:v>6</c:v>
                </c:pt>
                <c:pt idx="50">
                  <c:v>2</c:v>
                </c:pt>
                <c:pt idx="51">
                  <c:v>3</c:v>
                </c:pt>
                <c:pt idx="52">
                  <c:v>2</c:v>
                </c:pt>
                <c:pt idx="53">
                  <c:v>2</c:v>
                </c:pt>
                <c:pt idx="54">
                  <c:v>0</c:v>
                </c:pt>
                <c:pt idx="55">
                  <c:v>3</c:v>
                </c:pt>
                <c:pt idx="56">
                  <c:v>2</c:v>
                </c:pt>
                <c:pt idx="57">
                  <c:v>2</c:v>
                </c:pt>
                <c:pt idx="58">
                  <c:v>0</c:v>
                </c:pt>
                <c:pt idx="59">
                  <c:v>6</c:v>
                </c:pt>
              </c:numCache>
            </c:numRef>
          </c:val>
          <c:smooth val="1"/>
          <c:extLst>
            <c:ext xmlns:c16="http://schemas.microsoft.com/office/drawing/2014/chart" uri="{C3380CC4-5D6E-409C-BE32-E72D297353CC}">
              <c16:uniqueId val="{00000000-5149-3448-80B0-1951C6AEE74E}"/>
            </c:ext>
          </c:extLst>
        </c:ser>
        <c:ser>
          <c:idx val="1"/>
          <c:order val="1"/>
          <c:tx>
            <c:strRef>
              <c:f>Sheet10!$C$1</c:f>
              <c:strCache>
                <c:ptCount val="1"/>
                <c:pt idx="0">
                  <c:v>Construction</c:v>
                </c:pt>
              </c:strCache>
            </c:strRef>
          </c:tx>
          <c:cat>
            <c:numRef>
              <c:f>Sheet10!$A$2:$A$61</c:f>
              <c:numCache>
                <c:formatCode>mmmm\ yyyy</c:formatCode>
                <c:ptCount val="60"/>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pt idx="58">
                  <c:v>43405</c:v>
                </c:pt>
                <c:pt idx="59">
                  <c:v>43435</c:v>
                </c:pt>
              </c:numCache>
            </c:numRef>
          </c:cat>
          <c:val>
            <c:numRef>
              <c:f>Sheet10!$C$2:$C$61</c:f>
              <c:numCache>
                <c:formatCode>General</c:formatCode>
                <c:ptCount val="60"/>
                <c:pt idx="0">
                  <c:v>0</c:v>
                </c:pt>
                <c:pt idx="1">
                  <c:v>0</c:v>
                </c:pt>
                <c:pt idx="2">
                  <c:v>1</c:v>
                </c:pt>
                <c:pt idx="3">
                  <c:v>0</c:v>
                </c:pt>
                <c:pt idx="4">
                  <c:v>5</c:v>
                </c:pt>
                <c:pt idx="5">
                  <c:v>0</c:v>
                </c:pt>
                <c:pt idx="6">
                  <c:v>3</c:v>
                </c:pt>
                <c:pt idx="7">
                  <c:v>0</c:v>
                </c:pt>
                <c:pt idx="8">
                  <c:v>0</c:v>
                </c:pt>
                <c:pt idx="9">
                  <c:v>0</c:v>
                </c:pt>
                <c:pt idx="10">
                  <c:v>0</c:v>
                </c:pt>
                <c:pt idx="11">
                  <c:v>0</c:v>
                </c:pt>
                <c:pt idx="12">
                  <c:v>1</c:v>
                </c:pt>
                <c:pt idx="13">
                  <c:v>0</c:v>
                </c:pt>
                <c:pt idx="14">
                  <c:v>1</c:v>
                </c:pt>
                <c:pt idx="15">
                  <c:v>0</c:v>
                </c:pt>
                <c:pt idx="16">
                  <c:v>0</c:v>
                </c:pt>
                <c:pt idx="17">
                  <c:v>1</c:v>
                </c:pt>
                <c:pt idx="18">
                  <c:v>3</c:v>
                </c:pt>
                <c:pt idx="19">
                  <c:v>1</c:v>
                </c:pt>
                <c:pt idx="20">
                  <c:v>2</c:v>
                </c:pt>
                <c:pt idx="21">
                  <c:v>1</c:v>
                </c:pt>
                <c:pt idx="22">
                  <c:v>0</c:v>
                </c:pt>
                <c:pt idx="23">
                  <c:v>1</c:v>
                </c:pt>
                <c:pt idx="24">
                  <c:v>0</c:v>
                </c:pt>
                <c:pt idx="25">
                  <c:v>0</c:v>
                </c:pt>
                <c:pt idx="26">
                  <c:v>1</c:v>
                </c:pt>
                <c:pt idx="27">
                  <c:v>3</c:v>
                </c:pt>
                <c:pt idx="28">
                  <c:v>2</c:v>
                </c:pt>
                <c:pt idx="29">
                  <c:v>1</c:v>
                </c:pt>
                <c:pt idx="30">
                  <c:v>1</c:v>
                </c:pt>
                <c:pt idx="31">
                  <c:v>5</c:v>
                </c:pt>
                <c:pt idx="32">
                  <c:v>0</c:v>
                </c:pt>
                <c:pt idx="33">
                  <c:v>3</c:v>
                </c:pt>
                <c:pt idx="34">
                  <c:v>2</c:v>
                </c:pt>
                <c:pt idx="35">
                  <c:v>0</c:v>
                </c:pt>
                <c:pt idx="36">
                  <c:v>1</c:v>
                </c:pt>
                <c:pt idx="37">
                  <c:v>3</c:v>
                </c:pt>
                <c:pt idx="38">
                  <c:v>0</c:v>
                </c:pt>
                <c:pt idx="39">
                  <c:v>0</c:v>
                </c:pt>
                <c:pt idx="40">
                  <c:v>0</c:v>
                </c:pt>
                <c:pt idx="41">
                  <c:v>0</c:v>
                </c:pt>
                <c:pt idx="42">
                  <c:v>3</c:v>
                </c:pt>
                <c:pt idx="43">
                  <c:v>3</c:v>
                </c:pt>
                <c:pt idx="44">
                  <c:v>3</c:v>
                </c:pt>
                <c:pt idx="45">
                  <c:v>2</c:v>
                </c:pt>
                <c:pt idx="46">
                  <c:v>4</c:v>
                </c:pt>
                <c:pt idx="47">
                  <c:v>1</c:v>
                </c:pt>
                <c:pt idx="48">
                  <c:v>2</c:v>
                </c:pt>
                <c:pt idx="49">
                  <c:v>1</c:v>
                </c:pt>
                <c:pt idx="50">
                  <c:v>0</c:v>
                </c:pt>
                <c:pt idx="51">
                  <c:v>0</c:v>
                </c:pt>
                <c:pt idx="52">
                  <c:v>1</c:v>
                </c:pt>
                <c:pt idx="53">
                  <c:v>1</c:v>
                </c:pt>
                <c:pt idx="54">
                  <c:v>5</c:v>
                </c:pt>
                <c:pt idx="55">
                  <c:v>2</c:v>
                </c:pt>
                <c:pt idx="56">
                  <c:v>0</c:v>
                </c:pt>
                <c:pt idx="57">
                  <c:v>2</c:v>
                </c:pt>
                <c:pt idx="58">
                  <c:v>0</c:v>
                </c:pt>
                <c:pt idx="59">
                  <c:v>1</c:v>
                </c:pt>
              </c:numCache>
            </c:numRef>
          </c:val>
          <c:smooth val="1"/>
          <c:extLst>
            <c:ext xmlns:c16="http://schemas.microsoft.com/office/drawing/2014/chart" uri="{C3380CC4-5D6E-409C-BE32-E72D297353CC}">
              <c16:uniqueId val="{00000001-5149-3448-80B0-1951C6AEE74E}"/>
            </c:ext>
          </c:extLst>
        </c:ser>
        <c:ser>
          <c:idx val="2"/>
          <c:order val="2"/>
          <c:tx>
            <c:strRef>
              <c:f>Sheet10!$D$1</c:f>
              <c:strCache>
                <c:ptCount val="1"/>
                <c:pt idx="0">
                  <c:v>Factory</c:v>
                </c:pt>
              </c:strCache>
            </c:strRef>
          </c:tx>
          <c:cat>
            <c:numRef>
              <c:f>Sheet10!$A$2:$A$61</c:f>
              <c:numCache>
                <c:formatCode>mmmm\ yyyy</c:formatCode>
                <c:ptCount val="60"/>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pt idx="58">
                  <c:v>43405</c:v>
                </c:pt>
                <c:pt idx="59">
                  <c:v>43435</c:v>
                </c:pt>
              </c:numCache>
            </c:numRef>
          </c:cat>
          <c:val>
            <c:numRef>
              <c:f>Sheet10!$D$2:$D$61</c:f>
              <c:numCache>
                <c:formatCode>General</c:formatCode>
                <c:ptCount val="60"/>
                <c:pt idx="0">
                  <c:v>1</c:v>
                </c:pt>
                <c:pt idx="1">
                  <c:v>4</c:v>
                </c:pt>
                <c:pt idx="2">
                  <c:v>2</c:v>
                </c:pt>
                <c:pt idx="3">
                  <c:v>2</c:v>
                </c:pt>
                <c:pt idx="4">
                  <c:v>0</c:v>
                </c:pt>
                <c:pt idx="5">
                  <c:v>0</c:v>
                </c:pt>
                <c:pt idx="6">
                  <c:v>0</c:v>
                </c:pt>
                <c:pt idx="7">
                  <c:v>0</c:v>
                </c:pt>
                <c:pt idx="8">
                  <c:v>0</c:v>
                </c:pt>
                <c:pt idx="9">
                  <c:v>1</c:v>
                </c:pt>
                <c:pt idx="10">
                  <c:v>1</c:v>
                </c:pt>
                <c:pt idx="11">
                  <c:v>1</c:v>
                </c:pt>
                <c:pt idx="12">
                  <c:v>0</c:v>
                </c:pt>
                <c:pt idx="13">
                  <c:v>0</c:v>
                </c:pt>
                <c:pt idx="14">
                  <c:v>2</c:v>
                </c:pt>
                <c:pt idx="15">
                  <c:v>0</c:v>
                </c:pt>
                <c:pt idx="16">
                  <c:v>1</c:v>
                </c:pt>
                <c:pt idx="17">
                  <c:v>1</c:v>
                </c:pt>
                <c:pt idx="18">
                  <c:v>1</c:v>
                </c:pt>
                <c:pt idx="19">
                  <c:v>0</c:v>
                </c:pt>
                <c:pt idx="20">
                  <c:v>0</c:v>
                </c:pt>
                <c:pt idx="21">
                  <c:v>0</c:v>
                </c:pt>
                <c:pt idx="22">
                  <c:v>1</c:v>
                </c:pt>
                <c:pt idx="23">
                  <c:v>0</c:v>
                </c:pt>
                <c:pt idx="24">
                  <c:v>0</c:v>
                </c:pt>
                <c:pt idx="25">
                  <c:v>0</c:v>
                </c:pt>
                <c:pt idx="26">
                  <c:v>1</c:v>
                </c:pt>
                <c:pt idx="27">
                  <c:v>0</c:v>
                </c:pt>
                <c:pt idx="28">
                  <c:v>1</c:v>
                </c:pt>
                <c:pt idx="29">
                  <c:v>0</c:v>
                </c:pt>
                <c:pt idx="30">
                  <c:v>1</c:v>
                </c:pt>
                <c:pt idx="31">
                  <c:v>0</c:v>
                </c:pt>
                <c:pt idx="32">
                  <c:v>0</c:v>
                </c:pt>
                <c:pt idx="33">
                  <c:v>0</c:v>
                </c:pt>
                <c:pt idx="34">
                  <c:v>3</c:v>
                </c:pt>
                <c:pt idx="35">
                  <c:v>0</c:v>
                </c:pt>
                <c:pt idx="36">
                  <c:v>1</c:v>
                </c:pt>
                <c:pt idx="37">
                  <c:v>3</c:v>
                </c:pt>
                <c:pt idx="38">
                  <c:v>0</c:v>
                </c:pt>
                <c:pt idx="39">
                  <c:v>1</c:v>
                </c:pt>
                <c:pt idx="40">
                  <c:v>1</c:v>
                </c:pt>
                <c:pt idx="41">
                  <c:v>0</c:v>
                </c:pt>
                <c:pt idx="42">
                  <c:v>0</c:v>
                </c:pt>
                <c:pt idx="43">
                  <c:v>0</c:v>
                </c:pt>
                <c:pt idx="44">
                  <c:v>0</c:v>
                </c:pt>
                <c:pt idx="45">
                  <c:v>2</c:v>
                </c:pt>
                <c:pt idx="46">
                  <c:v>1</c:v>
                </c:pt>
                <c:pt idx="47">
                  <c:v>2</c:v>
                </c:pt>
                <c:pt idx="48">
                  <c:v>2</c:v>
                </c:pt>
                <c:pt idx="49">
                  <c:v>0</c:v>
                </c:pt>
                <c:pt idx="50">
                  <c:v>1</c:v>
                </c:pt>
                <c:pt idx="51">
                  <c:v>1</c:v>
                </c:pt>
                <c:pt idx="52">
                  <c:v>0</c:v>
                </c:pt>
                <c:pt idx="53">
                  <c:v>0</c:v>
                </c:pt>
                <c:pt idx="54">
                  <c:v>0</c:v>
                </c:pt>
                <c:pt idx="55">
                  <c:v>1</c:v>
                </c:pt>
                <c:pt idx="56">
                  <c:v>1</c:v>
                </c:pt>
                <c:pt idx="57">
                  <c:v>0</c:v>
                </c:pt>
                <c:pt idx="58">
                  <c:v>0</c:v>
                </c:pt>
                <c:pt idx="59">
                  <c:v>1</c:v>
                </c:pt>
              </c:numCache>
            </c:numRef>
          </c:val>
          <c:smooth val="1"/>
          <c:extLst>
            <c:ext xmlns:c16="http://schemas.microsoft.com/office/drawing/2014/chart" uri="{C3380CC4-5D6E-409C-BE32-E72D297353CC}">
              <c16:uniqueId val="{00000002-5149-3448-80B0-1951C6AEE74E}"/>
            </c:ext>
          </c:extLst>
        </c:ser>
        <c:ser>
          <c:idx val="3"/>
          <c:order val="3"/>
          <c:tx>
            <c:strRef>
              <c:f>Sheet10!$E$1</c:f>
              <c:strCache>
                <c:ptCount val="1"/>
                <c:pt idx="0">
                  <c:v>Residential</c:v>
                </c:pt>
              </c:strCache>
            </c:strRef>
          </c:tx>
          <c:cat>
            <c:numRef>
              <c:f>Sheet10!$A$2:$A$61</c:f>
              <c:numCache>
                <c:formatCode>mmmm\ yyyy</c:formatCode>
                <c:ptCount val="60"/>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pt idx="58">
                  <c:v>43405</c:v>
                </c:pt>
                <c:pt idx="59">
                  <c:v>43435</c:v>
                </c:pt>
              </c:numCache>
            </c:numRef>
          </c:cat>
          <c:val>
            <c:numRef>
              <c:f>Sheet10!$E$2:$E$61</c:f>
              <c:numCache>
                <c:formatCode>General</c:formatCode>
                <c:ptCount val="60"/>
                <c:pt idx="0">
                  <c:v>2</c:v>
                </c:pt>
                <c:pt idx="1">
                  <c:v>0</c:v>
                </c:pt>
                <c:pt idx="2">
                  <c:v>4</c:v>
                </c:pt>
                <c:pt idx="3">
                  <c:v>0</c:v>
                </c:pt>
                <c:pt idx="4">
                  <c:v>0</c:v>
                </c:pt>
                <c:pt idx="5">
                  <c:v>2</c:v>
                </c:pt>
                <c:pt idx="6">
                  <c:v>0</c:v>
                </c:pt>
                <c:pt idx="7">
                  <c:v>1</c:v>
                </c:pt>
                <c:pt idx="8">
                  <c:v>0</c:v>
                </c:pt>
                <c:pt idx="9">
                  <c:v>0</c:v>
                </c:pt>
                <c:pt idx="10">
                  <c:v>1</c:v>
                </c:pt>
                <c:pt idx="11">
                  <c:v>2</c:v>
                </c:pt>
                <c:pt idx="12">
                  <c:v>1</c:v>
                </c:pt>
                <c:pt idx="13">
                  <c:v>1</c:v>
                </c:pt>
                <c:pt idx="14">
                  <c:v>2</c:v>
                </c:pt>
                <c:pt idx="15">
                  <c:v>2</c:v>
                </c:pt>
                <c:pt idx="16">
                  <c:v>0</c:v>
                </c:pt>
                <c:pt idx="17">
                  <c:v>2</c:v>
                </c:pt>
                <c:pt idx="18">
                  <c:v>2</c:v>
                </c:pt>
                <c:pt idx="19">
                  <c:v>1</c:v>
                </c:pt>
                <c:pt idx="20">
                  <c:v>1</c:v>
                </c:pt>
                <c:pt idx="21">
                  <c:v>5</c:v>
                </c:pt>
                <c:pt idx="22">
                  <c:v>2</c:v>
                </c:pt>
                <c:pt idx="23">
                  <c:v>4</c:v>
                </c:pt>
                <c:pt idx="24">
                  <c:v>2</c:v>
                </c:pt>
                <c:pt idx="25">
                  <c:v>1</c:v>
                </c:pt>
                <c:pt idx="26">
                  <c:v>0</c:v>
                </c:pt>
                <c:pt idx="27">
                  <c:v>1</c:v>
                </c:pt>
                <c:pt idx="28">
                  <c:v>1</c:v>
                </c:pt>
                <c:pt idx="29">
                  <c:v>2</c:v>
                </c:pt>
                <c:pt idx="30">
                  <c:v>2</c:v>
                </c:pt>
                <c:pt idx="31">
                  <c:v>0</c:v>
                </c:pt>
                <c:pt idx="32">
                  <c:v>2</c:v>
                </c:pt>
                <c:pt idx="33">
                  <c:v>4</c:v>
                </c:pt>
                <c:pt idx="34">
                  <c:v>1</c:v>
                </c:pt>
                <c:pt idx="35">
                  <c:v>3</c:v>
                </c:pt>
                <c:pt idx="36">
                  <c:v>0</c:v>
                </c:pt>
                <c:pt idx="37">
                  <c:v>1</c:v>
                </c:pt>
                <c:pt idx="38">
                  <c:v>2</c:v>
                </c:pt>
                <c:pt idx="39">
                  <c:v>0</c:v>
                </c:pt>
                <c:pt idx="40">
                  <c:v>0</c:v>
                </c:pt>
                <c:pt idx="41">
                  <c:v>2</c:v>
                </c:pt>
                <c:pt idx="42">
                  <c:v>2</c:v>
                </c:pt>
                <c:pt idx="43">
                  <c:v>2</c:v>
                </c:pt>
                <c:pt idx="44">
                  <c:v>2</c:v>
                </c:pt>
                <c:pt idx="45">
                  <c:v>3</c:v>
                </c:pt>
                <c:pt idx="46">
                  <c:v>2</c:v>
                </c:pt>
                <c:pt idx="47">
                  <c:v>2</c:v>
                </c:pt>
                <c:pt idx="48">
                  <c:v>4</c:v>
                </c:pt>
                <c:pt idx="49">
                  <c:v>0</c:v>
                </c:pt>
                <c:pt idx="50">
                  <c:v>2</c:v>
                </c:pt>
                <c:pt idx="51">
                  <c:v>3</c:v>
                </c:pt>
                <c:pt idx="52">
                  <c:v>2</c:v>
                </c:pt>
                <c:pt idx="53">
                  <c:v>5</c:v>
                </c:pt>
                <c:pt idx="54">
                  <c:v>0</c:v>
                </c:pt>
                <c:pt idx="55">
                  <c:v>2</c:v>
                </c:pt>
                <c:pt idx="56">
                  <c:v>0</c:v>
                </c:pt>
                <c:pt idx="57">
                  <c:v>1</c:v>
                </c:pt>
                <c:pt idx="58">
                  <c:v>7</c:v>
                </c:pt>
                <c:pt idx="59">
                  <c:v>3</c:v>
                </c:pt>
              </c:numCache>
            </c:numRef>
          </c:val>
          <c:smooth val="1"/>
          <c:extLst>
            <c:ext xmlns:c16="http://schemas.microsoft.com/office/drawing/2014/chart" uri="{C3380CC4-5D6E-409C-BE32-E72D297353CC}">
              <c16:uniqueId val="{00000003-5149-3448-80B0-1951C6AEE74E}"/>
            </c:ext>
          </c:extLst>
        </c:ser>
        <c:ser>
          <c:idx val="4"/>
          <c:order val="4"/>
          <c:tx>
            <c:strRef>
              <c:f>Sheet10!$F$1</c:f>
              <c:strCache>
                <c:ptCount val="1"/>
                <c:pt idx="0">
                  <c:v>Authorities Negligence</c:v>
                </c:pt>
              </c:strCache>
            </c:strRef>
          </c:tx>
          <c:cat>
            <c:numRef>
              <c:f>Sheet10!$A$2:$A$61</c:f>
              <c:numCache>
                <c:formatCode>mmmm\ yyyy</c:formatCode>
                <c:ptCount val="60"/>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pt idx="58">
                  <c:v>43405</c:v>
                </c:pt>
                <c:pt idx="59">
                  <c:v>43435</c:v>
                </c:pt>
              </c:numCache>
            </c:numRef>
          </c:cat>
          <c:val>
            <c:numRef>
              <c:f>Sheet10!$F$2:$F$61</c:f>
              <c:numCache>
                <c:formatCode>General</c:formatCode>
                <c:ptCount val="60"/>
                <c:pt idx="0">
                  <c:v>1</c:v>
                </c:pt>
                <c:pt idx="1">
                  <c:v>0</c:v>
                </c:pt>
                <c:pt idx="2">
                  <c:v>1</c:v>
                </c:pt>
                <c:pt idx="3">
                  <c:v>0</c:v>
                </c:pt>
                <c:pt idx="4">
                  <c:v>1</c:v>
                </c:pt>
                <c:pt idx="5">
                  <c:v>0</c:v>
                </c:pt>
                <c:pt idx="6">
                  <c:v>1</c:v>
                </c:pt>
                <c:pt idx="7">
                  <c:v>0</c:v>
                </c:pt>
                <c:pt idx="8">
                  <c:v>0</c:v>
                </c:pt>
                <c:pt idx="9">
                  <c:v>0</c:v>
                </c:pt>
                <c:pt idx="10">
                  <c:v>0</c:v>
                </c:pt>
                <c:pt idx="11">
                  <c:v>1</c:v>
                </c:pt>
                <c:pt idx="12">
                  <c:v>0</c:v>
                </c:pt>
                <c:pt idx="13">
                  <c:v>1</c:v>
                </c:pt>
                <c:pt idx="14">
                  <c:v>0</c:v>
                </c:pt>
                <c:pt idx="15">
                  <c:v>1</c:v>
                </c:pt>
                <c:pt idx="16">
                  <c:v>0</c:v>
                </c:pt>
                <c:pt idx="17">
                  <c:v>5</c:v>
                </c:pt>
                <c:pt idx="18">
                  <c:v>1</c:v>
                </c:pt>
                <c:pt idx="19">
                  <c:v>0</c:v>
                </c:pt>
                <c:pt idx="20">
                  <c:v>0</c:v>
                </c:pt>
                <c:pt idx="21">
                  <c:v>0</c:v>
                </c:pt>
                <c:pt idx="22">
                  <c:v>0</c:v>
                </c:pt>
                <c:pt idx="23">
                  <c:v>1</c:v>
                </c:pt>
                <c:pt idx="24">
                  <c:v>0</c:v>
                </c:pt>
                <c:pt idx="25">
                  <c:v>0</c:v>
                </c:pt>
                <c:pt idx="26">
                  <c:v>1</c:v>
                </c:pt>
                <c:pt idx="27">
                  <c:v>1</c:v>
                </c:pt>
                <c:pt idx="28">
                  <c:v>1</c:v>
                </c:pt>
                <c:pt idx="29">
                  <c:v>1</c:v>
                </c:pt>
                <c:pt idx="30">
                  <c:v>1</c:v>
                </c:pt>
                <c:pt idx="31">
                  <c:v>0</c:v>
                </c:pt>
                <c:pt idx="32">
                  <c:v>0</c:v>
                </c:pt>
                <c:pt idx="33">
                  <c:v>2</c:v>
                </c:pt>
                <c:pt idx="34">
                  <c:v>1</c:v>
                </c:pt>
                <c:pt idx="35">
                  <c:v>1</c:v>
                </c:pt>
                <c:pt idx="36">
                  <c:v>0</c:v>
                </c:pt>
                <c:pt idx="37">
                  <c:v>3</c:v>
                </c:pt>
                <c:pt idx="38">
                  <c:v>0</c:v>
                </c:pt>
                <c:pt idx="39">
                  <c:v>0</c:v>
                </c:pt>
                <c:pt idx="40">
                  <c:v>1</c:v>
                </c:pt>
                <c:pt idx="41">
                  <c:v>2</c:v>
                </c:pt>
                <c:pt idx="42">
                  <c:v>4</c:v>
                </c:pt>
                <c:pt idx="43">
                  <c:v>1</c:v>
                </c:pt>
                <c:pt idx="44">
                  <c:v>4</c:v>
                </c:pt>
                <c:pt idx="45">
                  <c:v>1</c:v>
                </c:pt>
                <c:pt idx="46">
                  <c:v>2</c:v>
                </c:pt>
                <c:pt idx="47">
                  <c:v>0</c:v>
                </c:pt>
                <c:pt idx="48">
                  <c:v>0</c:v>
                </c:pt>
                <c:pt idx="49">
                  <c:v>0</c:v>
                </c:pt>
                <c:pt idx="50">
                  <c:v>2</c:v>
                </c:pt>
                <c:pt idx="51">
                  <c:v>0</c:v>
                </c:pt>
                <c:pt idx="52">
                  <c:v>0</c:v>
                </c:pt>
                <c:pt idx="53">
                  <c:v>5</c:v>
                </c:pt>
                <c:pt idx="54">
                  <c:v>3</c:v>
                </c:pt>
                <c:pt idx="55">
                  <c:v>0</c:v>
                </c:pt>
                <c:pt idx="56">
                  <c:v>0</c:v>
                </c:pt>
                <c:pt idx="57">
                  <c:v>1</c:v>
                </c:pt>
                <c:pt idx="58">
                  <c:v>0</c:v>
                </c:pt>
                <c:pt idx="59">
                  <c:v>0</c:v>
                </c:pt>
              </c:numCache>
            </c:numRef>
          </c:val>
          <c:smooth val="1"/>
          <c:extLst>
            <c:ext xmlns:c16="http://schemas.microsoft.com/office/drawing/2014/chart" uri="{C3380CC4-5D6E-409C-BE32-E72D297353CC}">
              <c16:uniqueId val="{00000004-5149-3448-80B0-1951C6AEE74E}"/>
            </c:ext>
          </c:extLst>
        </c:ser>
        <c:ser>
          <c:idx val="5"/>
          <c:order val="5"/>
          <c:tx>
            <c:strRef>
              <c:f>Sheet10!$G$1</c:f>
              <c:strCache>
                <c:ptCount val="1"/>
                <c:pt idx="0">
                  <c:v>Miscellaneous</c:v>
                </c:pt>
              </c:strCache>
            </c:strRef>
          </c:tx>
          <c:cat>
            <c:numRef>
              <c:f>Sheet10!$A$2:$A$61</c:f>
              <c:numCache>
                <c:formatCode>mmmm\ yyyy</c:formatCode>
                <c:ptCount val="60"/>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pt idx="58">
                  <c:v>43405</c:v>
                </c:pt>
                <c:pt idx="59">
                  <c:v>43435</c:v>
                </c:pt>
              </c:numCache>
            </c:numRef>
          </c:cat>
          <c:val>
            <c:numRef>
              <c:f>Sheet10!$G$2:$G$61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1</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1</c:v>
                </c:pt>
                <c:pt idx="39">
                  <c:v>0</c:v>
                </c:pt>
                <c:pt idx="40">
                  <c:v>1</c:v>
                </c:pt>
                <c:pt idx="41">
                  <c:v>0</c:v>
                </c:pt>
                <c:pt idx="42">
                  <c:v>1</c:v>
                </c:pt>
                <c:pt idx="43">
                  <c:v>0</c:v>
                </c:pt>
                <c:pt idx="44">
                  <c:v>0</c:v>
                </c:pt>
                <c:pt idx="45">
                  <c:v>2</c:v>
                </c:pt>
                <c:pt idx="46">
                  <c:v>0</c:v>
                </c:pt>
                <c:pt idx="47">
                  <c:v>0</c:v>
                </c:pt>
                <c:pt idx="48">
                  <c:v>0</c:v>
                </c:pt>
                <c:pt idx="49">
                  <c:v>0</c:v>
                </c:pt>
                <c:pt idx="50">
                  <c:v>0</c:v>
                </c:pt>
                <c:pt idx="51">
                  <c:v>0</c:v>
                </c:pt>
                <c:pt idx="52">
                  <c:v>0</c:v>
                </c:pt>
                <c:pt idx="53">
                  <c:v>0</c:v>
                </c:pt>
                <c:pt idx="54">
                  <c:v>0</c:v>
                </c:pt>
                <c:pt idx="55">
                  <c:v>0</c:v>
                </c:pt>
                <c:pt idx="56">
                  <c:v>1</c:v>
                </c:pt>
                <c:pt idx="57">
                  <c:v>0</c:v>
                </c:pt>
                <c:pt idx="58">
                  <c:v>0</c:v>
                </c:pt>
                <c:pt idx="59">
                  <c:v>0</c:v>
                </c:pt>
              </c:numCache>
            </c:numRef>
          </c:val>
          <c:smooth val="1"/>
          <c:extLst>
            <c:ext xmlns:c16="http://schemas.microsoft.com/office/drawing/2014/chart" uri="{C3380CC4-5D6E-409C-BE32-E72D297353CC}">
              <c16:uniqueId val="{00000005-5149-3448-80B0-1951C6AEE74E}"/>
            </c:ext>
          </c:extLst>
        </c:ser>
        <c:ser>
          <c:idx val="6"/>
          <c:order val="6"/>
          <c:tx>
            <c:strRef>
              <c:f>Sheet10!$H$1</c:f>
              <c:strCache>
                <c:ptCount val="1"/>
                <c:pt idx="0">
                  <c:v>Total</c:v>
                </c:pt>
              </c:strCache>
            </c:strRef>
          </c:tx>
          <c:cat>
            <c:numRef>
              <c:f>Sheet10!$A$2:$A$61</c:f>
              <c:numCache>
                <c:formatCode>mmmm\ yyyy</c:formatCode>
                <c:ptCount val="60"/>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pt idx="58">
                  <c:v>43405</c:v>
                </c:pt>
                <c:pt idx="59">
                  <c:v>43435</c:v>
                </c:pt>
              </c:numCache>
            </c:numRef>
          </c:cat>
          <c:val>
            <c:numRef>
              <c:f>Sheet10!$H$2:$H$61</c:f>
              <c:numCache>
                <c:formatCode>General</c:formatCode>
                <c:ptCount val="60"/>
                <c:pt idx="0">
                  <c:v>4</c:v>
                </c:pt>
                <c:pt idx="1">
                  <c:v>6</c:v>
                </c:pt>
                <c:pt idx="2">
                  <c:v>9</c:v>
                </c:pt>
                <c:pt idx="3">
                  <c:v>5</c:v>
                </c:pt>
                <c:pt idx="4">
                  <c:v>9</c:v>
                </c:pt>
                <c:pt idx="5">
                  <c:v>5</c:v>
                </c:pt>
                <c:pt idx="6">
                  <c:v>6</c:v>
                </c:pt>
                <c:pt idx="7">
                  <c:v>3</c:v>
                </c:pt>
                <c:pt idx="8">
                  <c:v>1</c:v>
                </c:pt>
                <c:pt idx="9">
                  <c:v>4</c:v>
                </c:pt>
                <c:pt idx="10">
                  <c:v>3</c:v>
                </c:pt>
                <c:pt idx="11">
                  <c:v>7</c:v>
                </c:pt>
                <c:pt idx="12">
                  <c:v>5</c:v>
                </c:pt>
                <c:pt idx="13">
                  <c:v>2</c:v>
                </c:pt>
                <c:pt idx="14">
                  <c:v>7</c:v>
                </c:pt>
                <c:pt idx="15">
                  <c:v>4</c:v>
                </c:pt>
                <c:pt idx="16">
                  <c:v>4</c:v>
                </c:pt>
                <c:pt idx="17">
                  <c:v>10</c:v>
                </c:pt>
                <c:pt idx="18">
                  <c:v>9</c:v>
                </c:pt>
                <c:pt idx="19">
                  <c:v>4</c:v>
                </c:pt>
                <c:pt idx="20">
                  <c:v>5</c:v>
                </c:pt>
                <c:pt idx="21">
                  <c:v>13</c:v>
                </c:pt>
                <c:pt idx="22">
                  <c:v>4</c:v>
                </c:pt>
                <c:pt idx="23">
                  <c:v>7</c:v>
                </c:pt>
                <c:pt idx="24">
                  <c:v>3</c:v>
                </c:pt>
                <c:pt idx="25">
                  <c:v>2</c:v>
                </c:pt>
                <c:pt idx="26">
                  <c:v>5</c:v>
                </c:pt>
                <c:pt idx="27">
                  <c:v>9</c:v>
                </c:pt>
                <c:pt idx="28">
                  <c:v>6</c:v>
                </c:pt>
                <c:pt idx="29">
                  <c:v>5</c:v>
                </c:pt>
                <c:pt idx="30">
                  <c:v>5</c:v>
                </c:pt>
                <c:pt idx="31">
                  <c:v>8</c:v>
                </c:pt>
                <c:pt idx="32">
                  <c:v>2</c:v>
                </c:pt>
                <c:pt idx="33">
                  <c:v>10</c:v>
                </c:pt>
                <c:pt idx="34">
                  <c:v>15</c:v>
                </c:pt>
                <c:pt idx="35">
                  <c:v>6</c:v>
                </c:pt>
                <c:pt idx="36">
                  <c:v>5</c:v>
                </c:pt>
                <c:pt idx="37">
                  <c:v>12</c:v>
                </c:pt>
                <c:pt idx="38">
                  <c:v>4</c:v>
                </c:pt>
                <c:pt idx="39">
                  <c:v>3</c:v>
                </c:pt>
                <c:pt idx="40">
                  <c:v>6</c:v>
                </c:pt>
                <c:pt idx="41">
                  <c:v>6</c:v>
                </c:pt>
                <c:pt idx="42">
                  <c:v>12</c:v>
                </c:pt>
                <c:pt idx="43">
                  <c:v>10</c:v>
                </c:pt>
                <c:pt idx="44">
                  <c:v>10</c:v>
                </c:pt>
                <c:pt idx="45">
                  <c:v>11</c:v>
                </c:pt>
                <c:pt idx="46">
                  <c:v>11</c:v>
                </c:pt>
                <c:pt idx="47">
                  <c:v>6</c:v>
                </c:pt>
                <c:pt idx="48">
                  <c:v>12</c:v>
                </c:pt>
                <c:pt idx="49">
                  <c:v>7</c:v>
                </c:pt>
                <c:pt idx="50">
                  <c:v>7</c:v>
                </c:pt>
                <c:pt idx="51">
                  <c:v>7</c:v>
                </c:pt>
                <c:pt idx="52">
                  <c:v>5</c:v>
                </c:pt>
                <c:pt idx="53">
                  <c:v>13</c:v>
                </c:pt>
                <c:pt idx="54">
                  <c:v>8</c:v>
                </c:pt>
                <c:pt idx="55">
                  <c:v>8</c:v>
                </c:pt>
                <c:pt idx="56">
                  <c:v>4</c:v>
                </c:pt>
                <c:pt idx="57">
                  <c:v>6</c:v>
                </c:pt>
                <c:pt idx="58">
                  <c:v>7</c:v>
                </c:pt>
                <c:pt idx="59">
                  <c:v>11</c:v>
                </c:pt>
              </c:numCache>
            </c:numRef>
          </c:val>
          <c:smooth val="1"/>
          <c:extLst>
            <c:ext xmlns:c16="http://schemas.microsoft.com/office/drawing/2014/chart" uri="{C3380CC4-5D6E-409C-BE32-E72D297353CC}">
              <c16:uniqueId val="{00000006-5149-3448-80B0-1951C6AEE74E}"/>
            </c:ext>
          </c:extLst>
        </c:ser>
        <c:dLbls>
          <c:showLegendKey val="0"/>
          <c:showVal val="0"/>
          <c:showCatName val="0"/>
          <c:showSerName val="0"/>
          <c:showPercent val="0"/>
          <c:showBubbleSize val="0"/>
        </c:dLbls>
        <c:marker val="1"/>
        <c:smooth val="0"/>
        <c:axId val="1"/>
        <c:axId val="2"/>
      </c:lineChart>
      <c:dateAx>
        <c:axId val="1"/>
        <c:scaling>
          <c:orientation val="minMax"/>
        </c:scaling>
        <c:delete val="0"/>
        <c:axPos val="b"/>
        <c:numFmt formatCode="General" sourceLinked="0"/>
        <c:majorTickMark val="cross"/>
        <c:minorTickMark val="cross"/>
        <c:tickLblPos val="nextTo"/>
        <c:crossAx val="2"/>
        <c:crosses val="autoZero"/>
        <c:auto val="1"/>
        <c:lblOffset val="100"/>
        <c:baseTimeUnit val="months"/>
      </c:dateAx>
      <c:valAx>
        <c:axId val="2"/>
        <c:scaling>
          <c:orientation val="minMax"/>
        </c:scaling>
        <c:delete val="0"/>
        <c:axPos val="l"/>
        <c:majorGridlines/>
        <c:numFmt formatCode="General" sourceLinked="1"/>
        <c:majorTickMark val="cross"/>
        <c:minorTickMark val="cross"/>
        <c:tickLblPos val="nextTo"/>
        <c:crossAx val="1"/>
        <c:crosses val="autoZero"/>
        <c:crossBetween val="between"/>
        <c:majorUnit val="4"/>
        <c:minorUnit val="2"/>
      </c:valAx>
    </c:plotArea>
    <c:legend>
      <c:legendPos val="r"/>
      <c:overlay val="0"/>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18"/>
  <c:chart>
    <c:autoTitleDeleted val="1"/>
    <c:plotArea>
      <c:layout/>
      <c:barChart>
        <c:barDir val="col"/>
        <c:grouping val="clustered"/>
        <c:varyColors val="1"/>
        <c:ser>
          <c:idx val="0"/>
          <c:order val="0"/>
          <c:tx>
            <c:v>Series1</c:v>
          </c:tx>
          <c:invertIfNegative val="1"/>
          <c:cat>
            <c:numRef>
              <c:f>Sheet10!$A$2:$A$61</c:f>
              <c:numCache>
                <c:formatCode>mmmm\ yyyy</c:formatCode>
                <c:ptCount val="60"/>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pt idx="58">
                  <c:v>43405</c:v>
                </c:pt>
                <c:pt idx="59">
                  <c:v>43435</c:v>
                </c:pt>
              </c:numCache>
            </c:numRef>
          </c:cat>
          <c:val>
            <c:numRef>
              <c:f>Sheet10!$H$2:$H$61</c:f>
              <c:numCache>
                <c:formatCode>General</c:formatCode>
                <c:ptCount val="60"/>
                <c:pt idx="0">
                  <c:v>4</c:v>
                </c:pt>
                <c:pt idx="1">
                  <c:v>6</c:v>
                </c:pt>
                <c:pt idx="2">
                  <c:v>9</c:v>
                </c:pt>
                <c:pt idx="3">
                  <c:v>5</c:v>
                </c:pt>
                <c:pt idx="4">
                  <c:v>9</c:v>
                </c:pt>
                <c:pt idx="5">
                  <c:v>5</c:v>
                </c:pt>
                <c:pt idx="6">
                  <c:v>6</c:v>
                </c:pt>
                <c:pt idx="7">
                  <c:v>3</c:v>
                </c:pt>
                <c:pt idx="8">
                  <c:v>1</c:v>
                </c:pt>
                <c:pt idx="9">
                  <c:v>4</c:v>
                </c:pt>
                <c:pt idx="10">
                  <c:v>3</c:v>
                </c:pt>
                <c:pt idx="11">
                  <c:v>7</c:v>
                </c:pt>
                <c:pt idx="12">
                  <c:v>5</c:v>
                </c:pt>
                <c:pt idx="13">
                  <c:v>2</c:v>
                </c:pt>
                <c:pt idx="14">
                  <c:v>7</c:v>
                </c:pt>
                <c:pt idx="15">
                  <c:v>4</c:v>
                </c:pt>
                <c:pt idx="16">
                  <c:v>4</c:v>
                </c:pt>
                <c:pt idx="17">
                  <c:v>10</c:v>
                </c:pt>
                <c:pt idx="18">
                  <c:v>9</c:v>
                </c:pt>
                <c:pt idx="19">
                  <c:v>4</c:v>
                </c:pt>
                <c:pt idx="20">
                  <c:v>5</c:v>
                </c:pt>
                <c:pt idx="21">
                  <c:v>13</c:v>
                </c:pt>
                <c:pt idx="22">
                  <c:v>4</c:v>
                </c:pt>
                <c:pt idx="23">
                  <c:v>7</c:v>
                </c:pt>
                <c:pt idx="24">
                  <c:v>3</c:v>
                </c:pt>
                <c:pt idx="25">
                  <c:v>2</c:v>
                </c:pt>
                <c:pt idx="26">
                  <c:v>5</c:v>
                </c:pt>
                <c:pt idx="27">
                  <c:v>9</c:v>
                </c:pt>
                <c:pt idx="28">
                  <c:v>6</c:v>
                </c:pt>
                <c:pt idx="29">
                  <c:v>5</c:v>
                </c:pt>
                <c:pt idx="30">
                  <c:v>5</c:v>
                </c:pt>
                <c:pt idx="31">
                  <c:v>8</c:v>
                </c:pt>
                <c:pt idx="32">
                  <c:v>2</c:v>
                </c:pt>
                <c:pt idx="33">
                  <c:v>10</c:v>
                </c:pt>
                <c:pt idx="34">
                  <c:v>15</c:v>
                </c:pt>
                <c:pt idx="35">
                  <c:v>6</c:v>
                </c:pt>
                <c:pt idx="36">
                  <c:v>5</c:v>
                </c:pt>
                <c:pt idx="37">
                  <c:v>12</c:v>
                </c:pt>
                <c:pt idx="38">
                  <c:v>4</c:v>
                </c:pt>
                <c:pt idx="39">
                  <c:v>3</c:v>
                </c:pt>
                <c:pt idx="40">
                  <c:v>6</c:v>
                </c:pt>
                <c:pt idx="41">
                  <c:v>6</c:v>
                </c:pt>
                <c:pt idx="42">
                  <c:v>12</c:v>
                </c:pt>
                <c:pt idx="43">
                  <c:v>10</c:v>
                </c:pt>
                <c:pt idx="44">
                  <c:v>10</c:v>
                </c:pt>
                <c:pt idx="45">
                  <c:v>11</c:v>
                </c:pt>
                <c:pt idx="46">
                  <c:v>11</c:v>
                </c:pt>
                <c:pt idx="47">
                  <c:v>6</c:v>
                </c:pt>
                <c:pt idx="48">
                  <c:v>12</c:v>
                </c:pt>
                <c:pt idx="49">
                  <c:v>7</c:v>
                </c:pt>
                <c:pt idx="50">
                  <c:v>7</c:v>
                </c:pt>
                <c:pt idx="51">
                  <c:v>7</c:v>
                </c:pt>
                <c:pt idx="52">
                  <c:v>5</c:v>
                </c:pt>
                <c:pt idx="53">
                  <c:v>13</c:v>
                </c:pt>
                <c:pt idx="54">
                  <c:v>8</c:v>
                </c:pt>
                <c:pt idx="55">
                  <c:v>8</c:v>
                </c:pt>
                <c:pt idx="56">
                  <c:v>4</c:v>
                </c:pt>
                <c:pt idx="57">
                  <c:v>6</c:v>
                </c:pt>
                <c:pt idx="58">
                  <c:v>7</c:v>
                </c:pt>
                <c:pt idx="59">
                  <c:v>11</c:v>
                </c:pt>
              </c:numCache>
            </c:numRef>
          </c:val>
          <c:extLst>
            <c:ext xmlns:c16="http://schemas.microsoft.com/office/drawing/2014/chart" uri="{C3380CC4-5D6E-409C-BE32-E72D297353CC}">
              <c16:uniqueId val="{00000000-E8B0-9D4A-8C3B-D95D1FD00E75}"/>
            </c:ext>
          </c:extLst>
        </c:ser>
        <c:dLbls>
          <c:showLegendKey val="0"/>
          <c:showVal val="0"/>
          <c:showCatName val="0"/>
          <c:showSerName val="0"/>
          <c:showPercent val="0"/>
          <c:showBubbleSize val="0"/>
        </c:dLbls>
        <c:gapWidth val="150"/>
        <c:axId val="1"/>
        <c:axId val="2"/>
      </c:barChart>
      <c:dateAx>
        <c:axId val="1"/>
        <c:scaling>
          <c:orientation val="minMax"/>
        </c:scaling>
        <c:delete val="0"/>
        <c:axPos val="b"/>
        <c:numFmt formatCode="General" sourceLinked="0"/>
        <c:majorTickMark val="cross"/>
        <c:minorTickMark val="cross"/>
        <c:tickLblPos val="nextTo"/>
        <c:crossAx val="2"/>
        <c:crosses val="autoZero"/>
        <c:auto val="1"/>
        <c:lblOffset val="100"/>
        <c:baseTimeUnit val="months"/>
      </c:dateAx>
      <c:valAx>
        <c:axId val="2"/>
        <c:scaling>
          <c:orientation val="minMax"/>
        </c:scaling>
        <c:delete val="0"/>
        <c:axPos val="l"/>
        <c:majorGridlines/>
        <c:numFmt formatCode="General" sourceLinked="1"/>
        <c:majorTickMark val="cross"/>
        <c:minorTickMark val="cross"/>
        <c:tickLblPos val="nextTo"/>
        <c:crossAx val="1"/>
        <c:crosses val="autoZero"/>
        <c:crossBetween val="between"/>
        <c:majorUnit val="4"/>
        <c:minorUnit val="2"/>
      </c:valAx>
    </c:plotArea>
    <c:legend>
      <c:legendPos val="r"/>
      <c:overlay val="0"/>
      <c:txPr>
        <a:bodyPr/>
        <a:lstStyle/>
        <a:p>
          <a:pPr rtl="0">
            <a:defRPr/>
          </a:pPr>
          <a:endParaRPr lang="en-US"/>
        </a:p>
      </c:txPr>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18"/>
  <c:chart>
    <c:autoTitleDeleted val="1"/>
    <c:plotArea>
      <c:layout/>
      <c:barChart>
        <c:barDir val="col"/>
        <c:grouping val="clustered"/>
        <c:varyColors val="1"/>
        <c:ser>
          <c:idx val="0"/>
          <c:order val="0"/>
          <c:tx>
            <c:v>Series1</c:v>
          </c:tx>
          <c:invertIfNegative val="1"/>
          <c:cat>
            <c:strRef>
              <c:f>Sheet10!$B$67:$B$72</c:f>
              <c:strCache>
                <c:ptCount val="6"/>
                <c:pt idx="0">
                  <c:v>Commercial</c:v>
                </c:pt>
                <c:pt idx="1">
                  <c:v>Construction</c:v>
                </c:pt>
                <c:pt idx="2">
                  <c:v>Factory</c:v>
                </c:pt>
                <c:pt idx="3">
                  <c:v>Residential</c:v>
                </c:pt>
                <c:pt idx="4">
                  <c:v>Authorities Negligence</c:v>
                </c:pt>
                <c:pt idx="5">
                  <c:v>Miscellaneous</c:v>
                </c:pt>
              </c:strCache>
            </c:strRef>
          </c:cat>
          <c:val>
            <c:numRef>
              <c:f>Sheet10!$C$67:$C$72</c:f>
              <c:numCache>
                <c:formatCode>General</c:formatCode>
                <c:ptCount val="6"/>
                <c:pt idx="0">
                  <c:v>127</c:v>
                </c:pt>
                <c:pt idx="1">
                  <c:v>73</c:v>
                </c:pt>
                <c:pt idx="2">
                  <c:v>42</c:v>
                </c:pt>
                <c:pt idx="3">
                  <c:v>101</c:v>
                </c:pt>
                <c:pt idx="4">
                  <c:v>52</c:v>
                </c:pt>
                <c:pt idx="5">
                  <c:v>8</c:v>
                </c:pt>
              </c:numCache>
            </c:numRef>
          </c:val>
          <c:extLst>
            <c:ext xmlns:c16="http://schemas.microsoft.com/office/drawing/2014/chart" uri="{C3380CC4-5D6E-409C-BE32-E72D297353CC}">
              <c16:uniqueId val="{00000000-8E46-CE41-B565-42AE64BC1CF9}"/>
            </c:ext>
          </c:extLst>
        </c:ser>
        <c:dLbls>
          <c:showLegendKey val="0"/>
          <c:showVal val="0"/>
          <c:showCatName val="0"/>
          <c:showSerName val="0"/>
          <c:showPercent val="0"/>
          <c:showBubbleSize val="0"/>
        </c:dLbls>
        <c:gapWidth val="150"/>
        <c:axId val="1"/>
        <c:axId val="2"/>
      </c:barChart>
      <c:catAx>
        <c:axId val="1"/>
        <c:scaling>
          <c:orientation val="minMax"/>
        </c:scaling>
        <c:delete val="0"/>
        <c:axPos val="b"/>
        <c:numFmt formatCode="General" sourceLinked="0"/>
        <c:majorTickMark val="cross"/>
        <c:minorTickMark val="cross"/>
        <c:tickLblPos val="nextTo"/>
        <c:crossAx val="2"/>
        <c:crosses val="autoZero"/>
        <c:auto val="1"/>
        <c:lblAlgn val="ctr"/>
        <c:lblOffset val="100"/>
        <c:noMultiLvlLbl val="1"/>
      </c:catAx>
      <c:valAx>
        <c:axId val="2"/>
        <c:scaling>
          <c:orientation val="minMax"/>
        </c:scaling>
        <c:delete val="0"/>
        <c:axPos val="l"/>
        <c:majorGridlines/>
        <c:numFmt formatCode="General" sourceLinked="1"/>
        <c:majorTickMark val="cross"/>
        <c:minorTickMark val="cross"/>
        <c:tickLblPos val="nextTo"/>
        <c:crossAx val="1"/>
        <c:crosses val="autoZero"/>
        <c:crossBetween val="between"/>
        <c:majorUnit val="35"/>
        <c:minorUnit val="17.5"/>
      </c:valAx>
    </c:plotArea>
    <c:legend>
      <c:legendPos val="r"/>
      <c:overlay val="0"/>
    </c:legend>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18"/>
  <c:chart>
    <c:autoTitleDeleted val="1"/>
    <c:plotArea>
      <c:layout/>
      <c:lineChart>
        <c:grouping val="standard"/>
        <c:varyColors val="1"/>
        <c:ser>
          <c:idx val="0"/>
          <c:order val="0"/>
          <c:tx>
            <c:v>Series1</c:v>
          </c:tx>
          <c:val>
            <c:numRef>
              <c:f>monthwise deaths!B2:B61</c:f>
              <c:numCache>
                <c:formatCode>General</c:formatCode>
                <c:ptCount val="60"/>
                <c:pt idx="0">
                  <c:v>49</c:v>
                </c:pt>
                <c:pt idx="1">
                  <c:v>37</c:v>
                </c:pt>
                <c:pt idx="2">
                  <c:v>11</c:v>
                </c:pt>
                <c:pt idx="3">
                  <c:v>4</c:v>
                </c:pt>
                <c:pt idx="4">
                  <c:v>25</c:v>
                </c:pt>
                <c:pt idx="5">
                  <c:v>3</c:v>
                </c:pt>
                <c:pt idx="6">
                  <c:v>31</c:v>
                </c:pt>
                <c:pt idx="7">
                  <c:v>32</c:v>
                </c:pt>
                <c:pt idx="8">
                  <c:v>1</c:v>
                </c:pt>
                <c:pt idx="9">
                  <c:v>3</c:v>
                </c:pt>
                <c:pt idx="10">
                  <c:v>4</c:v>
                </c:pt>
                <c:pt idx="11">
                  <c:v>29</c:v>
                </c:pt>
                <c:pt idx="12">
                  <c:v>5</c:v>
                </c:pt>
                <c:pt idx="13">
                  <c:v>3</c:v>
                </c:pt>
                <c:pt idx="14">
                  <c:v>6</c:v>
                </c:pt>
                <c:pt idx="15">
                  <c:v>0</c:v>
                </c:pt>
                <c:pt idx="16">
                  <c:v>6</c:v>
                </c:pt>
                <c:pt idx="17">
                  <c:v>30</c:v>
                </c:pt>
                <c:pt idx="18">
                  <c:v>57</c:v>
                </c:pt>
                <c:pt idx="19">
                  <c:v>13</c:v>
                </c:pt>
                <c:pt idx="20">
                  <c:v>9</c:v>
                </c:pt>
                <c:pt idx="21">
                  <c:v>16</c:v>
                </c:pt>
                <c:pt idx="22">
                  <c:v>7</c:v>
                </c:pt>
                <c:pt idx="23">
                  <c:v>21</c:v>
                </c:pt>
                <c:pt idx="24">
                  <c:v>8</c:v>
                </c:pt>
                <c:pt idx="25">
                  <c:v>0</c:v>
                </c:pt>
                <c:pt idx="26">
                  <c:v>5</c:v>
                </c:pt>
                <c:pt idx="27">
                  <c:v>8</c:v>
                </c:pt>
                <c:pt idx="28">
                  <c:v>131</c:v>
                </c:pt>
                <c:pt idx="29">
                  <c:v>7</c:v>
                </c:pt>
                <c:pt idx="30">
                  <c:v>17</c:v>
                </c:pt>
                <c:pt idx="31">
                  <c:v>26</c:v>
                </c:pt>
                <c:pt idx="32">
                  <c:v>0</c:v>
                </c:pt>
                <c:pt idx="33">
                  <c:v>9</c:v>
                </c:pt>
                <c:pt idx="34">
                  <c:v>7</c:v>
                </c:pt>
                <c:pt idx="35">
                  <c:v>27</c:v>
                </c:pt>
                <c:pt idx="36">
                  <c:v>18</c:v>
                </c:pt>
                <c:pt idx="37">
                  <c:v>9</c:v>
                </c:pt>
                <c:pt idx="38">
                  <c:v>6</c:v>
                </c:pt>
                <c:pt idx="39">
                  <c:v>1</c:v>
                </c:pt>
                <c:pt idx="40">
                  <c:v>2</c:v>
                </c:pt>
                <c:pt idx="41">
                  <c:v>8</c:v>
                </c:pt>
                <c:pt idx="42">
                  <c:v>14</c:v>
                </c:pt>
                <c:pt idx="43">
                  <c:v>2</c:v>
                </c:pt>
                <c:pt idx="44">
                  <c:v>73</c:v>
                </c:pt>
                <c:pt idx="45">
                  <c:v>3</c:v>
                </c:pt>
                <c:pt idx="46">
                  <c:v>19</c:v>
                </c:pt>
                <c:pt idx="47">
                  <c:v>16</c:v>
                </c:pt>
                <c:pt idx="48">
                  <c:v>38</c:v>
                </c:pt>
                <c:pt idx="49">
                  <c:v>2</c:v>
                </c:pt>
                <c:pt idx="50">
                  <c:v>27</c:v>
                </c:pt>
                <c:pt idx="51">
                  <c:v>9</c:v>
                </c:pt>
                <c:pt idx="52">
                  <c:v>10</c:v>
                </c:pt>
                <c:pt idx="53">
                  <c:v>23</c:v>
                </c:pt>
                <c:pt idx="54">
                  <c:v>13</c:v>
                </c:pt>
                <c:pt idx="55">
                  <c:v>69</c:v>
                </c:pt>
                <c:pt idx="56">
                  <c:v>18</c:v>
                </c:pt>
                <c:pt idx="57">
                  <c:v>16</c:v>
                </c:pt>
                <c:pt idx="58">
                  <c:v>15</c:v>
                </c:pt>
                <c:pt idx="59">
                  <c:v>159</c:v>
                </c:pt>
              </c:numCache>
            </c:numRef>
          </c:val>
          <c:smooth val="1"/>
          <c:extLst>
            <c:ext xmlns:c15="http://schemas.microsoft.com/office/drawing/2012/chart" uri="{02D57815-91ED-43cb-92C2-25804820EDAC}">
              <c15:filteredCategoryTitle>
                <c15:cat>
                  <c:strRef>
                    <c:extLst>
                      <c:ext uri="{02D57815-91ED-43cb-92C2-25804820EDAC}">
                        <c15:formulaRef>
                          <c15:sqref>monthwise deaths!A2:A61</c15:sqref>
                        </c15:formulaRef>
                      </c:ext>
                    </c:extLst>
                    <c:strCache>
                      <c:ptCount val="60"/>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pt idx="58">
                        <c:v>43405</c:v>
                      </c:pt>
                      <c:pt idx="59">
                        <c:v>43435</c:v>
                      </c:pt>
                    </c:strCache>
                  </c:strRef>
                </c15:cat>
              </c15:filteredCategoryTitle>
            </c:ext>
            <c:ext xmlns:c16="http://schemas.microsoft.com/office/drawing/2014/chart" uri="{C3380CC4-5D6E-409C-BE32-E72D297353CC}">
              <c16:uniqueId val="{00000000-0D52-3D41-A539-31AD25A26A83}"/>
            </c:ext>
          </c:extLst>
        </c:ser>
        <c:ser>
          <c:idx val="1"/>
          <c:order val="1"/>
          <c:tx>
            <c:v>Series2</c:v>
          </c:tx>
          <c:val>
            <c:numRef>
              <c:f>monthwise deaths!C2:C61</c:f>
              <c:numCache>
                <c:formatCode>General</c:formatCode>
                <c:ptCount val="60"/>
                <c:pt idx="0">
                  <c:v>23</c:v>
                </c:pt>
                <c:pt idx="1">
                  <c:v>8</c:v>
                </c:pt>
                <c:pt idx="2">
                  <c:v>14</c:v>
                </c:pt>
                <c:pt idx="3">
                  <c:v>1</c:v>
                </c:pt>
                <c:pt idx="4">
                  <c:v>7</c:v>
                </c:pt>
                <c:pt idx="5">
                  <c:v>4</c:v>
                </c:pt>
                <c:pt idx="6">
                  <c:v>5</c:v>
                </c:pt>
                <c:pt idx="7">
                  <c:v>1</c:v>
                </c:pt>
                <c:pt idx="8">
                  <c:v>1</c:v>
                </c:pt>
                <c:pt idx="9">
                  <c:v>2</c:v>
                </c:pt>
                <c:pt idx="10">
                  <c:v>0</c:v>
                </c:pt>
                <c:pt idx="11">
                  <c:v>8</c:v>
                </c:pt>
                <c:pt idx="12">
                  <c:v>1</c:v>
                </c:pt>
                <c:pt idx="13">
                  <c:v>0</c:v>
                </c:pt>
                <c:pt idx="14">
                  <c:v>4</c:v>
                </c:pt>
                <c:pt idx="15">
                  <c:v>2</c:v>
                </c:pt>
                <c:pt idx="16">
                  <c:v>5</c:v>
                </c:pt>
                <c:pt idx="17">
                  <c:v>15</c:v>
                </c:pt>
                <c:pt idx="18">
                  <c:v>10</c:v>
                </c:pt>
                <c:pt idx="19">
                  <c:v>12</c:v>
                </c:pt>
                <c:pt idx="20">
                  <c:v>2</c:v>
                </c:pt>
                <c:pt idx="21">
                  <c:v>13</c:v>
                </c:pt>
                <c:pt idx="22">
                  <c:v>1</c:v>
                </c:pt>
                <c:pt idx="23">
                  <c:v>4</c:v>
                </c:pt>
                <c:pt idx="24">
                  <c:v>0</c:v>
                </c:pt>
                <c:pt idx="25">
                  <c:v>0</c:v>
                </c:pt>
                <c:pt idx="26">
                  <c:v>3</c:v>
                </c:pt>
                <c:pt idx="27">
                  <c:v>3</c:v>
                </c:pt>
                <c:pt idx="28">
                  <c:v>13</c:v>
                </c:pt>
                <c:pt idx="29">
                  <c:v>4</c:v>
                </c:pt>
                <c:pt idx="30">
                  <c:v>14</c:v>
                </c:pt>
                <c:pt idx="31">
                  <c:v>17</c:v>
                </c:pt>
                <c:pt idx="32">
                  <c:v>0</c:v>
                </c:pt>
                <c:pt idx="33">
                  <c:v>13</c:v>
                </c:pt>
                <c:pt idx="34">
                  <c:v>3</c:v>
                </c:pt>
                <c:pt idx="35">
                  <c:v>8</c:v>
                </c:pt>
                <c:pt idx="36">
                  <c:v>1</c:v>
                </c:pt>
                <c:pt idx="37">
                  <c:v>15</c:v>
                </c:pt>
                <c:pt idx="38">
                  <c:v>1</c:v>
                </c:pt>
                <c:pt idx="39">
                  <c:v>1</c:v>
                </c:pt>
                <c:pt idx="40">
                  <c:v>3</c:v>
                </c:pt>
                <c:pt idx="41">
                  <c:v>2</c:v>
                </c:pt>
                <c:pt idx="42">
                  <c:v>19</c:v>
                </c:pt>
                <c:pt idx="43">
                  <c:v>5</c:v>
                </c:pt>
                <c:pt idx="44">
                  <c:v>56</c:v>
                </c:pt>
                <c:pt idx="45">
                  <c:v>3</c:v>
                </c:pt>
                <c:pt idx="46">
                  <c:v>11</c:v>
                </c:pt>
                <c:pt idx="47">
                  <c:v>38</c:v>
                </c:pt>
                <c:pt idx="48">
                  <c:v>10</c:v>
                </c:pt>
                <c:pt idx="49">
                  <c:v>3</c:v>
                </c:pt>
                <c:pt idx="50">
                  <c:v>4</c:v>
                </c:pt>
                <c:pt idx="51">
                  <c:v>3</c:v>
                </c:pt>
                <c:pt idx="52">
                  <c:v>6</c:v>
                </c:pt>
                <c:pt idx="53">
                  <c:v>9</c:v>
                </c:pt>
                <c:pt idx="54">
                  <c:v>4</c:v>
                </c:pt>
                <c:pt idx="55">
                  <c:v>5</c:v>
                </c:pt>
                <c:pt idx="56">
                  <c:v>1</c:v>
                </c:pt>
                <c:pt idx="57">
                  <c:v>4</c:v>
                </c:pt>
                <c:pt idx="58">
                  <c:v>2</c:v>
                </c:pt>
                <c:pt idx="59">
                  <c:v>18</c:v>
                </c:pt>
              </c:numCache>
            </c:numRef>
          </c:val>
          <c:smooth val="1"/>
          <c:extLst>
            <c:ext xmlns:c15="http://schemas.microsoft.com/office/drawing/2012/chart" uri="{02D57815-91ED-43cb-92C2-25804820EDAC}">
              <c15:filteredCategoryTitle>
                <c15:cat>
                  <c:strRef>
                    <c:extLst>
                      <c:ext uri="{02D57815-91ED-43cb-92C2-25804820EDAC}">
                        <c15:formulaRef>
                          <c15:sqref>monthwise deaths!A2:A61</c15:sqref>
                        </c15:formulaRef>
                      </c:ext>
                    </c:extLst>
                    <c:strCache>
                      <c:ptCount val="60"/>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pt idx="58">
                        <c:v>43405</c:v>
                      </c:pt>
                      <c:pt idx="59">
                        <c:v>43435</c:v>
                      </c:pt>
                    </c:strCache>
                  </c:strRef>
                </c15:cat>
              </c15:filteredCategoryTitle>
            </c:ext>
            <c:ext xmlns:c16="http://schemas.microsoft.com/office/drawing/2014/chart" uri="{C3380CC4-5D6E-409C-BE32-E72D297353CC}">
              <c16:uniqueId val="{00000001-0D52-3D41-A539-31AD25A26A8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0"/>
        <c:majorTickMark val="cross"/>
        <c:minorTickMark val="cross"/>
        <c:tickLblPos val="nextTo"/>
        <c:crossAx val="2"/>
        <c:crosses val="autoZero"/>
        <c:auto val="1"/>
        <c:lblAlgn val="ctr"/>
        <c:lblOffset val="100"/>
        <c:noMultiLvlLbl val="1"/>
      </c:catAx>
      <c:valAx>
        <c:axId val="2"/>
        <c:scaling>
          <c:orientation val="minMax"/>
        </c:scaling>
        <c:delete val="0"/>
        <c:axPos val="l"/>
        <c:majorGridlines/>
        <c:numFmt formatCode="General" sourceLinked="1"/>
        <c:majorTickMark val="cross"/>
        <c:minorTickMark val="cross"/>
        <c:tickLblPos val="nextTo"/>
        <c:crossAx val="1"/>
        <c:crosses val="autoZero"/>
        <c:crossBetween val="between"/>
        <c:majorUnit val="40"/>
        <c:minorUnit val="20"/>
      </c:valAx>
    </c:plotArea>
    <c:legend>
      <c:legendPos val="r"/>
      <c:overlay val="0"/>
    </c:legend>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18"/>
  <c:chart>
    <c:title>
      <c:tx>
        <c:rich>
          <a:bodyPr/>
          <a:lstStyle/>
          <a:p>
            <a:r>
              <a:rPr lang="en-IN"/>
              <a:t>Num vs. Res</a:t>
            </a:r>
          </a:p>
        </c:rich>
      </c:tx>
      <c:overlay val="0"/>
    </c:title>
    <c:autoTitleDeleted val="0"/>
    <c:plotArea>
      <c:layout/>
      <c:barChart>
        <c:barDir val="col"/>
        <c:grouping val="clustered"/>
        <c:varyColors val="1"/>
        <c:ser>
          <c:idx val="0"/>
          <c:order val="0"/>
          <c:tx>
            <c:strRef>
              <c:f>reasons!$G$4</c:f>
              <c:strCache>
                <c:ptCount val="1"/>
                <c:pt idx="0">
                  <c:v>Num</c:v>
                </c:pt>
              </c:strCache>
            </c:strRef>
          </c:tx>
          <c:invertIfNegative val="1"/>
          <c:cat>
            <c:strRef>
              <c:f>reasons!$F$5:$F$9</c:f>
              <c:strCache>
                <c:ptCount val="5"/>
                <c:pt idx="0">
                  <c:v>fire</c:v>
                </c:pt>
                <c:pt idx="1">
                  <c:v>building</c:v>
                </c:pt>
                <c:pt idx="2">
                  <c:v>xx</c:v>
                </c:pt>
                <c:pt idx="3">
                  <c:v>malfunction</c:v>
                </c:pt>
                <c:pt idx="4">
                  <c:v>neg</c:v>
                </c:pt>
              </c:strCache>
            </c:strRef>
          </c:cat>
          <c:val>
            <c:numRef>
              <c:f>reasons!$G$5:$G$9</c:f>
              <c:numCache>
                <c:formatCode>General</c:formatCode>
                <c:ptCount val="5"/>
                <c:pt idx="0">
                  <c:v>3</c:v>
                </c:pt>
                <c:pt idx="1">
                  <c:v>0</c:v>
                </c:pt>
                <c:pt idx="2">
                  <c:v>4</c:v>
                </c:pt>
                <c:pt idx="3">
                  <c:v>2</c:v>
                </c:pt>
                <c:pt idx="4">
                  <c:v>4</c:v>
                </c:pt>
              </c:numCache>
            </c:numRef>
          </c:val>
          <c:extLst>
            <c:ext xmlns:c16="http://schemas.microsoft.com/office/drawing/2014/chart" uri="{C3380CC4-5D6E-409C-BE32-E72D297353CC}">
              <c16:uniqueId val="{00000000-55DF-734C-A18C-97166D23938E}"/>
            </c:ext>
          </c:extLst>
        </c:ser>
        <c:dLbls>
          <c:showLegendKey val="0"/>
          <c:showVal val="0"/>
          <c:showCatName val="0"/>
          <c:showSerName val="0"/>
          <c:showPercent val="0"/>
          <c:showBubbleSize val="0"/>
        </c:dLbls>
        <c:gapWidth val="150"/>
        <c:axId val="1"/>
        <c:axId val="2"/>
      </c:barChart>
      <c:catAx>
        <c:axId val="1"/>
        <c:scaling>
          <c:orientation val="minMax"/>
        </c:scaling>
        <c:delete val="0"/>
        <c:axPos val="b"/>
        <c:numFmt formatCode="General" sourceLinked="0"/>
        <c:majorTickMark val="cross"/>
        <c:minorTickMark val="cross"/>
        <c:tickLblPos val="nextTo"/>
        <c:crossAx val="2"/>
        <c:crosses val="autoZero"/>
        <c:auto val="1"/>
        <c:lblAlgn val="ctr"/>
        <c:lblOffset val="100"/>
        <c:noMultiLvlLbl val="1"/>
      </c:catAx>
      <c:valAx>
        <c:axId val="2"/>
        <c:scaling>
          <c:orientation val="minMax"/>
        </c:scaling>
        <c:delete val="0"/>
        <c:axPos val="l"/>
        <c:majorGridlines/>
        <c:numFmt formatCode="General" sourceLinked="1"/>
        <c:majorTickMark val="cross"/>
        <c:minorTickMark val="cross"/>
        <c:tickLblPos val="nextTo"/>
        <c:crossAx val="1"/>
        <c:crosses val="autoZero"/>
        <c:crossBetween val="between"/>
        <c:majorUnit val="1"/>
        <c:minorUnit val="0.5"/>
      </c:valAx>
    </c:plotArea>
    <c:legend>
      <c:legendPos val="r"/>
      <c:overlay val="0"/>
    </c:legend>
    <c:plotVisOnly val="1"/>
    <c:dispBlanksAs val="zero"/>
    <c:showDLblsOverMax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18"/>
  <c:chart>
    <c:autoTitleDeleted val="1"/>
    <c:plotArea>
      <c:layout/>
      <c:lineChart>
        <c:grouping val="standard"/>
        <c:varyColors val="1"/>
        <c:ser>
          <c:idx val="0"/>
          <c:order val="0"/>
          <c:val>
            <c:numRef>
              <c:f>Month wise!B2:M2</c:f>
              <c:numCache>
                <c:formatCode>General</c:formatCode>
                <c:ptCount val="12"/>
                <c:pt idx="0">
                  <c:v>4</c:v>
                </c:pt>
                <c:pt idx="1">
                  <c:v>7</c:v>
                </c:pt>
                <c:pt idx="2">
                  <c:v>6</c:v>
                </c:pt>
                <c:pt idx="3">
                  <c:v>4</c:v>
                </c:pt>
                <c:pt idx="4">
                  <c:v>3</c:v>
                </c:pt>
                <c:pt idx="5">
                  <c:v>1</c:v>
                </c:pt>
                <c:pt idx="6">
                  <c:v>2</c:v>
                </c:pt>
                <c:pt idx="7">
                  <c:v>1</c:v>
                </c:pt>
                <c:pt idx="8">
                  <c:v>1</c:v>
                </c:pt>
                <c:pt idx="9">
                  <c:v>3</c:v>
                </c:pt>
                <c:pt idx="10">
                  <c:v>6</c:v>
                </c:pt>
                <c:pt idx="11">
                  <c:v>4</c:v>
                </c:pt>
              </c:numCache>
            </c:numRef>
          </c:val>
          <c:smooth val="1"/>
          <c:extLst>
            <c:ext xmlns:c15="http://schemas.microsoft.com/office/drawing/2012/chart" uri="{02D57815-91ED-43cb-92C2-25804820EDAC}">
              <c15:filteredSeriesTitle>
                <c15:tx>
                  <c:strRef>
                    <c:extLst>
                      <c:ext uri="{02D57815-91ED-43cb-92C2-25804820EDAC}">
                        <c15:formulaRef>
                          <c15:sqref>Month wise!A2</c15:sqref>
                        </c15:formulaRef>
                      </c:ext>
                    </c:extLst>
                    <c:strCache>
                      <c:ptCount val="1"/>
                      <c:pt idx="0">
                        <c:v>Factory</c:v>
                      </c:pt>
                    </c:strCache>
                  </c:strRef>
                </c15:tx>
              </c15:filteredSeriesTitle>
            </c:ext>
            <c:ext xmlns:c15="http://schemas.microsoft.com/office/drawing/2012/chart" uri="{02D57815-91ED-43cb-92C2-25804820EDAC}">
              <c15:filteredCategoryTitle>
                <c15:cat>
                  <c:strRef>
                    <c:extLst>
                      <c:ext uri="{02D57815-91ED-43cb-92C2-25804820EDAC}">
                        <c15:formulaRef>
                          <c15:sqref>Month wise!B1:M1</c15:sqref>
                        </c15:formulaRef>
                      </c:ext>
                    </c:extLst>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15:cat>
              </c15:filteredCategoryTitle>
            </c:ext>
            <c:ext xmlns:c16="http://schemas.microsoft.com/office/drawing/2014/chart" uri="{C3380CC4-5D6E-409C-BE32-E72D297353CC}">
              <c16:uniqueId val="{00000000-18CA-F545-A182-37E6B22E17AA}"/>
            </c:ext>
          </c:extLst>
        </c:ser>
        <c:ser>
          <c:idx val="1"/>
          <c:order val="1"/>
          <c:val>
            <c:numRef>
              <c:f>Month wise!B3:M3</c:f>
              <c:numCache>
                <c:formatCode>General</c:formatCode>
                <c:ptCount val="12"/>
                <c:pt idx="0">
                  <c:v>9</c:v>
                </c:pt>
                <c:pt idx="1">
                  <c:v>3</c:v>
                </c:pt>
                <c:pt idx="2">
                  <c:v>10</c:v>
                </c:pt>
                <c:pt idx="3">
                  <c:v>6</c:v>
                </c:pt>
                <c:pt idx="4">
                  <c:v>3</c:v>
                </c:pt>
                <c:pt idx="5">
                  <c:v>13</c:v>
                </c:pt>
                <c:pt idx="6">
                  <c:v>6</c:v>
                </c:pt>
                <c:pt idx="7">
                  <c:v>6</c:v>
                </c:pt>
                <c:pt idx="8">
                  <c:v>5</c:v>
                </c:pt>
                <c:pt idx="9">
                  <c:v>13</c:v>
                </c:pt>
                <c:pt idx="10">
                  <c:v>13</c:v>
                </c:pt>
                <c:pt idx="11">
                  <c:v>14</c:v>
                </c:pt>
              </c:numCache>
            </c:numRef>
          </c:val>
          <c:smooth val="1"/>
          <c:extLst>
            <c:ext xmlns:c15="http://schemas.microsoft.com/office/drawing/2012/chart" uri="{02D57815-91ED-43cb-92C2-25804820EDAC}">
              <c15:filteredSeriesTitle>
                <c15:tx>
                  <c:strRef>
                    <c:extLst>
                      <c:ext uri="{02D57815-91ED-43cb-92C2-25804820EDAC}">
                        <c15:formulaRef>
                          <c15:sqref>Month wise!A3</c15:sqref>
                        </c15:formulaRef>
                      </c:ext>
                    </c:extLst>
                    <c:strCache>
                      <c:ptCount val="1"/>
                      <c:pt idx="0">
                        <c:v>Residential</c:v>
                      </c:pt>
                    </c:strCache>
                  </c:strRef>
                </c15:tx>
              </c15:filteredSeriesTitle>
            </c:ext>
            <c:ext xmlns:c15="http://schemas.microsoft.com/office/drawing/2012/chart" uri="{02D57815-91ED-43cb-92C2-25804820EDAC}">
              <c15:filteredCategoryTitle>
                <c15:cat>
                  <c:strRef>
                    <c:extLst>
                      <c:ext uri="{02D57815-91ED-43cb-92C2-25804820EDAC}">
                        <c15:formulaRef>
                          <c15:sqref>Month wise!B1:M1</c15:sqref>
                        </c15:formulaRef>
                      </c:ext>
                    </c:extLst>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15:cat>
              </c15:filteredCategoryTitle>
            </c:ext>
            <c:ext xmlns:c16="http://schemas.microsoft.com/office/drawing/2014/chart" uri="{C3380CC4-5D6E-409C-BE32-E72D297353CC}">
              <c16:uniqueId val="{00000001-18CA-F545-A182-37E6B22E17AA}"/>
            </c:ext>
          </c:extLst>
        </c:ser>
        <c:ser>
          <c:idx val="2"/>
          <c:order val="2"/>
          <c:val>
            <c:numRef>
              <c:f>Month wise!B4:M4</c:f>
              <c:numCache>
                <c:formatCode>General</c:formatCode>
                <c:ptCount val="12"/>
                <c:pt idx="0">
                  <c:v>1</c:v>
                </c:pt>
                <c:pt idx="1">
                  <c:v>4</c:v>
                </c:pt>
                <c:pt idx="2">
                  <c:v>4</c:v>
                </c:pt>
                <c:pt idx="3">
                  <c:v>2</c:v>
                </c:pt>
                <c:pt idx="4">
                  <c:v>3</c:v>
                </c:pt>
                <c:pt idx="5">
                  <c:v>13</c:v>
                </c:pt>
                <c:pt idx="6">
                  <c:v>10</c:v>
                </c:pt>
                <c:pt idx="7">
                  <c:v>1</c:v>
                </c:pt>
                <c:pt idx="8">
                  <c:v>4</c:v>
                </c:pt>
                <c:pt idx="9">
                  <c:v>4</c:v>
                </c:pt>
                <c:pt idx="10">
                  <c:v>3</c:v>
                </c:pt>
                <c:pt idx="11">
                  <c:v>3</c:v>
                </c:pt>
              </c:numCache>
            </c:numRef>
          </c:val>
          <c:smooth val="1"/>
          <c:extLst>
            <c:ext xmlns:c15="http://schemas.microsoft.com/office/drawing/2012/chart" uri="{02D57815-91ED-43cb-92C2-25804820EDAC}">
              <c15:filteredSeriesTitle>
                <c15:tx>
                  <c:strRef>
                    <c:extLst>
                      <c:ext uri="{02D57815-91ED-43cb-92C2-25804820EDAC}">
                        <c15:formulaRef>
                          <c15:sqref>Month wise!A4</c15:sqref>
                        </c15:formulaRef>
                      </c:ext>
                    </c:extLst>
                    <c:strCache>
                      <c:ptCount val="1"/>
                      <c:pt idx="0">
                        <c:v>Authorities Negligence</c:v>
                      </c:pt>
                    </c:strCache>
                  </c:strRef>
                </c15:tx>
              </c15:filteredSeriesTitle>
            </c:ext>
            <c:ext xmlns:c15="http://schemas.microsoft.com/office/drawing/2012/chart" uri="{02D57815-91ED-43cb-92C2-25804820EDAC}">
              <c15:filteredCategoryTitle>
                <c15:cat>
                  <c:strRef>
                    <c:extLst>
                      <c:ext uri="{02D57815-91ED-43cb-92C2-25804820EDAC}">
                        <c15:formulaRef>
                          <c15:sqref>Month wise!B1:M1</c15:sqref>
                        </c15:formulaRef>
                      </c:ext>
                    </c:extLst>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15:cat>
              </c15:filteredCategoryTitle>
            </c:ext>
            <c:ext xmlns:c16="http://schemas.microsoft.com/office/drawing/2014/chart" uri="{C3380CC4-5D6E-409C-BE32-E72D297353CC}">
              <c16:uniqueId val="{00000002-18CA-F545-A182-37E6B22E17AA}"/>
            </c:ext>
          </c:extLst>
        </c:ser>
        <c:ser>
          <c:idx val="3"/>
          <c:order val="3"/>
          <c:val>
            <c:numRef>
              <c:f>Month wise!B5:M5</c:f>
              <c:numCache>
                <c:formatCode>General</c:formatCode>
                <c:ptCount val="12"/>
                <c:pt idx="0">
                  <c:v>10</c:v>
                </c:pt>
                <c:pt idx="1">
                  <c:v>11</c:v>
                </c:pt>
                <c:pt idx="2">
                  <c:v>8</c:v>
                </c:pt>
                <c:pt idx="3">
                  <c:v>13</c:v>
                </c:pt>
                <c:pt idx="4">
                  <c:v>12</c:v>
                </c:pt>
                <c:pt idx="5">
                  <c:v>9</c:v>
                </c:pt>
                <c:pt idx="6">
                  <c:v>6</c:v>
                </c:pt>
                <c:pt idx="7">
                  <c:v>13</c:v>
                </c:pt>
                <c:pt idx="8">
                  <c:v>6</c:v>
                </c:pt>
                <c:pt idx="9">
                  <c:v>14</c:v>
                </c:pt>
                <c:pt idx="10">
                  <c:v>12</c:v>
                </c:pt>
                <c:pt idx="11">
                  <c:v>13</c:v>
                </c:pt>
              </c:numCache>
            </c:numRef>
          </c:val>
          <c:smooth val="1"/>
          <c:extLst>
            <c:ext xmlns:c15="http://schemas.microsoft.com/office/drawing/2012/chart" uri="{02D57815-91ED-43cb-92C2-25804820EDAC}">
              <c15:filteredSeriesTitle>
                <c15:tx>
                  <c:strRef>
                    <c:extLst>
                      <c:ext uri="{02D57815-91ED-43cb-92C2-25804820EDAC}">
                        <c15:formulaRef>
                          <c15:sqref>Month wise!A5</c15:sqref>
                        </c15:formulaRef>
                      </c:ext>
                    </c:extLst>
                    <c:strCache>
                      <c:ptCount val="1"/>
                      <c:pt idx="0">
                        <c:v>Commercial</c:v>
                      </c:pt>
                    </c:strCache>
                  </c:strRef>
                </c15:tx>
              </c15:filteredSeriesTitle>
            </c:ext>
            <c:ext xmlns:c15="http://schemas.microsoft.com/office/drawing/2012/chart" uri="{02D57815-91ED-43cb-92C2-25804820EDAC}">
              <c15:filteredCategoryTitle>
                <c15:cat>
                  <c:strRef>
                    <c:extLst>
                      <c:ext uri="{02D57815-91ED-43cb-92C2-25804820EDAC}">
                        <c15:formulaRef>
                          <c15:sqref>Month wise!B1:M1</c15:sqref>
                        </c15:formulaRef>
                      </c:ext>
                    </c:extLst>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15:cat>
              </c15:filteredCategoryTitle>
            </c:ext>
            <c:ext xmlns:c16="http://schemas.microsoft.com/office/drawing/2014/chart" uri="{C3380CC4-5D6E-409C-BE32-E72D297353CC}">
              <c16:uniqueId val="{00000003-18CA-F545-A182-37E6B22E17AA}"/>
            </c:ext>
          </c:extLst>
        </c:ser>
        <c:ser>
          <c:idx val="4"/>
          <c:order val="4"/>
          <c:val>
            <c:numRef>
              <c:f>Month wise!B6:M6</c:f>
              <c:numCache>
                <c:formatCode>General</c:formatCode>
                <c:ptCount val="12"/>
                <c:pt idx="0">
                  <c:v>4</c:v>
                </c:pt>
                <c:pt idx="1">
                  <c:v>4</c:v>
                </c:pt>
                <c:pt idx="2">
                  <c:v>3</c:v>
                </c:pt>
                <c:pt idx="3">
                  <c:v>3</c:v>
                </c:pt>
                <c:pt idx="4">
                  <c:v>8</c:v>
                </c:pt>
                <c:pt idx="5">
                  <c:v>3</c:v>
                </c:pt>
                <c:pt idx="6">
                  <c:v>15</c:v>
                </c:pt>
                <c:pt idx="7">
                  <c:v>11</c:v>
                </c:pt>
                <c:pt idx="8">
                  <c:v>5</c:v>
                </c:pt>
                <c:pt idx="9">
                  <c:v>8</c:v>
                </c:pt>
                <c:pt idx="10">
                  <c:v>6</c:v>
                </c:pt>
                <c:pt idx="11">
                  <c:v>3</c:v>
                </c:pt>
              </c:numCache>
            </c:numRef>
          </c:val>
          <c:smooth val="1"/>
          <c:extLst>
            <c:ext xmlns:c15="http://schemas.microsoft.com/office/drawing/2012/chart" uri="{02D57815-91ED-43cb-92C2-25804820EDAC}">
              <c15:filteredSeriesTitle>
                <c15:tx>
                  <c:strRef>
                    <c:extLst>
                      <c:ext uri="{02D57815-91ED-43cb-92C2-25804820EDAC}">
                        <c15:formulaRef>
                          <c15:sqref>Month wise!A6</c15:sqref>
                        </c15:formulaRef>
                      </c:ext>
                    </c:extLst>
                    <c:strCache>
                      <c:ptCount val="1"/>
                      <c:pt idx="0">
                        <c:v>Construction</c:v>
                      </c:pt>
                    </c:strCache>
                  </c:strRef>
                </c15:tx>
              </c15:filteredSeriesTitle>
            </c:ext>
            <c:ext xmlns:c15="http://schemas.microsoft.com/office/drawing/2012/chart" uri="{02D57815-91ED-43cb-92C2-25804820EDAC}">
              <c15:filteredCategoryTitle>
                <c15:cat>
                  <c:strRef>
                    <c:extLst>
                      <c:ext uri="{02D57815-91ED-43cb-92C2-25804820EDAC}">
                        <c15:formulaRef>
                          <c15:sqref>Month wise!B1:M1</c15:sqref>
                        </c15:formulaRef>
                      </c:ext>
                    </c:extLst>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15:cat>
              </c15:filteredCategoryTitle>
            </c:ext>
            <c:ext xmlns:c16="http://schemas.microsoft.com/office/drawing/2014/chart" uri="{C3380CC4-5D6E-409C-BE32-E72D297353CC}">
              <c16:uniqueId val="{00000004-18CA-F545-A182-37E6B22E17AA}"/>
            </c:ext>
          </c:extLst>
        </c:ser>
        <c:ser>
          <c:idx val="5"/>
          <c:order val="5"/>
          <c:val>
            <c:numRef>
              <c:f>Month wise!B7:M7</c:f>
              <c:numCache>
                <c:formatCode>General</c:formatCode>
                <c:ptCount val="12"/>
                <c:pt idx="0">
                  <c:v>1</c:v>
                </c:pt>
                <c:pt idx="1">
                  <c:v>0</c:v>
                </c:pt>
                <c:pt idx="2">
                  <c:v>1</c:v>
                </c:pt>
                <c:pt idx="3">
                  <c:v>0</c:v>
                </c:pt>
                <c:pt idx="4">
                  <c:v>1</c:v>
                </c:pt>
                <c:pt idx="5">
                  <c:v>0</c:v>
                </c:pt>
                <c:pt idx="6">
                  <c:v>1</c:v>
                </c:pt>
                <c:pt idx="7">
                  <c:v>1</c:v>
                </c:pt>
                <c:pt idx="8">
                  <c:v>1</c:v>
                </c:pt>
                <c:pt idx="9">
                  <c:v>2</c:v>
                </c:pt>
                <c:pt idx="10">
                  <c:v>0</c:v>
                </c:pt>
                <c:pt idx="11">
                  <c:v>0</c:v>
                </c:pt>
              </c:numCache>
            </c:numRef>
          </c:val>
          <c:smooth val="1"/>
          <c:extLst>
            <c:ext xmlns:c15="http://schemas.microsoft.com/office/drawing/2012/chart" uri="{02D57815-91ED-43cb-92C2-25804820EDAC}">
              <c15:filteredSeriesTitle>
                <c15:tx>
                  <c:strRef>
                    <c:extLst>
                      <c:ext uri="{02D57815-91ED-43cb-92C2-25804820EDAC}">
                        <c15:formulaRef>
                          <c15:sqref>Month wise!A7</c15:sqref>
                        </c15:formulaRef>
                      </c:ext>
                    </c:extLst>
                    <c:strCache>
                      <c:ptCount val="1"/>
                      <c:pt idx="0">
                        <c:v>Miscellaneous</c:v>
                      </c:pt>
                    </c:strCache>
                  </c:strRef>
                </c15:tx>
              </c15:filteredSeriesTitle>
            </c:ext>
            <c:ext xmlns:c15="http://schemas.microsoft.com/office/drawing/2012/chart" uri="{02D57815-91ED-43cb-92C2-25804820EDAC}">
              <c15:filteredCategoryTitle>
                <c15:cat>
                  <c:strRef>
                    <c:extLst>
                      <c:ext uri="{02D57815-91ED-43cb-92C2-25804820EDAC}">
                        <c15:formulaRef>
                          <c15:sqref>Month wise!B1:M1</c15:sqref>
                        </c15:formulaRef>
                      </c:ext>
                    </c:extLst>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15:cat>
              </c15:filteredCategoryTitle>
            </c:ext>
            <c:ext xmlns:c16="http://schemas.microsoft.com/office/drawing/2014/chart" uri="{C3380CC4-5D6E-409C-BE32-E72D297353CC}">
              <c16:uniqueId val="{00000005-18CA-F545-A182-37E6B22E17A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0"/>
        <c:majorTickMark val="cross"/>
        <c:minorTickMark val="cross"/>
        <c:tickLblPos val="nextTo"/>
        <c:crossAx val="2"/>
        <c:crosses val="autoZero"/>
        <c:auto val="1"/>
        <c:lblAlgn val="ctr"/>
        <c:lblOffset val="100"/>
        <c:noMultiLvlLbl val="1"/>
      </c:catAx>
      <c:valAx>
        <c:axId val="2"/>
        <c:scaling>
          <c:orientation val="minMax"/>
        </c:scaling>
        <c:delete val="0"/>
        <c:axPos val="l"/>
        <c:majorGridlines/>
        <c:numFmt formatCode="General" sourceLinked="1"/>
        <c:majorTickMark val="cross"/>
        <c:minorTickMark val="cross"/>
        <c:tickLblPos val="nextTo"/>
        <c:crossAx val="1"/>
        <c:crosses val="autoZero"/>
        <c:crossBetween val="between"/>
        <c:majorUnit val="4"/>
        <c:minorUnit val="2"/>
      </c:valAx>
    </c:plotArea>
    <c:legend>
      <c:legendPos val="r"/>
      <c:overlay val="0"/>
    </c:legend>
    <c:plotVisOnly val="1"/>
    <c:dispBlanksAs val="zero"/>
    <c:showDLblsOverMax val="1"/>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18"/>
  <c:chart>
    <c:title>
      <c:tx>
        <c:rich>
          <a:bodyPr/>
          <a:lstStyle/>
          <a:p>
            <a:r>
              <a:t>Temperature (highest), Temperature (lowest) and Rainfall (mm)</a:t>
            </a:r>
          </a:p>
        </c:rich>
      </c:tx>
      <c:overlay val="0"/>
    </c:title>
    <c:autoTitleDeleted val="0"/>
    <c:plotArea>
      <c:layout/>
      <c:lineChart>
        <c:grouping val="standard"/>
        <c:varyColors val="1"/>
        <c:ser>
          <c:idx val="0"/>
          <c:order val="0"/>
          <c:cat>
            <c:strLit>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strLit>
          </c:cat>
          <c:val>
            <c:numRef>
              <c:f>Month wise!B8:Z8</c:f>
              <c:numCache>
                <c:formatCode>General</c:formatCode>
                <c:ptCount val="25"/>
                <c:pt idx="0">
                  <c:v>31.1</c:v>
                </c:pt>
                <c:pt idx="1">
                  <c:v>31.3</c:v>
                </c:pt>
                <c:pt idx="2">
                  <c:v>32.799999999999997</c:v>
                </c:pt>
                <c:pt idx="3">
                  <c:v>33.200000000000003</c:v>
                </c:pt>
                <c:pt idx="4">
                  <c:v>33.6</c:v>
                </c:pt>
                <c:pt idx="5">
                  <c:v>32.4</c:v>
                </c:pt>
                <c:pt idx="6">
                  <c:v>30.4</c:v>
                </c:pt>
                <c:pt idx="7">
                  <c:v>30</c:v>
                </c:pt>
                <c:pt idx="8">
                  <c:v>30.7</c:v>
                </c:pt>
                <c:pt idx="9">
                  <c:v>33.4</c:v>
                </c:pt>
                <c:pt idx="10">
                  <c:v>33.700000000000003</c:v>
                </c:pt>
                <c:pt idx="11">
                  <c:v>32.4</c:v>
                </c:pt>
              </c:numCache>
            </c:numRef>
          </c:val>
          <c:smooth val="1"/>
          <c:extLst>
            <c:ext xmlns:c15="http://schemas.microsoft.com/office/drawing/2012/chart" uri="{02D57815-91ED-43cb-92C2-25804820EDAC}">
              <c15:filteredSeriesTitle>
                <c15:tx>
                  <c:strRef>
                    <c:extLst>
                      <c:ext uri="{02D57815-91ED-43cb-92C2-25804820EDAC}">
                        <c15:formulaRef>
                          <c15:sqref>Month wise!A8</c15:sqref>
                        </c15:formulaRef>
                      </c:ext>
                    </c:extLst>
                    <c:strCache>
                      <c:ptCount val="1"/>
                      <c:pt idx="0">
                        <c:v>Temperature (highest)</c:v>
                      </c:pt>
                    </c:strCache>
                  </c:strRef>
                </c15:tx>
              </c15:filteredSeriesTitle>
            </c:ext>
            <c:ext xmlns:c16="http://schemas.microsoft.com/office/drawing/2014/chart" uri="{C3380CC4-5D6E-409C-BE32-E72D297353CC}">
              <c16:uniqueId val="{00000000-57F7-384B-AEA0-B64024B5536B}"/>
            </c:ext>
          </c:extLst>
        </c:ser>
        <c:ser>
          <c:idx val="1"/>
          <c:order val="1"/>
          <c:cat>
            <c:strLit>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strLit>
          </c:cat>
          <c:val>
            <c:numRef>
              <c:f>Month wise!B9:Z9</c:f>
              <c:numCache>
                <c:formatCode>General</c:formatCode>
                <c:ptCount val="25"/>
                <c:pt idx="0">
                  <c:v>17.3</c:v>
                </c:pt>
                <c:pt idx="1">
                  <c:v>18.2</c:v>
                </c:pt>
                <c:pt idx="2">
                  <c:v>21.4</c:v>
                </c:pt>
                <c:pt idx="3">
                  <c:v>24.2</c:v>
                </c:pt>
                <c:pt idx="4">
                  <c:v>27</c:v>
                </c:pt>
                <c:pt idx="5">
                  <c:v>26.6</c:v>
                </c:pt>
                <c:pt idx="6">
                  <c:v>25.5</c:v>
                </c:pt>
                <c:pt idx="7">
                  <c:v>25.1</c:v>
                </c:pt>
                <c:pt idx="8">
                  <c:v>24.8</c:v>
                </c:pt>
                <c:pt idx="9">
                  <c:v>23.8</c:v>
                </c:pt>
                <c:pt idx="10">
                  <c:v>21.3</c:v>
                </c:pt>
                <c:pt idx="11">
                  <c:v>18.5</c:v>
                </c:pt>
              </c:numCache>
            </c:numRef>
          </c:val>
          <c:smooth val="1"/>
          <c:extLst>
            <c:ext xmlns:c15="http://schemas.microsoft.com/office/drawing/2012/chart" uri="{02D57815-91ED-43cb-92C2-25804820EDAC}">
              <c15:filteredSeriesTitle>
                <c15:tx>
                  <c:strRef>
                    <c:extLst>
                      <c:ext uri="{02D57815-91ED-43cb-92C2-25804820EDAC}">
                        <c15:formulaRef>
                          <c15:sqref>Month wise!A9</c15:sqref>
                        </c15:formulaRef>
                      </c:ext>
                    </c:extLst>
                    <c:strCache>
                      <c:ptCount val="1"/>
                      <c:pt idx="0">
                        <c:v>Temperature (lowest)</c:v>
                      </c:pt>
                    </c:strCache>
                  </c:strRef>
                </c15:tx>
              </c15:filteredSeriesTitle>
            </c:ext>
            <c:ext xmlns:c16="http://schemas.microsoft.com/office/drawing/2014/chart" uri="{C3380CC4-5D6E-409C-BE32-E72D297353CC}">
              <c16:uniqueId val="{00000001-57F7-384B-AEA0-B64024B5536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0"/>
        <c:majorTickMark val="cross"/>
        <c:minorTickMark val="cross"/>
        <c:tickLblPos val="nextTo"/>
        <c:crossAx val="2"/>
        <c:crosses val="autoZero"/>
        <c:auto val="1"/>
        <c:lblAlgn val="ctr"/>
        <c:lblOffset val="100"/>
        <c:noMultiLvlLbl val="1"/>
      </c:catAx>
      <c:valAx>
        <c:axId val="2"/>
        <c:scaling>
          <c:orientation val="minMax"/>
        </c:scaling>
        <c:delete val="0"/>
        <c:axPos val="l"/>
        <c:majorGridlines/>
        <c:numFmt formatCode="General" sourceLinked="1"/>
        <c:majorTickMark val="cross"/>
        <c:minorTickMark val="cross"/>
        <c:tickLblPos val="nextTo"/>
        <c:crossAx val="1"/>
        <c:crosses val="autoZero"/>
        <c:crossBetween val="between"/>
        <c:majorUnit val="8.5"/>
        <c:minorUnit val="4.25"/>
      </c:valAx>
    </c:plotArea>
    <c:legend>
      <c:legendPos val="r"/>
      <c:overlay val="0"/>
    </c:legend>
    <c:plotVisOnly val="1"/>
    <c:dispBlanksAs val="zero"/>
    <c:showDLblsOverMax val="1"/>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18"/>
  <c:chart>
    <c:title>
      <c:tx>
        <c:rich>
          <a:bodyPr/>
          <a:lstStyle/>
          <a:p>
            <a:r>
              <a:t>Rainfall (mm)</a:t>
            </a:r>
          </a:p>
        </c:rich>
      </c:tx>
      <c:overlay val="0"/>
    </c:title>
    <c:autoTitleDeleted val="0"/>
    <c:plotArea>
      <c:layout/>
      <c:lineChart>
        <c:grouping val="standard"/>
        <c:varyColors val="1"/>
        <c:ser>
          <c:idx val="0"/>
          <c:order val="0"/>
          <c:val>
            <c:numRef>
              <c:f>Month wise!B10:Z10</c:f>
              <c:numCache>
                <c:formatCode>General</c:formatCode>
                <c:ptCount val="25"/>
                <c:pt idx="0">
                  <c:v>0.3</c:v>
                </c:pt>
                <c:pt idx="1">
                  <c:v>0.4</c:v>
                </c:pt>
                <c:pt idx="2">
                  <c:v>0</c:v>
                </c:pt>
                <c:pt idx="3">
                  <c:v>0.1</c:v>
                </c:pt>
                <c:pt idx="4">
                  <c:v>11.3</c:v>
                </c:pt>
                <c:pt idx="5">
                  <c:v>493.1</c:v>
                </c:pt>
                <c:pt idx="6">
                  <c:v>840.7</c:v>
                </c:pt>
                <c:pt idx="7">
                  <c:v>585.20000000000005</c:v>
                </c:pt>
                <c:pt idx="8">
                  <c:v>341.4</c:v>
                </c:pt>
                <c:pt idx="9">
                  <c:v>89.3</c:v>
                </c:pt>
                <c:pt idx="10">
                  <c:v>9.9</c:v>
                </c:pt>
                <c:pt idx="11">
                  <c:v>1.6</c:v>
                </c:pt>
              </c:numCache>
            </c:numRef>
          </c:val>
          <c:smooth val="1"/>
          <c:extLst>
            <c:ext xmlns:c15="http://schemas.microsoft.com/office/drawing/2012/chart" uri="{02D57815-91ED-43cb-92C2-25804820EDAC}">
              <c15:filteredSeriesTitle>
                <c15:tx>
                  <c:strRef>
                    <c:extLst>
                      <c:ext uri="{02D57815-91ED-43cb-92C2-25804820EDAC}">
                        <c15:formulaRef>
                          <c15:sqref>Month wise!A10</c15:sqref>
                        </c15:formulaRef>
                      </c:ext>
                    </c:extLst>
                    <c:strCache>
                      <c:ptCount val="1"/>
                      <c:pt idx="0">
                        <c:v>Rainfall (mm)</c:v>
                      </c:pt>
                    </c:strCache>
                  </c:strRef>
                </c15:tx>
              </c15:filteredSeriesTitle>
            </c:ext>
            <c:ext xmlns:c15="http://schemas.microsoft.com/office/drawing/2012/chart" uri="{02D57815-91ED-43cb-92C2-25804820EDAC}">
              <c15:filteredCategoryTitle>
                <c15:cat>
                  <c:strRef>
                    <c:extLst>
                      <c:ext uri="{02D57815-91ED-43cb-92C2-25804820EDAC}">
                        <c15:formulaRef>
                          <c15:sqref>Month wise!B1:Z1</c15:sqref>
                        </c15:formulaRef>
                      </c:ext>
                    </c:extLst>
                    <c:strCache>
                      <c:ptCount val="25"/>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15:cat>
              </c15:filteredCategoryTitle>
            </c:ext>
            <c:ext xmlns:c16="http://schemas.microsoft.com/office/drawing/2014/chart" uri="{C3380CC4-5D6E-409C-BE32-E72D297353CC}">
              <c16:uniqueId val="{00000000-DB1E-E042-BC74-484B25A7827E}"/>
            </c:ext>
          </c:extLst>
        </c:ser>
        <c:ser>
          <c:idx val="1"/>
          <c:order val="1"/>
          <c:val>
            <c:numRef>
              <c:f>Month wise!B1:Z1</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numCache>
            </c:numRef>
          </c:val>
          <c:smooth val="1"/>
          <c:extLst>
            <c:ext xmlns:c15="http://schemas.microsoft.com/office/drawing/2012/chart" uri="{02D57815-91ED-43cb-92C2-25804820EDAC}">
              <c15:filteredCategoryTitle>
                <c15:cat>
                  <c:strRef>
                    <c:extLst>
                      <c:ext uri="{02D57815-91ED-43cb-92C2-25804820EDAC}">
                        <c15:formulaRef>
                          <c15:sqref>Month wise!B1:Z1</c15:sqref>
                        </c15:formulaRef>
                      </c:ext>
                    </c:extLst>
                    <c:strCache>
                      <c:ptCount val="25"/>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15:cat>
              </c15:filteredCategoryTitle>
            </c:ext>
            <c:ext xmlns:c16="http://schemas.microsoft.com/office/drawing/2014/chart" uri="{C3380CC4-5D6E-409C-BE32-E72D297353CC}">
              <c16:uniqueId val="{00000001-DB1E-E042-BC74-484B25A7827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0"/>
        <c:majorTickMark val="cross"/>
        <c:minorTickMark val="cross"/>
        <c:tickLblPos val="nextTo"/>
        <c:crossAx val="2"/>
        <c:crosses val="autoZero"/>
        <c:auto val="1"/>
        <c:lblAlgn val="ctr"/>
        <c:lblOffset val="100"/>
        <c:noMultiLvlLbl val="1"/>
      </c:catAx>
      <c:valAx>
        <c:axId val="2"/>
        <c:scaling>
          <c:orientation val="minMax"/>
        </c:scaling>
        <c:delete val="0"/>
        <c:axPos val="l"/>
        <c:majorGridlines/>
        <c:numFmt formatCode="General" sourceLinked="1"/>
        <c:majorTickMark val="cross"/>
        <c:minorTickMark val="cross"/>
        <c:tickLblPos val="nextTo"/>
        <c:crossAx val="1"/>
        <c:crosses val="autoZero"/>
        <c:crossBetween val="between"/>
        <c:majorUnit val="225"/>
        <c:minorUnit val="112.5"/>
      </c:valAx>
    </c:plotArea>
    <c:legend>
      <c:legendPos val="r"/>
      <c:overlay val="0"/>
    </c:legend>
    <c:plotVisOnly val="1"/>
    <c:dispBlanksAs val="zero"/>
    <c:showDLblsOverMax val="1"/>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18"/>
  <c:chart>
    <c:autoTitleDeleted val="1"/>
    <c:plotArea>
      <c:layout/>
      <c:barChart>
        <c:barDir val="col"/>
        <c:grouping val="clustered"/>
        <c:varyColors val="1"/>
        <c:ser>
          <c:idx val="0"/>
          <c:order val="0"/>
          <c:tx>
            <c:v>Series1</c:v>
          </c:tx>
          <c:invertIfNegative val="1"/>
          <c:cat>
            <c:strRef>
              <c:f>sectorwise!$G$3:$G$8</c:f>
              <c:strCache>
                <c:ptCount val="6"/>
                <c:pt idx="0">
                  <c:v>Factory</c:v>
                </c:pt>
                <c:pt idx="1">
                  <c:v>Residential</c:v>
                </c:pt>
                <c:pt idx="2">
                  <c:v>Authorities Negligence</c:v>
                </c:pt>
                <c:pt idx="3">
                  <c:v>Commercial</c:v>
                </c:pt>
                <c:pt idx="4">
                  <c:v>Construction</c:v>
                </c:pt>
                <c:pt idx="5">
                  <c:v>Miscellaneous</c:v>
                </c:pt>
              </c:strCache>
            </c:strRef>
          </c:cat>
          <c:val>
            <c:numRef>
              <c:f>sectorwise!$K$3:$K$8</c:f>
              <c:numCache>
                <c:formatCode>General</c:formatCode>
                <c:ptCount val="6"/>
                <c:pt idx="0">
                  <c:v>74.61773700305811</c:v>
                </c:pt>
                <c:pt idx="1">
                  <c:v>28.440366972477065</c:v>
                </c:pt>
                <c:pt idx="2">
                  <c:v>37.920489296636084</c:v>
                </c:pt>
                <c:pt idx="3">
                  <c:v>62.385321100917437</c:v>
                </c:pt>
                <c:pt idx="4">
                  <c:v>66.666666666666657</c:v>
                </c:pt>
                <c:pt idx="5">
                  <c:v>12.844036697247708</c:v>
                </c:pt>
              </c:numCache>
            </c:numRef>
          </c:val>
          <c:extLst>
            <c:ext xmlns:c16="http://schemas.microsoft.com/office/drawing/2014/chart" uri="{C3380CC4-5D6E-409C-BE32-E72D297353CC}">
              <c16:uniqueId val="{00000000-0519-7F45-BB78-3F0781D532F1}"/>
            </c:ext>
          </c:extLst>
        </c:ser>
        <c:dLbls>
          <c:showLegendKey val="0"/>
          <c:showVal val="0"/>
          <c:showCatName val="0"/>
          <c:showSerName val="0"/>
          <c:showPercent val="0"/>
          <c:showBubbleSize val="0"/>
        </c:dLbls>
        <c:gapWidth val="150"/>
        <c:axId val="1"/>
        <c:axId val="2"/>
      </c:barChart>
      <c:catAx>
        <c:axId val="1"/>
        <c:scaling>
          <c:orientation val="minMax"/>
        </c:scaling>
        <c:delete val="0"/>
        <c:axPos val="b"/>
        <c:numFmt formatCode="General" sourceLinked="0"/>
        <c:majorTickMark val="cross"/>
        <c:minorTickMark val="cross"/>
        <c:tickLblPos val="nextTo"/>
        <c:crossAx val="2"/>
        <c:crosses val="autoZero"/>
        <c:auto val="1"/>
        <c:lblAlgn val="ctr"/>
        <c:lblOffset val="100"/>
        <c:noMultiLvlLbl val="1"/>
      </c:catAx>
      <c:valAx>
        <c:axId val="2"/>
        <c:scaling>
          <c:orientation val="minMax"/>
        </c:scaling>
        <c:delete val="0"/>
        <c:axPos val="l"/>
        <c:majorGridlines/>
        <c:numFmt formatCode="General" sourceLinked="1"/>
        <c:majorTickMark val="cross"/>
        <c:minorTickMark val="cross"/>
        <c:tickLblPos val="nextTo"/>
        <c:crossAx val="1"/>
        <c:crosses val="autoZero"/>
        <c:crossBetween val="between"/>
        <c:majorUnit val="20"/>
        <c:minorUnit val="10"/>
      </c:valAx>
    </c:plotArea>
    <c:legend>
      <c:legendPos val="r"/>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550664</xdr:colOff>
      <xdr:row>102</xdr:row>
      <xdr:rowOff>193774</xdr:rowOff>
    </xdr:from>
    <xdr:to>
      <xdr:col>9</xdr:col>
      <xdr:colOff>888317</xdr:colOff>
      <xdr:row>126</xdr:row>
      <xdr:rowOff>188267</xdr:rowOff>
    </xdr:to>
    <xdr:graphicFrame macro="">
      <xdr:nvGraphicFramePr>
        <xdr:cNvPr id="2" name="Chart">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850242</xdr:colOff>
      <xdr:row>5</xdr:row>
      <xdr:rowOff>121691</xdr:rowOff>
    </xdr:from>
    <xdr:to>
      <xdr:col>15</xdr:col>
      <xdr:colOff>1063749</xdr:colOff>
      <xdr:row>22</xdr:row>
      <xdr:rowOff>85749</xdr:rowOff>
    </xdr:to>
    <xdr:graphicFrame macro="">
      <xdr:nvGraphicFramePr>
        <xdr:cNvPr id="3" name="Chart">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519968</xdr:colOff>
      <xdr:row>59</xdr:row>
      <xdr:rowOff>1562</xdr:rowOff>
    </xdr:from>
    <xdr:to>
      <xdr:col>6</xdr:col>
      <xdr:colOff>575778</xdr:colOff>
      <xdr:row>75</xdr:row>
      <xdr:rowOff>164864</xdr:rowOff>
    </xdr:to>
    <xdr:graphicFrame macro="">
      <xdr:nvGraphicFramePr>
        <xdr:cNvPr id="4" name="Chart">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667866</xdr:colOff>
      <xdr:row>46</xdr:row>
      <xdr:rowOff>153144</xdr:rowOff>
    </xdr:from>
    <xdr:to>
      <xdr:col>8</xdr:col>
      <xdr:colOff>692050</xdr:colOff>
      <xdr:row>63</xdr:row>
      <xdr:rowOff>117202</xdr:rowOff>
    </xdr:to>
    <xdr:graphicFrame macro="">
      <xdr:nvGraphicFramePr>
        <xdr:cNvPr id="2" name="Chart">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511299</xdr:colOff>
      <xdr:row>1</xdr:row>
      <xdr:rowOff>149423</xdr:rowOff>
    </xdr:from>
    <xdr:to>
      <xdr:col>10</xdr:col>
      <xdr:colOff>3181709</xdr:colOff>
      <xdr:row>17</xdr:row>
      <xdr:rowOff>51754</xdr:rowOff>
    </xdr:to>
    <xdr:graphicFrame macro="">
      <xdr:nvGraphicFramePr>
        <xdr:cNvPr id="2" name="Chart">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426665</xdr:colOff>
      <xdr:row>12</xdr:row>
      <xdr:rowOff>21096</xdr:rowOff>
    </xdr:from>
    <xdr:to>
      <xdr:col>6</xdr:col>
      <xdr:colOff>157199</xdr:colOff>
      <xdr:row>28</xdr:row>
      <xdr:rowOff>174873</xdr:rowOff>
    </xdr:to>
    <xdr:graphicFrame macro="">
      <xdr:nvGraphicFramePr>
        <xdr:cNvPr id="2" name="Chart">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258588</xdr:colOff>
      <xdr:row>34</xdr:row>
      <xdr:rowOff>85576</xdr:rowOff>
    </xdr:from>
    <xdr:to>
      <xdr:col>9</xdr:col>
      <xdr:colOff>360908</xdr:colOff>
      <xdr:row>51</xdr:row>
      <xdr:rowOff>145107</xdr:rowOff>
    </xdr:to>
    <xdr:graphicFrame macro="">
      <xdr:nvGraphicFramePr>
        <xdr:cNvPr id="3" name="Chart">
          <a:extLst>
            <a:ext uri="{FF2B5EF4-FFF2-40B4-BE49-F238E27FC236}">
              <a16:creationId xmlns:a16="http://schemas.microsoft.com/office/drawing/2014/main" id="{00000000-0008-0000-0F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920874</xdr:colOff>
      <xdr:row>15</xdr:row>
      <xdr:rowOff>102356</xdr:rowOff>
    </xdr:from>
    <xdr:to>
      <xdr:col>12</xdr:col>
      <xdr:colOff>185104</xdr:colOff>
      <xdr:row>31</xdr:row>
      <xdr:rowOff>93761</xdr:rowOff>
    </xdr:to>
    <xdr:graphicFrame macro="">
      <xdr:nvGraphicFramePr>
        <xdr:cNvPr id="4" name="Chart">
          <a:extLst>
            <a:ext uri="{FF2B5EF4-FFF2-40B4-BE49-F238E27FC236}">
              <a16:creationId xmlns:a16="http://schemas.microsoft.com/office/drawing/2014/main" id="{00000000-0008-0000-0F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562756</xdr:colOff>
      <xdr:row>22</xdr:row>
      <xdr:rowOff>105481</xdr:rowOff>
    </xdr:from>
    <xdr:to>
      <xdr:col>9</xdr:col>
      <xdr:colOff>282773</xdr:colOff>
      <xdr:row>39</xdr:row>
      <xdr:rowOff>70321</xdr:rowOff>
    </xdr:to>
    <xdr:graphicFrame macro="">
      <xdr:nvGraphicFramePr>
        <xdr:cNvPr id="2" name="Chart">
          <a:extLst>
            <a:ext uri="{FF2B5EF4-FFF2-40B4-BE49-F238E27FC236}">
              <a16:creationId xmlns:a16="http://schemas.microsoft.com/office/drawing/2014/main" id="{00000000-0008-0000-1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T1001"/>
  <sheetViews>
    <sheetView showGridLines="0" tabSelected="1" topLeftCell="E1" workbookViewId="0">
      <selection activeCell="V7" sqref="V7"/>
    </sheetView>
  </sheetViews>
  <sheetFormatPr baseColWidth="10" defaultColWidth="14.83203125" defaultRowHeight="13"/>
  <cols>
    <col min="1" max="1" width="14.5" style="5" customWidth="1"/>
    <col min="2" max="2" width="29.1640625" style="5" customWidth="1"/>
    <col min="3" max="3" width="36" style="5" customWidth="1"/>
    <col min="4" max="5" width="14.5" style="5" customWidth="1"/>
    <col min="6" max="6" width="21" style="5" customWidth="1"/>
    <col min="7" max="7" width="19.83203125" style="5" customWidth="1"/>
    <col min="8" max="8" width="17.1640625" style="5" customWidth="1"/>
    <col min="9" max="9" width="14.5" style="5" customWidth="1"/>
    <col min="10" max="10" width="12.6640625" style="5" customWidth="1"/>
    <col min="11" max="11" width="28" style="5" customWidth="1"/>
    <col min="12" max="12" width="14.5" style="5" customWidth="1"/>
    <col min="13" max="13" width="45" style="5" customWidth="1"/>
    <col min="14" max="15" width="14.5" style="5" customWidth="1"/>
    <col min="16" max="16" width="54" style="5" customWidth="1"/>
    <col min="17" max="17" width="28.1640625" style="5" customWidth="1"/>
    <col min="18" max="18" width="26.6640625" style="5" customWidth="1"/>
    <col min="19" max="19" width="25.1640625" style="5" customWidth="1"/>
    <col min="20" max="20" width="14.5" style="5" customWidth="1"/>
    <col min="21" max="21" width="20.5" style="5" customWidth="1"/>
    <col min="22" max="25" width="14.5" style="5" customWidth="1"/>
    <col min="26" max="27" width="12.33203125" style="5" customWidth="1"/>
    <col min="28" max="254" width="14.5" style="5" customWidth="1"/>
  </cols>
  <sheetData>
    <row r="1" spans="1:28" ht="13.75" customHeight="1">
      <c r="A1" s="6" t="s">
        <v>1</v>
      </c>
      <c r="B1" s="6" t="s">
        <v>2</v>
      </c>
      <c r="C1" s="6" t="s">
        <v>3</v>
      </c>
      <c r="D1" s="6" t="s">
        <v>4</v>
      </c>
      <c r="E1" s="6" t="s">
        <v>5</v>
      </c>
      <c r="F1" s="6" t="s">
        <v>6</v>
      </c>
      <c r="G1" s="6" t="str">
        <f>CONCATENATE("No. of injured (",(SUM(G2:G404)),")")</f>
        <v>No. of injured (1217)</v>
      </c>
      <c r="H1" s="6" t="str">
        <f>CONCATENATE("No. of deaths (",(SUM(H2:H404)),")")</f>
        <v>No. of deaths (445)</v>
      </c>
      <c r="I1" s="6" t="s">
        <v>9</v>
      </c>
      <c r="J1" s="6" t="s">
        <v>10</v>
      </c>
      <c r="K1" s="6" t="s">
        <v>11</v>
      </c>
      <c r="L1" s="7"/>
      <c r="M1" s="7"/>
      <c r="N1" s="6" t="s">
        <v>12</v>
      </c>
      <c r="O1" s="6" t="s">
        <v>13</v>
      </c>
      <c r="P1" s="6" t="s">
        <v>14</v>
      </c>
      <c r="Q1" s="6" t="s">
        <v>15</v>
      </c>
      <c r="R1" s="6" t="s">
        <v>16</v>
      </c>
      <c r="S1" s="6" t="s">
        <v>17</v>
      </c>
      <c r="T1" s="6" t="s">
        <v>18</v>
      </c>
      <c r="U1" s="7"/>
      <c r="V1" s="7"/>
      <c r="W1" s="7"/>
      <c r="X1" s="7"/>
      <c r="Y1" s="8"/>
      <c r="Z1" s="9"/>
      <c r="AA1" s="9"/>
      <c r="AB1" s="10"/>
    </row>
    <row r="2" spans="1:28" ht="13.75" customHeight="1">
      <c r="A2" s="11">
        <v>43452</v>
      </c>
      <c r="B2" s="4" t="s">
        <v>19</v>
      </c>
      <c r="C2" s="4" t="s">
        <v>20</v>
      </c>
      <c r="D2" s="12">
        <v>19.1198382</v>
      </c>
      <c r="E2" s="12">
        <v>72.872963299999995</v>
      </c>
      <c r="F2" s="4" t="s">
        <v>21</v>
      </c>
      <c r="G2" s="12">
        <v>145</v>
      </c>
      <c r="H2" s="12">
        <v>6</v>
      </c>
      <c r="I2" s="4" t="s">
        <v>22</v>
      </c>
      <c r="J2" s="4" t="s">
        <v>23</v>
      </c>
      <c r="K2" s="4" t="s">
        <v>24</v>
      </c>
      <c r="L2" s="3"/>
      <c r="M2" s="3"/>
      <c r="N2" s="12">
        <f>WEEKDAY((T2),2)</f>
        <v>1</v>
      </c>
      <c r="O2" s="4" t="s">
        <v>25</v>
      </c>
      <c r="P2" s="3"/>
      <c r="Q2" s="3"/>
      <c r="R2" s="4" t="s">
        <v>26</v>
      </c>
      <c r="S2" s="4" t="s">
        <v>27</v>
      </c>
      <c r="T2" s="11">
        <f>A2-1</f>
        <v>43451</v>
      </c>
      <c r="U2" s="3"/>
      <c r="V2" s="3"/>
      <c r="W2" s="3"/>
      <c r="X2" s="3"/>
      <c r="Y2" s="3"/>
      <c r="Z2" s="13"/>
      <c r="AA2" s="13"/>
      <c r="AB2" s="3"/>
    </row>
    <row r="3" spans="1:28" ht="13.75" customHeight="1">
      <c r="A3" s="11">
        <v>42517</v>
      </c>
      <c r="B3" s="4" t="s">
        <v>28</v>
      </c>
      <c r="C3" s="4" t="s">
        <v>29</v>
      </c>
      <c r="D3" s="12">
        <v>19.205990400000001</v>
      </c>
      <c r="E3" s="12">
        <v>73.100309299999907</v>
      </c>
      <c r="F3" s="4" t="s">
        <v>21</v>
      </c>
      <c r="G3" s="12">
        <v>126</v>
      </c>
      <c r="H3" s="12">
        <v>5</v>
      </c>
      <c r="I3" s="4" t="s">
        <v>30</v>
      </c>
      <c r="J3" s="4" t="s">
        <v>31</v>
      </c>
      <c r="K3" s="4" t="s">
        <v>32</v>
      </c>
      <c r="L3" s="3"/>
      <c r="M3" s="3"/>
      <c r="N3" s="12">
        <f>WEEKDAY((T3),2)</f>
        <v>4</v>
      </c>
      <c r="O3" s="4" t="s">
        <v>33</v>
      </c>
      <c r="P3" s="4" t="s">
        <v>34</v>
      </c>
      <c r="Q3" s="3"/>
      <c r="R3" s="4" t="s">
        <v>35</v>
      </c>
      <c r="S3" s="4" t="s">
        <v>27</v>
      </c>
      <c r="T3" s="11">
        <f>A3-1</f>
        <v>42516</v>
      </c>
      <c r="U3" s="4" t="s">
        <v>36</v>
      </c>
      <c r="V3" s="3"/>
      <c r="W3" s="3"/>
      <c r="X3" s="3"/>
      <c r="Y3" s="3"/>
      <c r="Z3" s="3"/>
      <c r="AA3" s="3"/>
      <c r="AB3" s="14"/>
    </row>
    <row r="4" spans="1:28" ht="13.75" customHeight="1">
      <c r="A4" s="15">
        <v>41658</v>
      </c>
      <c r="B4" s="4" t="s">
        <v>37</v>
      </c>
      <c r="C4" s="4" t="s">
        <v>38</v>
      </c>
      <c r="D4" s="16">
        <v>19.178689299999998</v>
      </c>
      <c r="E4" s="16">
        <v>72.9385908</v>
      </c>
      <c r="F4" s="4" t="s">
        <v>36</v>
      </c>
      <c r="G4" s="12">
        <v>49</v>
      </c>
      <c r="H4" s="12">
        <v>18</v>
      </c>
      <c r="I4" s="4" t="s">
        <v>39</v>
      </c>
      <c r="J4" s="12">
        <v>2</v>
      </c>
      <c r="K4" s="4" t="s">
        <v>40</v>
      </c>
      <c r="L4" s="3"/>
      <c r="M4" s="3"/>
      <c r="N4" s="12">
        <f>WEEKDAY((T4),2)</f>
        <v>6</v>
      </c>
      <c r="O4" s="4" t="s">
        <v>41</v>
      </c>
      <c r="P4" s="3"/>
      <c r="Q4" s="3"/>
      <c r="R4" s="3"/>
      <c r="S4" s="4" t="s">
        <v>27</v>
      </c>
      <c r="T4" s="15">
        <v>41657</v>
      </c>
      <c r="U4" s="3"/>
      <c r="V4" s="3"/>
      <c r="W4" s="3"/>
      <c r="X4" s="3"/>
      <c r="Y4" s="3"/>
      <c r="Z4" s="14"/>
      <c r="AA4" s="14"/>
      <c r="AB4" s="3"/>
    </row>
    <row r="5" spans="1:28" ht="13.75" customHeight="1">
      <c r="A5" s="11">
        <v>42214</v>
      </c>
      <c r="B5" s="4" t="s">
        <v>42</v>
      </c>
      <c r="C5" s="17" t="s">
        <v>43</v>
      </c>
      <c r="D5" s="18">
        <v>19.221876000000002</v>
      </c>
      <c r="E5" s="18">
        <v>73.100318299999998</v>
      </c>
      <c r="F5" s="19" t="s">
        <v>44</v>
      </c>
      <c r="G5" s="12">
        <v>45</v>
      </c>
      <c r="H5" s="12">
        <v>2</v>
      </c>
      <c r="I5" s="4" t="s">
        <v>45</v>
      </c>
      <c r="J5" s="12">
        <v>5</v>
      </c>
      <c r="K5" s="4" t="s">
        <v>46</v>
      </c>
      <c r="L5" s="3"/>
      <c r="M5" s="3"/>
      <c r="N5" s="12">
        <f>WEEKDAY((T5),2)</f>
        <v>2</v>
      </c>
      <c r="O5" s="4" t="s">
        <v>47</v>
      </c>
      <c r="P5" s="3"/>
      <c r="Q5" s="3"/>
      <c r="R5" s="4" t="s">
        <v>48</v>
      </c>
      <c r="S5" s="4" t="s">
        <v>27</v>
      </c>
      <c r="T5" s="11">
        <f t="shared" ref="T5:T12" si="0">A5-1</f>
        <v>42213</v>
      </c>
      <c r="U5" s="3"/>
      <c r="V5" s="3"/>
      <c r="W5" s="3"/>
      <c r="X5" s="3"/>
      <c r="Y5" s="3"/>
      <c r="Z5" s="14"/>
      <c r="AA5" s="14"/>
      <c r="AB5" s="3"/>
    </row>
    <row r="6" spans="1:28" ht="13.75" customHeight="1">
      <c r="A6" s="11">
        <v>43321</v>
      </c>
      <c r="B6" s="4" t="s">
        <v>49</v>
      </c>
      <c r="C6" s="4" t="s">
        <v>50</v>
      </c>
      <c r="D6" s="20">
        <v>19.010509899999999</v>
      </c>
      <c r="E6" s="20">
        <v>72.894376800000003</v>
      </c>
      <c r="F6" s="4" t="s">
        <v>51</v>
      </c>
      <c r="G6" s="12">
        <v>40</v>
      </c>
      <c r="H6" s="12">
        <v>0</v>
      </c>
      <c r="I6" s="4" t="s">
        <v>30</v>
      </c>
      <c r="J6" s="4" t="s">
        <v>23</v>
      </c>
      <c r="K6" s="4" t="s">
        <v>52</v>
      </c>
      <c r="L6" s="3"/>
      <c r="M6" s="3"/>
      <c r="N6" s="3"/>
      <c r="O6" s="3"/>
      <c r="P6" s="3"/>
      <c r="Q6" s="4" t="s">
        <v>53</v>
      </c>
      <c r="R6" s="4" t="s">
        <v>54</v>
      </c>
      <c r="S6" s="3"/>
      <c r="T6" s="11">
        <f t="shared" si="0"/>
        <v>43320</v>
      </c>
      <c r="U6" s="3"/>
      <c r="V6" s="3"/>
      <c r="W6" s="3"/>
      <c r="X6" s="3"/>
      <c r="Y6" s="3"/>
      <c r="Z6" s="3"/>
      <c r="AA6" s="3"/>
      <c r="AB6" s="3"/>
    </row>
    <row r="7" spans="1:28" ht="13.75" customHeight="1">
      <c r="A7" s="11">
        <v>43008</v>
      </c>
      <c r="B7" s="4" t="s">
        <v>37</v>
      </c>
      <c r="C7" s="4" t="s">
        <v>55</v>
      </c>
      <c r="D7" s="12">
        <v>19.007515900000001</v>
      </c>
      <c r="E7" s="12">
        <v>72.835966900000003</v>
      </c>
      <c r="F7" s="4" t="s">
        <v>36</v>
      </c>
      <c r="G7" s="12">
        <v>39</v>
      </c>
      <c r="H7" s="12">
        <v>22</v>
      </c>
      <c r="I7" s="4" t="s">
        <v>39</v>
      </c>
      <c r="J7" s="4" t="s">
        <v>56</v>
      </c>
      <c r="K7" s="4" t="s">
        <v>57</v>
      </c>
      <c r="L7" s="3"/>
      <c r="M7" s="3"/>
      <c r="N7" s="12">
        <f>WEEKDAY((T7),2)</f>
        <v>5</v>
      </c>
      <c r="O7" s="4" t="s">
        <v>58</v>
      </c>
      <c r="P7" s="4" t="s">
        <v>59</v>
      </c>
      <c r="Q7" s="3"/>
      <c r="R7" s="4" t="s">
        <v>60</v>
      </c>
      <c r="S7" s="4" t="s">
        <v>27</v>
      </c>
      <c r="T7" s="11">
        <f t="shared" si="0"/>
        <v>43007</v>
      </c>
      <c r="U7" s="3"/>
      <c r="V7" s="3"/>
      <c r="W7" s="3"/>
      <c r="X7" s="3"/>
      <c r="Y7" s="3"/>
      <c r="Z7" s="14"/>
      <c r="AA7" s="14"/>
      <c r="AB7" s="3"/>
    </row>
    <row r="8" spans="1:28" ht="16.5" customHeight="1">
      <c r="A8" s="15">
        <v>41860</v>
      </c>
      <c r="B8" s="4" t="s">
        <v>61</v>
      </c>
      <c r="C8" s="4" t="s">
        <v>62</v>
      </c>
      <c r="D8" s="12">
        <v>19.090426000000001</v>
      </c>
      <c r="E8" s="12">
        <v>73.010826999999907</v>
      </c>
      <c r="F8" s="4" t="s">
        <v>21</v>
      </c>
      <c r="G8" s="12">
        <v>31</v>
      </c>
      <c r="H8" s="12">
        <v>1</v>
      </c>
      <c r="I8" s="4" t="s">
        <v>22</v>
      </c>
      <c r="J8" s="12">
        <v>2</v>
      </c>
      <c r="K8" s="4" t="s">
        <v>63</v>
      </c>
      <c r="L8" s="3"/>
      <c r="M8" s="3"/>
      <c r="N8" s="12">
        <f>WEEKDAY((T8),2)</f>
        <v>5</v>
      </c>
      <c r="O8" s="4" t="s">
        <v>58</v>
      </c>
      <c r="P8" s="3"/>
      <c r="Q8" s="4" t="s">
        <v>64</v>
      </c>
      <c r="R8" s="4" t="s">
        <v>65</v>
      </c>
      <c r="S8" s="4" t="s">
        <v>27</v>
      </c>
      <c r="T8" s="15">
        <f t="shared" si="0"/>
        <v>41859</v>
      </c>
      <c r="U8" s="3"/>
      <c r="V8" s="3"/>
      <c r="W8" s="3"/>
      <c r="X8" s="3"/>
      <c r="Y8" s="3"/>
      <c r="Z8" s="14"/>
      <c r="AA8" s="14"/>
      <c r="AB8" s="3"/>
    </row>
    <row r="9" spans="1:28" ht="13.75" customHeight="1">
      <c r="A9" s="11">
        <v>42163</v>
      </c>
      <c r="B9" s="4" t="s">
        <v>66</v>
      </c>
      <c r="C9" s="4" t="s">
        <v>67</v>
      </c>
      <c r="D9" s="12">
        <v>19.115160500000002</v>
      </c>
      <c r="E9" s="12">
        <v>72.901829199999995</v>
      </c>
      <c r="F9" s="4" t="s">
        <v>21</v>
      </c>
      <c r="G9" s="12">
        <v>28</v>
      </c>
      <c r="H9" s="12">
        <v>7</v>
      </c>
      <c r="I9" s="4" t="s">
        <v>68</v>
      </c>
      <c r="J9" s="12">
        <v>3</v>
      </c>
      <c r="K9" s="4" t="s">
        <v>69</v>
      </c>
      <c r="L9" s="3"/>
      <c r="M9" s="3"/>
      <c r="N9" s="12">
        <f>WEEKDAY((T9),2)</f>
        <v>7</v>
      </c>
      <c r="O9" s="4" t="s">
        <v>70</v>
      </c>
      <c r="P9" s="4" t="s">
        <v>71</v>
      </c>
      <c r="Q9" s="3"/>
      <c r="R9" s="4" t="s">
        <v>48</v>
      </c>
      <c r="S9" s="4" t="s">
        <v>27</v>
      </c>
      <c r="T9" s="11">
        <f t="shared" si="0"/>
        <v>42162</v>
      </c>
      <c r="U9" s="3"/>
      <c r="V9" s="3"/>
      <c r="W9" s="3"/>
      <c r="X9" s="3"/>
      <c r="Y9" s="3"/>
      <c r="Z9" s="14"/>
      <c r="AA9" s="14"/>
      <c r="AB9" s="3"/>
    </row>
    <row r="10" spans="1:28" ht="13.75" customHeight="1">
      <c r="A10" s="15">
        <v>43108</v>
      </c>
      <c r="B10" s="4" t="s">
        <v>72</v>
      </c>
      <c r="C10" s="4" t="s">
        <v>73</v>
      </c>
      <c r="D10" s="12">
        <v>19.391927500000001</v>
      </c>
      <c r="E10" s="12">
        <v>72.839731700000002</v>
      </c>
      <c r="F10" s="4" t="s">
        <v>44</v>
      </c>
      <c r="G10" s="12">
        <v>24</v>
      </c>
      <c r="H10" s="12">
        <v>0</v>
      </c>
      <c r="I10" s="4" t="s">
        <v>45</v>
      </c>
      <c r="J10" s="12">
        <v>3</v>
      </c>
      <c r="K10" s="4" t="s">
        <v>74</v>
      </c>
      <c r="L10" s="3"/>
      <c r="M10" s="3"/>
      <c r="N10" s="12">
        <f>WEEKDAY((T10),2)</f>
        <v>7</v>
      </c>
      <c r="O10" s="4" t="s">
        <v>70</v>
      </c>
      <c r="P10" s="4" t="s">
        <v>75</v>
      </c>
      <c r="Q10" s="3"/>
      <c r="R10" s="3"/>
      <c r="S10" s="4" t="s">
        <v>27</v>
      </c>
      <c r="T10" s="15">
        <f t="shared" si="0"/>
        <v>43107</v>
      </c>
      <c r="U10" s="3"/>
      <c r="V10" s="3"/>
      <c r="W10" s="3"/>
      <c r="X10" s="3"/>
      <c r="Y10" s="3"/>
      <c r="Z10" s="14"/>
      <c r="AA10" s="14"/>
      <c r="AB10" s="3"/>
    </row>
    <row r="11" spans="1:28" ht="13.75" customHeight="1">
      <c r="A11" s="11">
        <v>43335</v>
      </c>
      <c r="B11" s="4" t="s">
        <v>76</v>
      </c>
      <c r="C11" s="4" t="s">
        <v>77</v>
      </c>
      <c r="D11" s="12">
        <v>19.010236899999999</v>
      </c>
      <c r="E11" s="12">
        <v>72.842316600000004</v>
      </c>
      <c r="F11" s="4" t="s">
        <v>21</v>
      </c>
      <c r="G11" s="12">
        <v>23</v>
      </c>
      <c r="H11" s="12">
        <v>4</v>
      </c>
      <c r="I11" s="4" t="s">
        <v>68</v>
      </c>
      <c r="J11" s="4" t="s">
        <v>23</v>
      </c>
      <c r="K11" s="4" t="s">
        <v>78</v>
      </c>
      <c r="L11" s="3"/>
      <c r="M11" s="3"/>
      <c r="N11" s="3"/>
      <c r="O11" s="3"/>
      <c r="P11" s="3"/>
      <c r="Q11" s="3"/>
      <c r="R11" s="3"/>
      <c r="S11" s="3"/>
      <c r="T11" s="11">
        <f t="shared" si="0"/>
        <v>43334</v>
      </c>
      <c r="U11" s="3"/>
      <c r="V11" s="3"/>
      <c r="W11" s="3"/>
      <c r="X11" s="3"/>
      <c r="Y11" s="3"/>
      <c r="Z11" s="3"/>
      <c r="AA11" s="3"/>
      <c r="AB11" s="3"/>
    </row>
    <row r="12" spans="1:28" ht="13.75" customHeight="1">
      <c r="A12" s="11">
        <v>42583</v>
      </c>
      <c r="B12" s="4" t="s">
        <v>79</v>
      </c>
      <c r="C12" s="4" t="s">
        <v>80</v>
      </c>
      <c r="D12" s="12">
        <v>19.292153800000001</v>
      </c>
      <c r="E12" s="12">
        <v>73.074468999999993</v>
      </c>
      <c r="F12" s="4" t="s">
        <v>44</v>
      </c>
      <c r="G12" s="12">
        <v>20</v>
      </c>
      <c r="H12" s="12">
        <v>8</v>
      </c>
      <c r="I12" s="4" t="s">
        <v>45</v>
      </c>
      <c r="J12" s="4" t="s">
        <v>23</v>
      </c>
      <c r="K12" s="4" t="s">
        <v>81</v>
      </c>
      <c r="L12" s="3"/>
      <c r="M12" s="3"/>
      <c r="N12" s="12">
        <f>WEEKDAY((T12),2)</f>
        <v>7</v>
      </c>
      <c r="O12" s="4" t="s">
        <v>70</v>
      </c>
      <c r="P12" s="4" t="s">
        <v>82</v>
      </c>
      <c r="Q12" s="3"/>
      <c r="R12" s="4" t="s">
        <v>48</v>
      </c>
      <c r="S12" s="4" t="s">
        <v>27</v>
      </c>
      <c r="T12" s="11">
        <f t="shared" si="0"/>
        <v>42582</v>
      </c>
      <c r="U12" s="3"/>
      <c r="V12" s="3"/>
      <c r="W12" s="3"/>
      <c r="X12" s="3"/>
      <c r="Y12" s="3"/>
      <c r="Z12" s="14"/>
      <c r="AA12" s="14"/>
      <c r="AB12" s="3"/>
    </row>
    <row r="13" spans="1:28" ht="13.75" customHeight="1">
      <c r="A13" s="15">
        <v>41780</v>
      </c>
      <c r="B13" s="4" t="s">
        <v>83</v>
      </c>
      <c r="C13" s="4" t="s">
        <v>84</v>
      </c>
      <c r="D13" s="12">
        <v>19.330538000000001</v>
      </c>
      <c r="E13" s="12">
        <v>72.815581399999999</v>
      </c>
      <c r="F13" s="4" t="s">
        <v>85</v>
      </c>
      <c r="G13" s="12">
        <v>20</v>
      </c>
      <c r="H13" s="12">
        <v>0</v>
      </c>
      <c r="I13" s="4" t="s">
        <v>22</v>
      </c>
      <c r="J13" s="12">
        <v>8</v>
      </c>
      <c r="K13" s="4" t="s">
        <v>86</v>
      </c>
      <c r="L13" s="3"/>
      <c r="M13" s="3"/>
      <c r="N13" s="12">
        <f>WEEKDAY((T13),2)</f>
        <v>2</v>
      </c>
      <c r="O13" s="4" t="s">
        <v>47</v>
      </c>
      <c r="P13" s="4" t="s">
        <v>87</v>
      </c>
      <c r="Q13" s="3"/>
      <c r="R13" s="3"/>
      <c r="S13" s="4" t="s">
        <v>27</v>
      </c>
      <c r="T13" s="15">
        <v>41779</v>
      </c>
      <c r="U13" s="3"/>
      <c r="V13" s="3"/>
      <c r="W13" s="3"/>
      <c r="X13" s="3"/>
      <c r="Y13" s="3"/>
      <c r="Z13" s="14"/>
      <c r="AA13" s="14"/>
      <c r="AB13" s="3"/>
    </row>
    <row r="14" spans="1:28" ht="13.75" customHeight="1">
      <c r="A14" s="15">
        <v>41698</v>
      </c>
      <c r="B14" s="3"/>
      <c r="C14" s="4" t="s">
        <v>88</v>
      </c>
      <c r="D14" s="12">
        <v>18.707575299999998</v>
      </c>
      <c r="E14" s="12">
        <v>72.941627400000002</v>
      </c>
      <c r="F14" s="4" t="s">
        <v>36</v>
      </c>
      <c r="G14" s="12">
        <v>20</v>
      </c>
      <c r="H14" s="12">
        <v>6</v>
      </c>
      <c r="I14" s="4" t="s">
        <v>30</v>
      </c>
      <c r="J14" s="12">
        <v>5</v>
      </c>
      <c r="K14" s="4" t="s">
        <v>89</v>
      </c>
      <c r="L14" s="3"/>
      <c r="M14" s="3"/>
      <c r="N14" s="12">
        <f>WEEKDAY((T14),2)</f>
        <v>4</v>
      </c>
      <c r="O14" s="4" t="s">
        <v>33</v>
      </c>
      <c r="P14" s="3"/>
      <c r="Q14" s="4" t="s">
        <v>90</v>
      </c>
      <c r="R14" s="4" t="s">
        <v>35</v>
      </c>
      <c r="S14" s="4" t="s">
        <v>27</v>
      </c>
      <c r="T14" s="15">
        <v>41697</v>
      </c>
      <c r="U14" s="3"/>
      <c r="V14" s="3"/>
      <c r="W14" s="3"/>
      <c r="X14" s="3"/>
      <c r="Y14" s="3"/>
      <c r="Z14" s="14"/>
      <c r="AA14" s="14"/>
      <c r="AB14" s="3"/>
    </row>
    <row r="15" spans="1:28" ht="13.75" customHeight="1">
      <c r="A15" s="11">
        <v>42979</v>
      </c>
      <c r="B15" s="4" t="s">
        <v>91</v>
      </c>
      <c r="C15" s="4" t="s">
        <v>92</v>
      </c>
      <c r="D15" s="12">
        <v>18.9606815</v>
      </c>
      <c r="E15" s="12">
        <v>72.8310563</v>
      </c>
      <c r="F15" s="4" t="s">
        <v>44</v>
      </c>
      <c r="G15" s="12">
        <v>19</v>
      </c>
      <c r="H15" s="12">
        <v>24</v>
      </c>
      <c r="I15" s="4" t="s">
        <v>45</v>
      </c>
      <c r="J15" s="4" t="s">
        <v>93</v>
      </c>
      <c r="K15" s="4" t="s">
        <v>94</v>
      </c>
      <c r="L15" s="3"/>
      <c r="M15" s="3"/>
      <c r="N15" s="12">
        <f>WEEKDAY((T15),2)</f>
        <v>4</v>
      </c>
      <c r="O15" s="4" t="s">
        <v>33</v>
      </c>
      <c r="P15" s="4" t="s">
        <v>95</v>
      </c>
      <c r="Q15" s="4" t="s">
        <v>96</v>
      </c>
      <c r="R15" s="4" t="s">
        <v>48</v>
      </c>
      <c r="S15" s="4" t="s">
        <v>27</v>
      </c>
      <c r="T15" s="11">
        <f t="shared" ref="T15:T31" si="1">A15-1</f>
        <v>42978</v>
      </c>
      <c r="U15" s="3"/>
      <c r="V15" s="3"/>
      <c r="W15" s="3"/>
      <c r="X15" s="3"/>
      <c r="Y15" s="3"/>
      <c r="Z15" s="14"/>
      <c r="AA15" s="14"/>
      <c r="AB15" s="3"/>
    </row>
    <row r="16" spans="1:28" ht="13.75" customHeight="1">
      <c r="A16" s="15">
        <v>41839</v>
      </c>
      <c r="B16" s="4" t="s">
        <v>97</v>
      </c>
      <c r="C16" s="4" t="s">
        <v>98</v>
      </c>
      <c r="D16" s="12">
        <v>19.136226099999998</v>
      </c>
      <c r="E16" s="12">
        <v>72.833071899999993</v>
      </c>
      <c r="F16" s="4" t="s">
        <v>21</v>
      </c>
      <c r="G16" s="12">
        <v>19</v>
      </c>
      <c r="H16" s="12">
        <v>1</v>
      </c>
      <c r="I16" s="4" t="s">
        <v>22</v>
      </c>
      <c r="J16" s="4" t="s">
        <v>99</v>
      </c>
      <c r="K16" s="4" t="s">
        <v>100</v>
      </c>
      <c r="L16" s="3"/>
      <c r="M16" s="3"/>
      <c r="N16" s="12">
        <f>WEEKDAY((T16),2)</f>
        <v>5</v>
      </c>
      <c r="O16" s="4" t="s">
        <v>58</v>
      </c>
      <c r="P16" s="3"/>
      <c r="Q16" s="4" t="s">
        <v>101</v>
      </c>
      <c r="R16" s="4" t="s">
        <v>102</v>
      </c>
      <c r="S16" s="4" t="s">
        <v>27</v>
      </c>
      <c r="T16" s="15">
        <f t="shared" si="1"/>
        <v>41838</v>
      </c>
      <c r="U16" s="3"/>
      <c r="V16" s="3"/>
      <c r="W16" s="3"/>
      <c r="X16" s="3"/>
      <c r="Y16" s="3"/>
      <c r="Z16" s="14"/>
      <c r="AA16" s="14"/>
      <c r="AB16" s="3"/>
    </row>
    <row r="17" spans="1:28" ht="13.75" customHeight="1">
      <c r="A17" s="11">
        <v>43368</v>
      </c>
      <c r="B17" s="4" t="s">
        <v>103</v>
      </c>
      <c r="C17" s="4" t="s">
        <v>104</v>
      </c>
      <c r="D17" s="12">
        <v>19.210045399999998</v>
      </c>
      <c r="E17" s="12">
        <v>72.818349400000002</v>
      </c>
      <c r="F17" s="4" t="s">
        <v>36</v>
      </c>
      <c r="G17" s="12">
        <v>17</v>
      </c>
      <c r="H17" s="12">
        <v>0</v>
      </c>
      <c r="I17" s="4" t="s">
        <v>36</v>
      </c>
      <c r="J17" s="12">
        <v>6</v>
      </c>
      <c r="K17" s="4" t="s">
        <v>105</v>
      </c>
      <c r="L17" s="3"/>
      <c r="M17" s="3"/>
      <c r="N17" s="3"/>
      <c r="O17" s="3"/>
      <c r="P17" s="3"/>
      <c r="Q17" s="3"/>
      <c r="R17" s="3"/>
      <c r="S17" s="3"/>
      <c r="T17" s="11">
        <f t="shared" si="1"/>
        <v>43367</v>
      </c>
      <c r="U17" s="3"/>
      <c r="V17" s="3"/>
      <c r="W17" s="3"/>
      <c r="X17" s="3"/>
      <c r="Y17" s="3"/>
      <c r="Z17" s="3"/>
      <c r="AA17" s="3"/>
      <c r="AB17" s="3"/>
    </row>
    <row r="18" spans="1:28" ht="13.75" customHeight="1">
      <c r="A18" s="11">
        <v>43098</v>
      </c>
      <c r="B18" s="3"/>
      <c r="C18" s="4" t="s">
        <v>106</v>
      </c>
      <c r="D18" s="12">
        <v>19.003885400000001</v>
      </c>
      <c r="E18" s="12">
        <v>72.827453399999996</v>
      </c>
      <c r="F18" s="4" t="s">
        <v>36</v>
      </c>
      <c r="G18" s="12">
        <v>16</v>
      </c>
      <c r="H18" s="12">
        <v>10</v>
      </c>
      <c r="I18" s="4" t="s">
        <v>30</v>
      </c>
      <c r="J18" s="12">
        <v>2</v>
      </c>
      <c r="K18" s="3"/>
      <c r="L18" s="3"/>
      <c r="M18" s="3"/>
      <c r="N18" s="12">
        <f t="shared" ref="N18:N27" si="2">WEEKDAY((T18),2)</f>
        <v>4</v>
      </c>
      <c r="O18" s="4" t="s">
        <v>33</v>
      </c>
      <c r="P18" s="3"/>
      <c r="Q18" s="3"/>
      <c r="R18" s="3"/>
      <c r="S18" s="4" t="s">
        <v>27</v>
      </c>
      <c r="T18" s="11">
        <f t="shared" si="1"/>
        <v>43097</v>
      </c>
      <c r="U18" s="3"/>
      <c r="V18" s="3"/>
      <c r="W18" s="3"/>
      <c r="X18" s="3"/>
      <c r="Y18" s="3"/>
      <c r="Z18" s="14"/>
      <c r="AA18" s="14"/>
      <c r="AB18" s="3"/>
    </row>
    <row r="19" spans="1:28" ht="13.75" customHeight="1">
      <c r="A19" s="15">
        <v>43169</v>
      </c>
      <c r="B19" s="4" t="s">
        <v>107</v>
      </c>
      <c r="C19" s="4" t="s">
        <v>108</v>
      </c>
      <c r="D19" s="12">
        <v>19.804413</v>
      </c>
      <c r="E19" s="12">
        <v>72.730439199999907</v>
      </c>
      <c r="F19" s="4" t="s">
        <v>21</v>
      </c>
      <c r="G19" s="12">
        <v>15</v>
      </c>
      <c r="H19" s="12">
        <v>3</v>
      </c>
      <c r="I19" s="4" t="s">
        <v>30</v>
      </c>
      <c r="J19" s="12">
        <v>2</v>
      </c>
      <c r="K19" s="3"/>
      <c r="L19" s="3"/>
      <c r="M19" s="3"/>
      <c r="N19" s="12">
        <f t="shared" si="2"/>
        <v>5</v>
      </c>
      <c r="O19" s="4" t="s">
        <v>58</v>
      </c>
      <c r="P19" s="4" t="s">
        <v>109</v>
      </c>
      <c r="Q19" s="4" t="s">
        <v>110</v>
      </c>
      <c r="R19" s="4" t="s">
        <v>111</v>
      </c>
      <c r="S19" s="4" t="s">
        <v>27</v>
      </c>
      <c r="T19" s="15">
        <f t="shared" si="1"/>
        <v>43168</v>
      </c>
      <c r="U19" s="3"/>
      <c r="V19" s="3"/>
      <c r="W19" s="3"/>
      <c r="X19" s="3"/>
      <c r="Y19" s="3"/>
      <c r="Z19" s="14"/>
      <c r="AA19" s="14"/>
      <c r="AB19" s="3"/>
    </row>
    <row r="20" spans="1:28" ht="13.75" customHeight="1">
      <c r="A20" s="11">
        <v>42942</v>
      </c>
      <c r="B20" s="4" t="s">
        <v>91</v>
      </c>
      <c r="C20" s="4" t="s">
        <v>112</v>
      </c>
      <c r="D20" s="12">
        <v>19.0972121</v>
      </c>
      <c r="E20" s="12">
        <v>72.913562900000002</v>
      </c>
      <c r="F20" s="4" t="s">
        <v>44</v>
      </c>
      <c r="G20" s="12">
        <v>12</v>
      </c>
      <c r="H20" s="12">
        <v>12</v>
      </c>
      <c r="I20" s="4" t="s">
        <v>45</v>
      </c>
      <c r="J20" s="12">
        <v>2</v>
      </c>
      <c r="K20" s="4" t="s">
        <v>113</v>
      </c>
      <c r="L20" s="3"/>
      <c r="M20" s="3"/>
      <c r="N20" s="12">
        <f t="shared" si="2"/>
        <v>2</v>
      </c>
      <c r="O20" s="4" t="s">
        <v>47</v>
      </c>
      <c r="P20" s="4" t="s">
        <v>114</v>
      </c>
      <c r="Q20" s="4" t="s">
        <v>115</v>
      </c>
      <c r="R20" s="4" t="s">
        <v>116</v>
      </c>
      <c r="S20" s="4" t="s">
        <v>27</v>
      </c>
      <c r="T20" s="11">
        <f t="shared" si="1"/>
        <v>42941</v>
      </c>
      <c r="U20" s="3"/>
      <c r="V20" s="3"/>
      <c r="W20" s="3"/>
      <c r="X20" s="3"/>
      <c r="Y20" s="3"/>
      <c r="Z20" s="14"/>
      <c r="AA20" s="14"/>
      <c r="AB20" s="3"/>
    </row>
    <row r="21" spans="1:28" ht="13.75" customHeight="1">
      <c r="A21" s="11">
        <v>41989</v>
      </c>
      <c r="B21" s="4" t="s">
        <v>117</v>
      </c>
      <c r="C21" s="4" t="s">
        <v>118</v>
      </c>
      <c r="D21" s="12">
        <v>19.038091099999999</v>
      </c>
      <c r="E21" s="12">
        <v>72.859113399999998</v>
      </c>
      <c r="F21" s="4" t="s">
        <v>21</v>
      </c>
      <c r="G21" s="12">
        <v>12</v>
      </c>
      <c r="H21" s="12">
        <v>0</v>
      </c>
      <c r="I21" s="4" t="s">
        <v>68</v>
      </c>
      <c r="J21" s="12">
        <v>2</v>
      </c>
      <c r="K21" s="4" t="s">
        <v>119</v>
      </c>
      <c r="L21" s="3"/>
      <c r="M21" s="3"/>
      <c r="N21" s="12">
        <f t="shared" si="2"/>
        <v>1</v>
      </c>
      <c r="O21" s="4" t="s">
        <v>25</v>
      </c>
      <c r="P21" s="4" t="s">
        <v>120</v>
      </c>
      <c r="Q21" s="3"/>
      <c r="R21" s="4" t="s">
        <v>48</v>
      </c>
      <c r="S21" s="4" t="s">
        <v>27</v>
      </c>
      <c r="T21" s="11">
        <f t="shared" si="1"/>
        <v>41988</v>
      </c>
      <c r="U21" s="3"/>
      <c r="V21" s="3"/>
      <c r="W21" s="3"/>
      <c r="X21" s="3"/>
      <c r="Y21" s="3"/>
      <c r="Z21" s="14"/>
      <c r="AA21" s="14"/>
      <c r="AB21" s="3"/>
    </row>
    <row r="22" spans="1:28" ht="13.75" customHeight="1">
      <c r="A22" s="11">
        <v>42985</v>
      </c>
      <c r="B22" s="4" t="s">
        <v>121</v>
      </c>
      <c r="C22" s="4" t="s">
        <v>122</v>
      </c>
      <c r="D22" s="12">
        <v>19.111838200000001</v>
      </c>
      <c r="E22" s="12">
        <v>72.833615699999996</v>
      </c>
      <c r="F22" s="4" t="s">
        <v>51</v>
      </c>
      <c r="G22" s="12">
        <v>11</v>
      </c>
      <c r="H22" s="12">
        <v>6</v>
      </c>
      <c r="I22" s="4" t="s">
        <v>68</v>
      </c>
      <c r="J22" s="12">
        <v>3</v>
      </c>
      <c r="K22" s="4" t="s">
        <v>123</v>
      </c>
      <c r="L22" s="3"/>
      <c r="M22" s="3"/>
      <c r="N22" s="12">
        <f t="shared" si="2"/>
        <v>3</v>
      </c>
      <c r="O22" s="4" t="s">
        <v>124</v>
      </c>
      <c r="P22" s="4" t="s">
        <v>125</v>
      </c>
      <c r="Q22" s="3"/>
      <c r="R22" s="4" t="s">
        <v>126</v>
      </c>
      <c r="S22" s="4" t="s">
        <v>27</v>
      </c>
      <c r="T22" s="11">
        <f t="shared" si="1"/>
        <v>42984</v>
      </c>
      <c r="U22" s="3"/>
      <c r="V22" s="3"/>
      <c r="W22" s="3"/>
      <c r="X22" s="3"/>
      <c r="Y22" s="3"/>
      <c r="Z22" s="14"/>
      <c r="AA22" s="14"/>
      <c r="AB22" s="3"/>
    </row>
    <row r="23" spans="1:28" ht="13.75" customHeight="1">
      <c r="A23" s="11">
        <v>42720</v>
      </c>
      <c r="B23" s="4" t="s">
        <v>127</v>
      </c>
      <c r="C23" s="4" t="s">
        <v>128</v>
      </c>
      <c r="D23" s="12">
        <v>19.0499829</v>
      </c>
      <c r="E23" s="12">
        <v>72.939412699999906</v>
      </c>
      <c r="F23" s="4" t="s">
        <v>51</v>
      </c>
      <c r="G23" s="12">
        <v>11</v>
      </c>
      <c r="H23" s="12">
        <v>3</v>
      </c>
      <c r="I23" s="4" t="s">
        <v>68</v>
      </c>
      <c r="J23" s="12">
        <v>3</v>
      </c>
      <c r="K23" s="4" t="s">
        <v>129</v>
      </c>
      <c r="L23" s="3"/>
      <c r="M23" s="3"/>
      <c r="N23" s="12">
        <f t="shared" si="2"/>
        <v>4</v>
      </c>
      <c r="O23" s="4" t="s">
        <v>33</v>
      </c>
      <c r="P23" s="4" t="s">
        <v>130</v>
      </c>
      <c r="Q23" s="3"/>
      <c r="R23" s="4" t="s">
        <v>131</v>
      </c>
      <c r="S23" s="4" t="s">
        <v>27</v>
      </c>
      <c r="T23" s="11">
        <f t="shared" si="1"/>
        <v>42719</v>
      </c>
      <c r="U23" s="3"/>
      <c r="V23" s="3"/>
      <c r="W23" s="3"/>
      <c r="X23" s="3"/>
      <c r="Y23" s="3"/>
      <c r="Z23" s="14"/>
      <c r="AA23" s="14"/>
      <c r="AB23" s="3"/>
    </row>
    <row r="24" spans="1:28" ht="13.75" customHeight="1">
      <c r="A24" s="11">
        <v>42577</v>
      </c>
      <c r="B24" s="4" t="s">
        <v>132</v>
      </c>
      <c r="C24" s="4" t="s">
        <v>133</v>
      </c>
      <c r="D24" s="12">
        <v>19.251390199999999</v>
      </c>
      <c r="E24" s="12">
        <v>73.126477899999998</v>
      </c>
      <c r="F24" s="4" t="s">
        <v>51</v>
      </c>
      <c r="G24" s="12">
        <v>11</v>
      </c>
      <c r="H24" s="12">
        <v>1</v>
      </c>
      <c r="I24" s="4" t="s">
        <v>68</v>
      </c>
      <c r="J24" s="12">
        <v>5</v>
      </c>
      <c r="K24" s="4" t="s">
        <v>134</v>
      </c>
      <c r="L24" s="3"/>
      <c r="M24" s="3"/>
      <c r="N24" s="12">
        <f t="shared" si="2"/>
        <v>1</v>
      </c>
      <c r="O24" s="4" t="s">
        <v>25</v>
      </c>
      <c r="P24" s="4" t="s">
        <v>130</v>
      </c>
      <c r="Q24" s="3"/>
      <c r="R24" s="4" t="s">
        <v>48</v>
      </c>
      <c r="S24" s="4" t="s">
        <v>27</v>
      </c>
      <c r="T24" s="11">
        <f t="shared" si="1"/>
        <v>42576</v>
      </c>
      <c r="U24" s="3"/>
      <c r="V24" s="3"/>
      <c r="W24" s="3"/>
      <c r="X24" s="3"/>
      <c r="Y24" s="3"/>
      <c r="Z24" s="14"/>
      <c r="AA24" s="14"/>
      <c r="AB24" s="3"/>
    </row>
    <row r="25" spans="1:28" ht="13.75" customHeight="1">
      <c r="A25" s="11">
        <v>42346</v>
      </c>
      <c r="B25" s="4" t="s">
        <v>135</v>
      </c>
      <c r="C25" s="4" t="s">
        <v>136</v>
      </c>
      <c r="D25" s="12">
        <v>19.202468199999998</v>
      </c>
      <c r="E25" s="12">
        <v>72.880347499999999</v>
      </c>
      <c r="F25" s="4" t="s">
        <v>51</v>
      </c>
      <c r="G25" s="12">
        <v>11</v>
      </c>
      <c r="H25" s="12">
        <v>2</v>
      </c>
      <c r="I25" s="4" t="s">
        <v>68</v>
      </c>
      <c r="J25" s="4" t="s">
        <v>137</v>
      </c>
      <c r="K25" s="4" t="s">
        <v>138</v>
      </c>
      <c r="L25" s="3"/>
      <c r="M25" s="3"/>
      <c r="N25" s="12">
        <f t="shared" si="2"/>
        <v>1</v>
      </c>
      <c r="O25" s="4" t="s">
        <v>25</v>
      </c>
      <c r="P25" s="3"/>
      <c r="Q25" s="4" t="s">
        <v>139</v>
      </c>
      <c r="R25" s="4" t="s">
        <v>48</v>
      </c>
      <c r="S25" s="4" t="s">
        <v>27</v>
      </c>
      <c r="T25" s="11">
        <f t="shared" si="1"/>
        <v>42345</v>
      </c>
      <c r="U25" s="3"/>
      <c r="V25" s="3"/>
      <c r="W25" s="3"/>
      <c r="X25" s="3"/>
      <c r="Y25" s="3"/>
      <c r="Z25" s="14"/>
      <c r="AA25" s="14"/>
      <c r="AB25" s="3"/>
    </row>
    <row r="26" spans="1:28" ht="13.75" customHeight="1">
      <c r="A26" s="11">
        <v>42295</v>
      </c>
      <c r="B26" s="4" t="s">
        <v>140</v>
      </c>
      <c r="C26" s="4" t="s">
        <v>141</v>
      </c>
      <c r="D26" s="12">
        <v>19.103375</v>
      </c>
      <c r="E26" s="12">
        <v>72.914624000000003</v>
      </c>
      <c r="F26" s="4" t="s">
        <v>51</v>
      </c>
      <c r="G26" s="12">
        <v>11</v>
      </c>
      <c r="H26" s="12">
        <v>3</v>
      </c>
      <c r="I26" s="4" t="s">
        <v>68</v>
      </c>
      <c r="J26" s="12">
        <v>2</v>
      </c>
      <c r="K26" s="4" t="s">
        <v>142</v>
      </c>
      <c r="L26" s="4" t="s">
        <v>143</v>
      </c>
      <c r="M26" s="3"/>
      <c r="N26" s="12">
        <f t="shared" si="2"/>
        <v>6</v>
      </c>
      <c r="O26" s="4" t="s">
        <v>41</v>
      </c>
      <c r="P26" s="3"/>
      <c r="Q26" s="3"/>
      <c r="R26" s="3"/>
      <c r="S26" s="4" t="s">
        <v>27</v>
      </c>
      <c r="T26" s="11">
        <f t="shared" si="1"/>
        <v>42294</v>
      </c>
      <c r="U26" s="3"/>
      <c r="V26" s="3"/>
      <c r="W26" s="3"/>
      <c r="X26" s="3"/>
      <c r="Y26" s="3"/>
      <c r="Z26" s="14"/>
      <c r="AA26" s="14"/>
      <c r="AB26" s="3"/>
    </row>
    <row r="27" spans="1:28" ht="13.75" customHeight="1">
      <c r="A27" s="11">
        <v>42756</v>
      </c>
      <c r="B27" s="4" t="s">
        <v>144</v>
      </c>
      <c r="C27" s="4" t="s">
        <v>145</v>
      </c>
      <c r="D27" s="12">
        <v>19.111154299999999</v>
      </c>
      <c r="E27" s="12">
        <v>72.858614599999996</v>
      </c>
      <c r="F27" s="4" t="s">
        <v>21</v>
      </c>
      <c r="G27" s="12">
        <v>10</v>
      </c>
      <c r="H27" s="12">
        <v>0</v>
      </c>
      <c r="I27" s="4" t="s">
        <v>22</v>
      </c>
      <c r="J27" s="12">
        <v>2</v>
      </c>
      <c r="K27" s="4" t="s">
        <v>146</v>
      </c>
      <c r="L27" s="3"/>
      <c r="M27" s="3"/>
      <c r="N27" s="12">
        <f t="shared" si="2"/>
        <v>5</v>
      </c>
      <c r="O27" s="4" t="s">
        <v>58</v>
      </c>
      <c r="P27" s="3"/>
      <c r="Q27" s="3"/>
      <c r="R27" s="4" t="s">
        <v>65</v>
      </c>
      <c r="S27" s="4" t="s">
        <v>27</v>
      </c>
      <c r="T27" s="11">
        <f t="shared" si="1"/>
        <v>42755</v>
      </c>
      <c r="U27" s="3"/>
      <c r="V27" s="3"/>
      <c r="W27" s="12">
        <f>COUNTIF(I1:I$997,V27)</f>
        <v>0</v>
      </c>
      <c r="X27" s="21" t="e">
        <f>(W27/W32)*100</f>
        <v>#DIV/0!</v>
      </c>
      <c r="Y27" s="3"/>
      <c r="Z27" s="14"/>
      <c r="AA27" s="14"/>
      <c r="AB27" s="3"/>
    </row>
    <row r="28" spans="1:28" ht="13.75" customHeight="1">
      <c r="A28" s="11">
        <v>43253</v>
      </c>
      <c r="B28" s="4" t="s">
        <v>147</v>
      </c>
      <c r="C28" s="4" t="s">
        <v>148</v>
      </c>
      <c r="D28" s="12">
        <v>18.936238100000001</v>
      </c>
      <c r="E28" s="12">
        <v>72.838254699999993</v>
      </c>
      <c r="F28" s="4" t="s">
        <v>21</v>
      </c>
      <c r="G28" s="12">
        <v>9</v>
      </c>
      <c r="H28" s="12">
        <v>0</v>
      </c>
      <c r="I28" s="4" t="s">
        <v>22</v>
      </c>
      <c r="J28" s="4" t="s">
        <v>149</v>
      </c>
      <c r="K28" s="4" t="s">
        <v>150</v>
      </c>
      <c r="L28" s="3"/>
      <c r="M28" s="3"/>
      <c r="N28" s="3"/>
      <c r="O28" s="3"/>
      <c r="P28" s="3"/>
      <c r="Q28" s="3"/>
      <c r="R28" s="3"/>
      <c r="S28" s="3"/>
      <c r="T28" s="11">
        <f t="shared" si="1"/>
        <v>43252</v>
      </c>
      <c r="U28" s="3"/>
      <c r="V28" s="3"/>
      <c r="W28" s="3"/>
      <c r="X28" s="3"/>
      <c r="Y28" s="3"/>
      <c r="Z28" s="3"/>
      <c r="AA28" s="3"/>
      <c r="AB28" s="3"/>
    </row>
    <row r="29" spans="1:28" ht="13.75" customHeight="1">
      <c r="A29" s="15">
        <v>43248</v>
      </c>
      <c r="B29" s="4" t="s">
        <v>151</v>
      </c>
      <c r="C29" s="4" t="s">
        <v>152</v>
      </c>
      <c r="D29" s="12">
        <v>19.174868199999999</v>
      </c>
      <c r="E29" s="12">
        <v>72.846907299999998</v>
      </c>
      <c r="F29" s="4" t="s">
        <v>21</v>
      </c>
      <c r="G29" s="12">
        <v>9</v>
      </c>
      <c r="H29" s="12">
        <v>4</v>
      </c>
      <c r="I29" s="4" t="s">
        <v>22</v>
      </c>
      <c r="J29" s="12">
        <v>2</v>
      </c>
      <c r="K29" s="3"/>
      <c r="L29" s="3"/>
      <c r="M29" s="3"/>
      <c r="N29" s="12">
        <f t="shared" ref="N29:N63" si="3">WEEKDAY((T29),2)</f>
        <v>7</v>
      </c>
      <c r="O29" s="4" t="s">
        <v>70</v>
      </c>
      <c r="P29" s="3"/>
      <c r="Q29" s="3"/>
      <c r="R29" s="4" t="s">
        <v>35</v>
      </c>
      <c r="S29" s="4" t="s">
        <v>27</v>
      </c>
      <c r="T29" s="15">
        <f t="shared" si="1"/>
        <v>43247</v>
      </c>
      <c r="U29" s="3"/>
      <c r="V29" s="3"/>
      <c r="W29" s="3"/>
      <c r="X29" s="3"/>
      <c r="Y29" s="3"/>
      <c r="Z29" s="14"/>
      <c r="AA29" s="14"/>
      <c r="AB29" s="3"/>
    </row>
    <row r="30" spans="1:28" ht="13.75" customHeight="1">
      <c r="A30" s="11">
        <v>43063</v>
      </c>
      <c r="B30" s="4" t="s">
        <v>153</v>
      </c>
      <c r="C30" s="4" t="s">
        <v>154</v>
      </c>
      <c r="D30" s="12">
        <v>19.281254700000002</v>
      </c>
      <c r="E30" s="12">
        <v>73.048291199999994</v>
      </c>
      <c r="F30" s="4" t="s">
        <v>44</v>
      </c>
      <c r="G30" s="12">
        <v>9</v>
      </c>
      <c r="H30" s="12">
        <v>3</v>
      </c>
      <c r="I30" s="4" t="s">
        <v>45</v>
      </c>
      <c r="J30" s="12">
        <v>4</v>
      </c>
      <c r="K30" s="3"/>
      <c r="L30" s="3"/>
      <c r="M30" s="3"/>
      <c r="N30" s="12">
        <f t="shared" si="3"/>
        <v>4</v>
      </c>
      <c r="O30" s="4" t="s">
        <v>33</v>
      </c>
      <c r="P30" s="4" t="s">
        <v>155</v>
      </c>
      <c r="Q30" s="4" t="s">
        <v>156</v>
      </c>
      <c r="R30" s="4" t="s">
        <v>157</v>
      </c>
      <c r="S30" s="4" t="s">
        <v>27</v>
      </c>
      <c r="T30" s="11">
        <f t="shared" si="1"/>
        <v>43062</v>
      </c>
      <c r="U30" s="3"/>
      <c r="V30" s="3"/>
      <c r="W30" s="3"/>
      <c r="X30" s="3"/>
      <c r="Y30" s="3"/>
      <c r="Z30" s="14"/>
      <c r="AA30" s="14"/>
      <c r="AB30" s="3"/>
    </row>
    <row r="31" spans="1:28" ht="13.75" customHeight="1">
      <c r="A31" s="11">
        <v>42728</v>
      </c>
      <c r="B31" s="4" t="s">
        <v>158</v>
      </c>
      <c r="C31" s="4" t="s">
        <v>159</v>
      </c>
      <c r="D31" s="12">
        <v>19.117516599999998</v>
      </c>
      <c r="E31" s="12">
        <v>72.883591600000003</v>
      </c>
      <c r="F31" s="4" t="s">
        <v>160</v>
      </c>
      <c r="G31" s="12">
        <v>9</v>
      </c>
      <c r="H31" s="12">
        <v>0</v>
      </c>
      <c r="I31" s="4" t="s">
        <v>39</v>
      </c>
      <c r="J31" s="12">
        <v>4</v>
      </c>
      <c r="K31" s="4" t="s">
        <v>161</v>
      </c>
      <c r="L31" s="3"/>
      <c r="M31" s="3"/>
      <c r="N31" s="12">
        <f t="shared" si="3"/>
        <v>5</v>
      </c>
      <c r="O31" s="4" t="s">
        <v>58</v>
      </c>
      <c r="P31" s="3"/>
      <c r="Q31" s="3"/>
      <c r="R31" s="3"/>
      <c r="S31" s="4" t="s">
        <v>27</v>
      </c>
      <c r="T31" s="11">
        <f t="shared" si="1"/>
        <v>42727</v>
      </c>
      <c r="U31" s="3"/>
      <c r="V31" s="3"/>
      <c r="W31" s="3"/>
      <c r="X31" s="3"/>
      <c r="Y31" s="3"/>
      <c r="Z31" s="14"/>
      <c r="AA31" s="14"/>
      <c r="AB31" s="3"/>
    </row>
    <row r="32" spans="1:28" ht="13.75" customHeight="1">
      <c r="A32" s="15">
        <v>41692</v>
      </c>
      <c r="B32" s="4" t="s">
        <v>162</v>
      </c>
      <c r="C32" s="4" t="s">
        <v>163</v>
      </c>
      <c r="D32" s="12">
        <v>19.466404499999999</v>
      </c>
      <c r="E32" s="12">
        <v>72.866317299999906</v>
      </c>
      <c r="F32" s="4" t="s">
        <v>44</v>
      </c>
      <c r="G32" s="12">
        <v>9</v>
      </c>
      <c r="H32" s="12">
        <v>1</v>
      </c>
      <c r="I32" s="4" t="s">
        <v>30</v>
      </c>
      <c r="J32" s="12">
        <v>5</v>
      </c>
      <c r="K32" s="3"/>
      <c r="L32" s="3"/>
      <c r="M32" s="3"/>
      <c r="N32" s="12">
        <f t="shared" si="3"/>
        <v>5</v>
      </c>
      <c r="O32" s="4" t="s">
        <v>58</v>
      </c>
      <c r="P32" s="4" t="s">
        <v>164</v>
      </c>
      <c r="Q32" s="4" t="s">
        <v>165</v>
      </c>
      <c r="R32" s="4" t="s">
        <v>35</v>
      </c>
      <c r="S32" s="4" t="s">
        <v>27</v>
      </c>
      <c r="T32" s="15">
        <v>41691</v>
      </c>
      <c r="U32" s="3"/>
      <c r="V32" s="3"/>
      <c r="W32" s="3"/>
      <c r="X32" s="3"/>
      <c r="Y32" s="3"/>
      <c r="Z32" s="14"/>
      <c r="AA32" s="14"/>
      <c r="AB32" s="3"/>
    </row>
    <row r="33" spans="1:28" ht="13.75" customHeight="1">
      <c r="A33" s="11">
        <v>42368</v>
      </c>
      <c r="B33" s="4" t="s">
        <v>79</v>
      </c>
      <c r="C33" s="4" t="s">
        <v>166</v>
      </c>
      <c r="D33" s="12">
        <v>19.301451199999999</v>
      </c>
      <c r="E33" s="12">
        <v>73.051642200000003</v>
      </c>
      <c r="F33" s="4" t="s">
        <v>44</v>
      </c>
      <c r="G33" s="12">
        <v>8</v>
      </c>
      <c r="H33" s="12">
        <v>1</v>
      </c>
      <c r="I33" s="4" t="s">
        <v>45</v>
      </c>
      <c r="J33" s="12">
        <v>4</v>
      </c>
      <c r="K33" s="4" t="s">
        <v>167</v>
      </c>
      <c r="L33" s="3"/>
      <c r="M33" s="3"/>
      <c r="N33" s="12">
        <f t="shared" si="3"/>
        <v>2</v>
      </c>
      <c r="O33" s="4" t="s">
        <v>47</v>
      </c>
      <c r="P33" s="3"/>
      <c r="Q33" s="3"/>
      <c r="R33" s="4" t="s">
        <v>48</v>
      </c>
      <c r="S33" s="4" t="s">
        <v>27</v>
      </c>
      <c r="T33" s="11">
        <f t="shared" ref="T33:T58" si="4">A33-1</f>
        <v>42367</v>
      </c>
      <c r="U33" s="3"/>
      <c r="V33" s="3"/>
      <c r="W33" s="3"/>
      <c r="X33" s="3"/>
      <c r="Y33" s="3"/>
      <c r="Z33" s="14"/>
      <c r="AA33" s="14"/>
      <c r="AB33" s="3"/>
    </row>
    <row r="34" spans="1:28" ht="13.75" customHeight="1">
      <c r="A34" s="11">
        <v>43422</v>
      </c>
      <c r="B34" s="4" t="s">
        <v>168</v>
      </c>
      <c r="C34" s="4" t="s">
        <v>169</v>
      </c>
      <c r="D34" s="12">
        <v>19.092588299999999</v>
      </c>
      <c r="E34" s="12">
        <v>72.841645099999994</v>
      </c>
      <c r="F34" s="4" t="s">
        <v>21</v>
      </c>
      <c r="G34" s="12">
        <v>7</v>
      </c>
      <c r="H34" s="12">
        <v>0</v>
      </c>
      <c r="I34" s="4" t="s">
        <v>68</v>
      </c>
      <c r="J34" s="12">
        <v>5</v>
      </c>
      <c r="K34" s="4" t="s">
        <v>170</v>
      </c>
      <c r="L34" s="3"/>
      <c r="M34" s="3"/>
      <c r="N34" s="12">
        <f t="shared" si="3"/>
        <v>6</v>
      </c>
      <c r="O34" s="4" t="s">
        <v>41</v>
      </c>
      <c r="P34" s="3"/>
      <c r="Q34" s="3"/>
      <c r="R34" s="4" t="s">
        <v>48</v>
      </c>
      <c r="S34" s="4" t="s">
        <v>27</v>
      </c>
      <c r="T34" s="11">
        <f t="shared" si="4"/>
        <v>43421</v>
      </c>
      <c r="U34" s="3"/>
      <c r="V34" s="3"/>
      <c r="W34" s="3"/>
      <c r="X34" s="3"/>
      <c r="Y34" s="3"/>
      <c r="Z34" s="14"/>
      <c r="AA34" s="14"/>
      <c r="AB34" s="3"/>
    </row>
    <row r="35" spans="1:28" ht="13.75" customHeight="1">
      <c r="A35" s="11">
        <v>43404</v>
      </c>
      <c r="B35" s="4" t="s">
        <v>171</v>
      </c>
      <c r="C35" s="4" t="s">
        <v>172</v>
      </c>
      <c r="D35" s="12">
        <v>19.215255899999999</v>
      </c>
      <c r="E35" s="12">
        <v>72.991820799999999</v>
      </c>
      <c r="F35" s="4" t="s">
        <v>44</v>
      </c>
      <c r="G35" s="12">
        <v>7</v>
      </c>
      <c r="H35" s="12">
        <v>0</v>
      </c>
      <c r="I35" s="4" t="s">
        <v>45</v>
      </c>
      <c r="J35" s="12">
        <v>3</v>
      </c>
      <c r="K35" s="4" t="s">
        <v>173</v>
      </c>
      <c r="L35" s="3"/>
      <c r="M35" s="3"/>
      <c r="N35" s="12">
        <f t="shared" si="3"/>
        <v>2</v>
      </c>
      <c r="O35" s="4" t="s">
        <v>47</v>
      </c>
      <c r="P35" s="3"/>
      <c r="Q35" s="3"/>
      <c r="R35" s="3"/>
      <c r="S35" s="4" t="s">
        <v>27</v>
      </c>
      <c r="T35" s="11">
        <f t="shared" si="4"/>
        <v>43403</v>
      </c>
      <c r="U35" s="3"/>
      <c r="V35" s="3"/>
      <c r="W35" s="3"/>
      <c r="X35" s="3"/>
      <c r="Y35" s="3"/>
      <c r="Z35" s="14"/>
      <c r="AA35" s="14"/>
      <c r="AB35" s="3"/>
    </row>
    <row r="36" spans="1:28" ht="13.75" customHeight="1">
      <c r="A36" s="22">
        <v>43174</v>
      </c>
      <c r="B36" s="4" t="s">
        <v>174</v>
      </c>
      <c r="C36" s="4" t="s">
        <v>175</v>
      </c>
      <c r="D36" s="12">
        <v>19.130704300000001</v>
      </c>
      <c r="E36" s="12">
        <v>72.931712300000001</v>
      </c>
      <c r="F36" s="4" t="s">
        <v>21</v>
      </c>
      <c r="G36" s="12">
        <v>7</v>
      </c>
      <c r="H36" s="12">
        <v>0</v>
      </c>
      <c r="I36" s="4" t="s">
        <v>68</v>
      </c>
      <c r="J36" s="12">
        <v>9</v>
      </c>
      <c r="K36" s="3"/>
      <c r="L36" s="3"/>
      <c r="M36" s="3"/>
      <c r="N36" s="12">
        <f t="shared" si="3"/>
        <v>3</v>
      </c>
      <c r="O36" s="4" t="s">
        <v>124</v>
      </c>
      <c r="P36" s="4" t="s">
        <v>176</v>
      </c>
      <c r="Q36" s="3"/>
      <c r="R36" s="3"/>
      <c r="S36" s="4" t="s">
        <v>27</v>
      </c>
      <c r="T36" s="15">
        <f t="shared" si="4"/>
        <v>43173</v>
      </c>
      <c r="U36" s="3"/>
      <c r="V36" s="3"/>
      <c r="W36" s="3"/>
      <c r="X36" s="3"/>
      <c r="Y36" s="3"/>
      <c r="Z36" s="14"/>
      <c r="AA36" s="14"/>
      <c r="AB36" s="3"/>
    </row>
    <row r="37" spans="1:28" ht="13.75" customHeight="1">
      <c r="A37" s="11">
        <v>42221</v>
      </c>
      <c r="B37" s="4" t="s">
        <v>115</v>
      </c>
      <c r="C37" s="4" t="s">
        <v>177</v>
      </c>
      <c r="D37" s="12">
        <v>19.186373</v>
      </c>
      <c r="E37" s="12">
        <v>72.9722553</v>
      </c>
      <c r="F37" s="4" t="s">
        <v>44</v>
      </c>
      <c r="G37" s="12">
        <v>7</v>
      </c>
      <c r="H37" s="12">
        <v>12</v>
      </c>
      <c r="I37" s="4" t="s">
        <v>45</v>
      </c>
      <c r="J37" s="4" t="s">
        <v>31</v>
      </c>
      <c r="K37" s="4" t="s">
        <v>178</v>
      </c>
      <c r="L37" s="3"/>
      <c r="M37" s="3"/>
      <c r="N37" s="12">
        <f t="shared" si="3"/>
        <v>2</v>
      </c>
      <c r="O37" s="4" t="s">
        <v>47</v>
      </c>
      <c r="P37" s="4" t="s">
        <v>179</v>
      </c>
      <c r="Q37" s="3"/>
      <c r="R37" s="4" t="s">
        <v>48</v>
      </c>
      <c r="S37" s="4" t="s">
        <v>27</v>
      </c>
      <c r="T37" s="11">
        <f t="shared" si="4"/>
        <v>42220</v>
      </c>
      <c r="U37" s="3"/>
      <c r="V37" s="3"/>
      <c r="W37" s="3"/>
      <c r="X37" s="3"/>
      <c r="Y37" s="3"/>
      <c r="Z37" s="14"/>
      <c r="AA37" s="14"/>
      <c r="AB37" s="3"/>
    </row>
    <row r="38" spans="1:28" ht="13.75" customHeight="1">
      <c r="A38" s="11">
        <v>42759</v>
      </c>
      <c r="B38" s="3"/>
      <c r="C38" s="4" t="s">
        <v>180</v>
      </c>
      <c r="D38" s="12">
        <v>18.951825199999998</v>
      </c>
      <c r="E38" s="12">
        <v>72.8382656</v>
      </c>
      <c r="F38" s="4" t="s">
        <v>21</v>
      </c>
      <c r="G38" s="12">
        <v>6</v>
      </c>
      <c r="H38" s="12">
        <v>0</v>
      </c>
      <c r="I38" s="4" t="s">
        <v>22</v>
      </c>
      <c r="J38" s="12">
        <v>2</v>
      </c>
      <c r="K38" s="4" t="s">
        <v>181</v>
      </c>
      <c r="L38" s="3"/>
      <c r="M38" s="3"/>
      <c r="N38" s="12">
        <f t="shared" si="3"/>
        <v>1</v>
      </c>
      <c r="O38" s="4" t="s">
        <v>25</v>
      </c>
      <c r="P38" s="3"/>
      <c r="Q38" s="3"/>
      <c r="R38" s="4" t="s">
        <v>182</v>
      </c>
      <c r="S38" s="4" t="s">
        <v>27</v>
      </c>
      <c r="T38" s="11">
        <f t="shared" si="4"/>
        <v>42758</v>
      </c>
      <c r="U38" s="3"/>
      <c r="V38" s="4" t="s">
        <v>0</v>
      </c>
      <c r="W38" s="3">
        <f>COUNTIF(I1:I$818,V38)</f>
        <v>0</v>
      </c>
      <c r="X38" s="21" t="e">
        <f>(W38/W45)*100</f>
        <v>#DIV/0!</v>
      </c>
      <c r="Y38" s="3"/>
      <c r="Z38" s="14"/>
      <c r="AA38" s="14"/>
      <c r="AB38" s="3"/>
    </row>
    <row r="39" spans="1:28" ht="13.75" customHeight="1">
      <c r="A39" s="11">
        <v>42473</v>
      </c>
      <c r="B39" s="4" t="s">
        <v>183</v>
      </c>
      <c r="C39" s="4" t="s">
        <v>154</v>
      </c>
      <c r="D39" s="12">
        <v>19.281254700000002</v>
      </c>
      <c r="E39" s="12">
        <v>73.048291199999994</v>
      </c>
      <c r="F39" s="4" t="s">
        <v>21</v>
      </c>
      <c r="G39" s="12">
        <v>6</v>
      </c>
      <c r="H39" s="12">
        <v>0</v>
      </c>
      <c r="I39" s="4" t="s">
        <v>68</v>
      </c>
      <c r="J39" s="12">
        <v>2</v>
      </c>
      <c r="K39" s="4" t="s">
        <v>184</v>
      </c>
      <c r="L39" s="3"/>
      <c r="M39" s="3"/>
      <c r="N39" s="12">
        <f t="shared" si="3"/>
        <v>2</v>
      </c>
      <c r="O39" s="4" t="s">
        <v>47</v>
      </c>
      <c r="P39" s="3"/>
      <c r="Q39" s="3"/>
      <c r="R39" s="4" t="s">
        <v>185</v>
      </c>
      <c r="S39" s="4" t="s">
        <v>27</v>
      </c>
      <c r="T39" s="11">
        <f t="shared" si="4"/>
        <v>42472</v>
      </c>
      <c r="U39" s="3"/>
      <c r="V39" s="3"/>
      <c r="W39" s="3"/>
      <c r="X39" s="3"/>
      <c r="Y39" s="3"/>
      <c r="Z39" s="14"/>
      <c r="AA39" s="14"/>
      <c r="AB39" s="3"/>
    </row>
    <row r="40" spans="1:28" ht="13.75" customHeight="1">
      <c r="A40" s="11">
        <v>42388</v>
      </c>
      <c r="B40" s="4" t="s">
        <v>186</v>
      </c>
      <c r="C40" s="4" t="s">
        <v>187</v>
      </c>
      <c r="D40" s="12">
        <v>19.113645000000002</v>
      </c>
      <c r="E40" s="12">
        <v>72.8697339</v>
      </c>
      <c r="F40" s="4" t="s">
        <v>51</v>
      </c>
      <c r="G40" s="12">
        <v>6</v>
      </c>
      <c r="H40" s="12">
        <v>0</v>
      </c>
      <c r="I40" s="4" t="s">
        <v>68</v>
      </c>
      <c r="J40" s="12">
        <v>9</v>
      </c>
      <c r="K40" s="4" t="s">
        <v>188</v>
      </c>
      <c r="L40" s="3"/>
      <c r="M40" s="3"/>
      <c r="N40" s="12">
        <f t="shared" si="3"/>
        <v>1</v>
      </c>
      <c r="O40" s="4" t="s">
        <v>25</v>
      </c>
      <c r="P40" s="3"/>
      <c r="Q40" s="4" t="s">
        <v>132</v>
      </c>
      <c r="R40" s="4" t="s">
        <v>48</v>
      </c>
      <c r="S40" s="4" t="s">
        <v>27</v>
      </c>
      <c r="T40" s="11">
        <f t="shared" si="4"/>
        <v>42387</v>
      </c>
      <c r="U40" s="3"/>
      <c r="V40" s="3"/>
      <c r="W40" s="3"/>
      <c r="X40" s="3"/>
      <c r="Y40" s="3"/>
      <c r="Z40" s="14"/>
      <c r="AA40" s="14"/>
      <c r="AB40" s="3"/>
    </row>
    <row r="41" spans="1:28" ht="13.75" customHeight="1">
      <c r="A41" s="11">
        <v>42249</v>
      </c>
      <c r="B41" s="4" t="s">
        <v>189</v>
      </c>
      <c r="C41" s="4" t="s">
        <v>190</v>
      </c>
      <c r="D41" s="12">
        <v>19.210941600000002</v>
      </c>
      <c r="E41" s="12">
        <v>72.856572399999905</v>
      </c>
      <c r="F41" s="4" t="s">
        <v>51</v>
      </c>
      <c r="G41" s="12">
        <v>6</v>
      </c>
      <c r="H41" s="12">
        <v>1</v>
      </c>
      <c r="I41" s="4" t="s">
        <v>68</v>
      </c>
      <c r="J41" s="12">
        <v>5</v>
      </c>
      <c r="K41" s="4" t="s">
        <v>191</v>
      </c>
      <c r="L41" s="3"/>
      <c r="M41" s="3"/>
      <c r="N41" s="12">
        <f t="shared" si="3"/>
        <v>2</v>
      </c>
      <c r="O41" s="4" t="s">
        <v>47</v>
      </c>
      <c r="P41" s="4" t="s">
        <v>192</v>
      </c>
      <c r="Q41" s="3"/>
      <c r="R41" s="3"/>
      <c r="S41" s="4" t="s">
        <v>27</v>
      </c>
      <c r="T41" s="11">
        <f t="shared" si="4"/>
        <v>42248</v>
      </c>
      <c r="U41" s="3"/>
      <c r="V41" s="3"/>
      <c r="W41" s="3"/>
      <c r="X41" s="3"/>
      <c r="Y41" s="3"/>
      <c r="Z41" s="14"/>
      <c r="AA41" s="14"/>
      <c r="AB41" s="3"/>
    </row>
    <row r="42" spans="1:28" ht="13.75" customHeight="1">
      <c r="A42" s="11">
        <v>42134</v>
      </c>
      <c r="B42" s="4" t="s">
        <v>193</v>
      </c>
      <c r="C42" s="4" t="s">
        <v>194</v>
      </c>
      <c r="D42" s="12">
        <v>18.948737900000001</v>
      </c>
      <c r="E42" s="12">
        <v>72.8288826</v>
      </c>
      <c r="F42" s="4" t="s">
        <v>21</v>
      </c>
      <c r="G42" s="12">
        <v>6</v>
      </c>
      <c r="H42" s="12">
        <v>2</v>
      </c>
      <c r="I42" s="4" t="s">
        <v>22</v>
      </c>
      <c r="J42" s="12">
        <v>2</v>
      </c>
      <c r="K42" s="4" t="s">
        <v>195</v>
      </c>
      <c r="L42" s="3"/>
      <c r="M42" s="3"/>
      <c r="N42" s="12">
        <f t="shared" si="3"/>
        <v>6</v>
      </c>
      <c r="O42" s="4" t="s">
        <v>41</v>
      </c>
      <c r="P42" s="4" t="s">
        <v>196</v>
      </c>
      <c r="Q42" s="3"/>
      <c r="R42" s="4" t="s">
        <v>116</v>
      </c>
      <c r="S42" s="4" t="s">
        <v>27</v>
      </c>
      <c r="T42" s="11">
        <f t="shared" si="4"/>
        <v>42133</v>
      </c>
      <c r="U42" s="3"/>
      <c r="V42" s="3"/>
      <c r="W42" s="3"/>
      <c r="X42" s="3"/>
      <c r="Y42" s="3"/>
      <c r="Z42" s="14"/>
      <c r="AA42" s="14"/>
      <c r="AB42" s="3"/>
    </row>
    <row r="43" spans="1:28" ht="13.75" customHeight="1">
      <c r="A43" s="11">
        <v>41993</v>
      </c>
      <c r="B43" s="4" t="s">
        <v>197</v>
      </c>
      <c r="C43" s="4" t="s">
        <v>198</v>
      </c>
      <c r="D43" s="12">
        <v>19.380215199999999</v>
      </c>
      <c r="E43" s="12">
        <v>72.830130599999904</v>
      </c>
      <c r="F43" s="4" t="s">
        <v>160</v>
      </c>
      <c r="G43" s="12">
        <v>6</v>
      </c>
      <c r="H43" s="12">
        <v>0</v>
      </c>
      <c r="I43" s="4" t="s">
        <v>39</v>
      </c>
      <c r="J43" s="12">
        <v>11</v>
      </c>
      <c r="K43" s="4" t="s">
        <v>199</v>
      </c>
      <c r="L43" s="3"/>
      <c r="M43" s="3"/>
      <c r="N43" s="12">
        <f t="shared" si="3"/>
        <v>5</v>
      </c>
      <c r="O43" s="4" t="s">
        <v>58</v>
      </c>
      <c r="P43" s="3"/>
      <c r="Q43" s="3"/>
      <c r="R43" s="3"/>
      <c r="S43" s="4" t="s">
        <v>27</v>
      </c>
      <c r="T43" s="11">
        <f t="shared" si="4"/>
        <v>41992</v>
      </c>
      <c r="U43" s="3"/>
      <c r="V43" s="3"/>
      <c r="W43" s="3"/>
      <c r="X43" s="3"/>
      <c r="Y43" s="3"/>
      <c r="Z43" s="14"/>
      <c r="AA43" s="14"/>
      <c r="AB43" s="3"/>
    </row>
    <row r="44" spans="1:28" ht="13.75" customHeight="1">
      <c r="A44" s="11">
        <v>43458</v>
      </c>
      <c r="B44" s="4" t="s">
        <v>200</v>
      </c>
      <c r="C44" s="4" t="s">
        <v>201</v>
      </c>
      <c r="D44" s="12">
        <v>19.158037499999999</v>
      </c>
      <c r="E44" s="12">
        <v>72.835756399999994</v>
      </c>
      <c r="F44" s="4" t="s">
        <v>44</v>
      </c>
      <c r="G44" s="12">
        <v>5</v>
      </c>
      <c r="H44" s="12">
        <v>3</v>
      </c>
      <c r="I44" s="4" t="s">
        <v>45</v>
      </c>
      <c r="J44" s="12">
        <v>3</v>
      </c>
      <c r="K44" s="4" t="s">
        <v>202</v>
      </c>
      <c r="L44" s="3"/>
      <c r="M44" s="3"/>
      <c r="N44" s="12">
        <f t="shared" si="3"/>
        <v>7</v>
      </c>
      <c r="O44" s="4" t="s">
        <v>70</v>
      </c>
      <c r="P44" s="3"/>
      <c r="Q44" s="3"/>
      <c r="R44" s="4" t="s">
        <v>35</v>
      </c>
      <c r="S44" s="4" t="s">
        <v>27</v>
      </c>
      <c r="T44" s="11">
        <f t="shared" si="4"/>
        <v>43457</v>
      </c>
      <c r="U44" s="3"/>
      <c r="V44" s="3"/>
      <c r="W44" s="3"/>
      <c r="X44" s="3"/>
      <c r="Y44" s="3"/>
      <c r="Z44" s="14"/>
      <c r="AA44" s="14"/>
      <c r="AB44" s="3"/>
    </row>
    <row r="45" spans="1:28" ht="13.75" customHeight="1">
      <c r="A45" s="11">
        <v>43380</v>
      </c>
      <c r="B45" s="4" t="s">
        <v>203</v>
      </c>
      <c r="C45" s="4" t="s">
        <v>204</v>
      </c>
      <c r="D45" s="12">
        <v>19.1198382</v>
      </c>
      <c r="E45" s="12">
        <v>72.872963299999995</v>
      </c>
      <c r="F45" s="4" t="s">
        <v>51</v>
      </c>
      <c r="G45" s="12">
        <v>5</v>
      </c>
      <c r="H45" s="12">
        <v>0</v>
      </c>
      <c r="I45" s="4" t="s">
        <v>68</v>
      </c>
      <c r="J45" s="12">
        <v>2</v>
      </c>
      <c r="K45" s="4" t="s">
        <v>205</v>
      </c>
      <c r="L45" s="3"/>
      <c r="M45" s="3"/>
      <c r="N45" s="12">
        <f t="shared" si="3"/>
        <v>6</v>
      </c>
      <c r="O45" s="4" t="s">
        <v>41</v>
      </c>
      <c r="P45" s="3"/>
      <c r="Q45" s="4" t="s">
        <v>130</v>
      </c>
      <c r="R45" s="3"/>
      <c r="S45" s="4" t="s">
        <v>27</v>
      </c>
      <c r="T45" s="11">
        <f t="shared" si="4"/>
        <v>43379</v>
      </c>
      <c r="U45" s="3"/>
      <c r="V45" s="3"/>
      <c r="W45" s="3"/>
      <c r="X45" s="3"/>
      <c r="Y45" s="3"/>
      <c r="Z45" s="14"/>
      <c r="AA45" s="14"/>
      <c r="AB45" s="3"/>
    </row>
    <row r="46" spans="1:28" ht="13.75" customHeight="1">
      <c r="A46" s="11">
        <v>43309</v>
      </c>
      <c r="B46" s="4" t="s">
        <v>115</v>
      </c>
      <c r="C46" s="4" t="s">
        <v>206</v>
      </c>
      <c r="D46" s="12">
        <v>19.316651700000001</v>
      </c>
      <c r="E46" s="12">
        <v>73.059712500000003</v>
      </c>
      <c r="F46" s="4" t="s">
        <v>44</v>
      </c>
      <c r="G46" s="12">
        <v>5</v>
      </c>
      <c r="H46" s="12">
        <v>1</v>
      </c>
      <c r="I46" s="4" t="s">
        <v>45</v>
      </c>
      <c r="J46" s="12">
        <v>4</v>
      </c>
      <c r="K46" s="4" t="s">
        <v>207</v>
      </c>
      <c r="L46" s="3"/>
      <c r="M46" s="3"/>
      <c r="N46" s="12">
        <f t="shared" si="3"/>
        <v>5</v>
      </c>
      <c r="O46" s="4" t="s">
        <v>58</v>
      </c>
      <c r="P46" s="4" t="s">
        <v>208</v>
      </c>
      <c r="Q46" s="3"/>
      <c r="R46" s="3"/>
      <c r="S46" s="4" t="s">
        <v>27</v>
      </c>
      <c r="T46" s="11">
        <f t="shared" si="4"/>
        <v>43308</v>
      </c>
      <c r="U46" s="3"/>
      <c r="V46" s="3"/>
      <c r="W46" s="3"/>
      <c r="X46" s="3"/>
      <c r="Y46" s="3"/>
      <c r="Z46" s="14"/>
      <c r="AA46" s="14"/>
      <c r="AB46" s="3"/>
    </row>
    <row r="47" spans="1:28" ht="13.75" customHeight="1">
      <c r="A47" s="11">
        <v>43285</v>
      </c>
      <c r="B47" s="4" t="s">
        <v>209</v>
      </c>
      <c r="C47" s="4" t="s">
        <v>210</v>
      </c>
      <c r="D47" s="12">
        <v>19.115795200000001</v>
      </c>
      <c r="E47" s="12">
        <v>72.845920800000002</v>
      </c>
      <c r="F47" s="4" t="s">
        <v>44</v>
      </c>
      <c r="G47" s="12">
        <v>5</v>
      </c>
      <c r="H47" s="12">
        <v>0</v>
      </c>
      <c r="I47" s="4" t="s">
        <v>39</v>
      </c>
      <c r="J47" s="4" t="s">
        <v>211</v>
      </c>
      <c r="K47" s="4" t="s">
        <v>212</v>
      </c>
      <c r="L47" s="3"/>
      <c r="M47" s="3"/>
      <c r="N47" s="12">
        <f t="shared" si="3"/>
        <v>2</v>
      </c>
      <c r="O47" s="4" t="s">
        <v>47</v>
      </c>
      <c r="P47" s="3"/>
      <c r="Q47" s="3"/>
      <c r="R47" s="3"/>
      <c r="S47" s="4" t="s">
        <v>27</v>
      </c>
      <c r="T47" s="11">
        <f t="shared" si="4"/>
        <v>43284</v>
      </c>
      <c r="U47" s="3"/>
      <c r="V47" s="3"/>
      <c r="W47" s="3"/>
      <c r="X47" s="3"/>
      <c r="Y47" s="3"/>
      <c r="Z47" s="14"/>
      <c r="AA47" s="14"/>
      <c r="AB47" s="3"/>
    </row>
    <row r="48" spans="1:28" ht="13.75" customHeight="1">
      <c r="A48" s="15">
        <v>43200</v>
      </c>
      <c r="B48" s="4" t="s">
        <v>213</v>
      </c>
      <c r="C48" s="4" t="s">
        <v>214</v>
      </c>
      <c r="D48" s="12">
        <v>19.2592249</v>
      </c>
      <c r="E48" s="12">
        <v>73.127926899999906</v>
      </c>
      <c r="F48" s="4" t="s">
        <v>51</v>
      </c>
      <c r="G48" s="12">
        <v>5</v>
      </c>
      <c r="H48" s="12">
        <v>0</v>
      </c>
      <c r="I48" s="4" t="s">
        <v>22</v>
      </c>
      <c r="J48" s="12">
        <v>5</v>
      </c>
      <c r="K48" s="3"/>
      <c r="L48" s="3"/>
      <c r="M48" s="3"/>
      <c r="N48" s="12">
        <f t="shared" si="3"/>
        <v>1</v>
      </c>
      <c r="O48" s="4" t="s">
        <v>25</v>
      </c>
      <c r="P48" s="4" t="s">
        <v>215</v>
      </c>
      <c r="Q48" s="4" t="s">
        <v>216</v>
      </c>
      <c r="R48" s="4" t="s">
        <v>35</v>
      </c>
      <c r="S48" s="4" t="s">
        <v>27</v>
      </c>
      <c r="T48" s="15">
        <f t="shared" si="4"/>
        <v>43199</v>
      </c>
      <c r="U48" s="3"/>
      <c r="V48" s="3"/>
      <c r="W48" s="3"/>
      <c r="X48" s="3"/>
      <c r="Y48" s="3"/>
      <c r="Z48" s="14"/>
      <c r="AA48" s="14"/>
      <c r="AB48" s="3"/>
    </row>
    <row r="49" spans="1:28" ht="13.75" customHeight="1">
      <c r="A49" s="15">
        <v>43181</v>
      </c>
      <c r="B49" s="4" t="s">
        <v>217</v>
      </c>
      <c r="C49" s="4" t="s">
        <v>218</v>
      </c>
      <c r="D49" s="12">
        <v>19.062269000000001</v>
      </c>
      <c r="E49" s="12">
        <v>72.899540000000002</v>
      </c>
      <c r="F49" s="4" t="s">
        <v>51</v>
      </c>
      <c r="G49" s="12">
        <v>5</v>
      </c>
      <c r="H49" s="12">
        <v>0</v>
      </c>
      <c r="I49" s="4" t="s">
        <v>68</v>
      </c>
      <c r="J49" s="12">
        <v>3</v>
      </c>
      <c r="K49" s="3"/>
      <c r="L49" s="3"/>
      <c r="M49" s="3"/>
      <c r="N49" s="12">
        <f t="shared" si="3"/>
        <v>3</v>
      </c>
      <c r="O49" s="4" t="s">
        <v>124</v>
      </c>
      <c r="P49" s="4" t="s">
        <v>219</v>
      </c>
      <c r="Q49" s="4" t="s">
        <v>220</v>
      </c>
      <c r="R49" s="4" t="s">
        <v>221</v>
      </c>
      <c r="S49" s="4" t="s">
        <v>27</v>
      </c>
      <c r="T49" s="15">
        <f t="shared" si="4"/>
        <v>43180</v>
      </c>
      <c r="U49" s="3"/>
      <c r="V49" s="3"/>
      <c r="W49" s="3"/>
      <c r="X49" s="3"/>
      <c r="Y49" s="3"/>
      <c r="Z49" s="14"/>
      <c r="AA49" s="14"/>
      <c r="AB49" s="3"/>
    </row>
    <row r="50" spans="1:28" ht="13.75" customHeight="1">
      <c r="A50" s="15">
        <v>43105</v>
      </c>
      <c r="B50" s="4" t="s">
        <v>222</v>
      </c>
      <c r="C50" s="4" t="s">
        <v>223</v>
      </c>
      <c r="D50" s="12">
        <v>19.1173012</v>
      </c>
      <c r="E50" s="12">
        <v>72.8840395</v>
      </c>
      <c r="F50" s="4" t="s">
        <v>21</v>
      </c>
      <c r="G50" s="12">
        <v>5</v>
      </c>
      <c r="H50" s="12">
        <v>4</v>
      </c>
      <c r="I50" s="4" t="s">
        <v>68</v>
      </c>
      <c r="J50" s="12">
        <v>1</v>
      </c>
      <c r="K50" s="3"/>
      <c r="L50" s="3"/>
      <c r="M50" s="3"/>
      <c r="N50" s="12">
        <f t="shared" si="3"/>
        <v>4</v>
      </c>
      <c r="O50" s="4" t="s">
        <v>33</v>
      </c>
      <c r="P50" s="4" t="s">
        <v>224</v>
      </c>
      <c r="Q50" s="4" t="s">
        <v>225</v>
      </c>
      <c r="R50" s="4" t="s">
        <v>226</v>
      </c>
      <c r="S50" s="4" t="s">
        <v>227</v>
      </c>
      <c r="T50" s="15">
        <f t="shared" si="4"/>
        <v>43104</v>
      </c>
      <c r="U50" s="3"/>
      <c r="V50" s="3"/>
      <c r="W50" s="3"/>
      <c r="X50" s="3"/>
      <c r="Y50" s="3"/>
      <c r="Z50" s="14"/>
      <c r="AA50" s="14"/>
      <c r="AB50" s="3"/>
    </row>
    <row r="51" spans="1:28" ht="13.75" customHeight="1">
      <c r="A51" s="11">
        <v>42770</v>
      </c>
      <c r="B51" s="4" t="s">
        <v>228</v>
      </c>
      <c r="C51" s="4" t="s">
        <v>229</v>
      </c>
      <c r="D51" s="12">
        <v>19.0558482</v>
      </c>
      <c r="E51" s="12">
        <v>72.9281589</v>
      </c>
      <c r="F51" s="4" t="s">
        <v>85</v>
      </c>
      <c r="G51" s="12">
        <v>5</v>
      </c>
      <c r="H51" s="12">
        <v>3</v>
      </c>
      <c r="I51" s="4" t="s">
        <v>39</v>
      </c>
      <c r="J51" s="12">
        <v>2</v>
      </c>
      <c r="K51" s="4" t="s">
        <v>230</v>
      </c>
      <c r="L51" s="3"/>
      <c r="M51" s="3"/>
      <c r="N51" s="12">
        <f t="shared" si="3"/>
        <v>5</v>
      </c>
      <c r="O51" s="4" t="s">
        <v>58</v>
      </c>
      <c r="P51" s="4" t="s">
        <v>231</v>
      </c>
      <c r="Q51" s="3"/>
      <c r="R51" s="4" t="s">
        <v>232</v>
      </c>
      <c r="S51" s="4" t="s">
        <v>27</v>
      </c>
      <c r="T51" s="11">
        <f t="shared" si="4"/>
        <v>42769</v>
      </c>
      <c r="U51" s="3"/>
      <c r="V51" s="3"/>
      <c r="W51" s="3"/>
      <c r="X51" s="3"/>
      <c r="Y51" s="3"/>
      <c r="Z51" s="14"/>
      <c r="AA51" s="14"/>
      <c r="AB51" s="3"/>
    </row>
    <row r="52" spans="1:28" ht="13.75" customHeight="1">
      <c r="A52" s="11">
        <v>42657</v>
      </c>
      <c r="B52" s="4" t="s">
        <v>233</v>
      </c>
      <c r="C52" s="4" t="s">
        <v>234</v>
      </c>
      <c r="D52" s="12">
        <v>19.056564999999999</v>
      </c>
      <c r="E52" s="12">
        <v>72.841631899999996</v>
      </c>
      <c r="F52" s="4" t="s">
        <v>44</v>
      </c>
      <c r="G52" s="12">
        <v>5</v>
      </c>
      <c r="H52" s="12">
        <v>6</v>
      </c>
      <c r="I52" s="4" t="s">
        <v>68</v>
      </c>
      <c r="J52" s="4" t="s">
        <v>23</v>
      </c>
      <c r="K52" s="4" t="s">
        <v>235</v>
      </c>
      <c r="L52" s="3"/>
      <c r="M52" s="3"/>
      <c r="N52" s="12">
        <f t="shared" si="3"/>
        <v>4</v>
      </c>
      <c r="O52" s="4" t="s">
        <v>33</v>
      </c>
      <c r="P52" s="3"/>
      <c r="Q52" s="3"/>
      <c r="R52" s="4" t="s">
        <v>236</v>
      </c>
      <c r="S52" s="4" t="s">
        <v>27</v>
      </c>
      <c r="T52" s="11">
        <f t="shared" si="4"/>
        <v>42656</v>
      </c>
      <c r="U52" s="3"/>
      <c r="V52" s="3"/>
      <c r="W52" s="3"/>
      <c r="X52" s="3"/>
      <c r="Y52" s="3"/>
      <c r="Z52" s="14"/>
      <c r="AA52" s="14"/>
      <c r="AB52" s="3"/>
    </row>
    <row r="53" spans="1:28" ht="13.75" customHeight="1">
      <c r="A53" s="11">
        <v>42554</v>
      </c>
      <c r="B53" s="4" t="s">
        <v>237</v>
      </c>
      <c r="C53" s="4" t="s">
        <v>238</v>
      </c>
      <c r="D53" s="12">
        <v>19.034593600000001</v>
      </c>
      <c r="E53" s="12">
        <v>72.891741699999997</v>
      </c>
      <c r="F53" s="4" t="s">
        <v>160</v>
      </c>
      <c r="G53" s="12">
        <v>5</v>
      </c>
      <c r="H53" s="12">
        <v>3</v>
      </c>
      <c r="I53" s="4" t="s">
        <v>30</v>
      </c>
      <c r="J53" s="12">
        <v>2</v>
      </c>
      <c r="K53" s="4" t="s">
        <v>239</v>
      </c>
      <c r="L53" s="3"/>
      <c r="M53" s="3"/>
      <c r="N53" s="12">
        <f t="shared" si="3"/>
        <v>6</v>
      </c>
      <c r="O53" s="4" t="s">
        <v>41</v>
      </c>
      <c r="P53" s="3"/>
      <c r="Q53" s="3"/>
      <c r="R53" s="4" t="s">
        <v>35</v>
      </c>
      <c r="S53" s="4" t="s">
        <v>27</v>
      </c>
      <c r="T53" s="11">
        <f t="shared" si="4"/>
        <v>42553</v>
      </c>
      <c r="U53" s="3"/>
      <c r="V53" s="3"/>
      <c r="W53" s="3"/>
      <c r="X53" s="3"/>
      <c r="Y53" s="3"/>
      <c r="Z53" s="14"/>
      <c r="AA53" s="14"/>
      <c r="AB53" s="3"/>
    </row>
    <row r="54" spans="1:28" ht="13.75" customHeight="1">
      <c r="A54" s="11">
        <v>42446</v>
      </c>
      <c r="B54" s="4" t="s">
        <v>240</v>
      </c>
      <c r="C54" s="23" t="s">
        <v>241</v>
      </c>
      <c r="D54" s="16">
        <v>19.058678799999999</v>
      </c>
      <c r="E54" s="16">
        <v>72.844376799999907</v>
      </c>
      <c r="F54" s="4" t="s">
        <v>44</v>
      </c>
      <c r="G54" s="12">
        <v>5</v>
      </c>
      <c r="H54" s="12">
        <v>1</v>
      </c>
      <c r="I54" s="4" t="s">
        <v>45</v>
      </c>
      <c r="J54" s="12">
        <v>10</v>
      </c>
      <c r="K54" s="4" t="s">
        <v>242</v>
      </c>
      <c r="L54" s="3"/>
      <c r="M54" s="3"/>
      <c r="N54" s="12">
        <f t="shared" si="3"/>
        <v>3</v>
      </c>
      <c r="O54" s="4" t="s">
        <v>124</v>
      </c>
      <c r="P54" s="3"/>
      <c r="Q54" s="3"/>
      <c r="R54" s="4" t="s">
        <v>131</v>
      </c>
      <c r="S54" s="4" t="s">
        <v>27</v>
      </c>
      <c r="T54" s="11">
        <f t="shared" si="4"/>
        <v>42445</v>
      </c>
      <c r="U54" s="3"/>
      <c r="V54" s="4" t="s">
        <v>22</v>
      </c>
      <c r="W54" s="3"/>
      <c r="X54" s="3"/>
      <c r="Y54" s="3"/>
      <c r="Z54" s="14"/>
      <c r="AA54" s="14"/>
      <c r="AB54" s="3"/>
    </row>
    <row r="55" spans="1:28" ht="13.75" customHeight="1">
      <c r="A55" s="11">
        <v>42230</v>
      </c>
      <c r="B55" s="17" t="s">
        <v>243</v>
      </c>
      <c r="C55" s="24" t="s">
        <v>244</v>
      </c>
      <c r="D55" s="18">
        <v>19.221876000000002</v>
      </c>
      <c r="E55" s="18">
        <v>73.100318299999998</v>
      </c>
      <c r="F55" s="19" t="s">
        <v>51</v>
      </c>
      <c r="G55" s="12">
        <v>5</v>
      </c>
      <c r="H55" s="12">
        <v>0</v>
      </c>
      <c r="I55" s="4" t="s">
        <v>36</v>
      </c>
      <c r="J55" s="12">
        <v>10</v>
      </c>
      <c r="K55" s="4" t="s">
        <v>245</v>
      </c>
      <c r="L55" s="3"/>
      <c r="M55" s="3"/>
      <c r="N55" s="12">
        <f t="shared" si="3"/>
        <v>4</v>
      </c>
      <c r="O55" s="4" t="s">
        <v>33</v>
      </c>
      <c r="P55" s="4" t="s">
        <v>246</v>
      </c>
      <c r="Q55" s="3"/>
      <c r="R55" s="4" t="s">
        <v>247</v>
      </c>
      <c r="S55" s="4" t="s">
        <v>27</v>
      </c>
      <c r="T55" s="11">
        <f t="shared" si="4"/>
        <v>42229</v>
      </c>
      <c r="U55" s="3"/>
      <c r="V55" s="3"/>
      <c r="W55" s="3"/>
      <c r="X55" s="3"/>
      <c r="Y55" s="3"/>
      <c r="Z55" s="14"/>
      <c r="AA55" s="14"/>
      <c r="AB55" s="3"/>
    </row>
    <row r="56" spans="1:28" ht="13.75" customHeight="1">
      <c r="A56" s="11">
        <v>42190</v>
      </c>
      <c r="B56" s="4" t="s">
        <v>248</v>
      </c>
      <c r="C56" s="1" t="s">
        <v>249</v>
      </c>
      <c r="D56" s="20">
        <v>19.064132499999999</v>
      </c>
      <c r="E56" s="20">
        <v>72.924061899999998</v>
      </c>
      <c r="F56" s="4" t="s">
        <v>51</v>
      </c>
      <c r="G56" s="12">
        <v>5</v>
      </c>
      <c r="H56" s="12">
        <v>0</v>
      </c>
      <c r="I56" s="4" t="s">
        <v>68</v>
      </c>
      <c r="J56" s="12">
        <v>8</v>
      </c>
      <c r="K56" s="4" t="s">
        <v>250</v>
      </c>
      <c r="L56" s="3"/>
      <c r="M56" s="3"/>
      <c r="N56" s="12">
        <f t="shared" si="3"/>
        <v>6</v>
      </c>
      <c r="O56" s="4" t="s">
        <v>41</v>
      </c>
      <c r="P56" s="4" t="s">
        <v>251</v>
      </c>
      <c r="Q56" s="3"/>
      <c r="R56" s="4" t="s">
        <v>131</v>
      </c>
      <c r="S56" s="4" t="s">
        <v>27</v>
      </c>
      <c r="T56" s="11">
        <f t="shared" si="4"/>
        <v>42189</v>
      </c>
      <c r="U56" s="3"/>
      <c r="V56" s="3"/>
      <c r="W56" s="3"/>
      <c r="X56" s="3"/>
      <c r="Y56" s="3"/>
      <c r="Z56" s="14"/>
      <c r="AA56" s="14"/>
      <c r="AB56" s="3"/>
    </row>
    <row r="57" spans="1:28" ht="13.75" customHeight="1">
      <c r="A57" s="11">
        <v>41984</v>
      </c>
      <c r="B57" s="4" t="s">
        <v>252</v>
      </c>
      <c r="C57" s="4" t="s">
        <v>253</v>
      </c>
      <c r="D57" s="12">
        <v>19.124959799999999</v>
      </c>
      <c r="E57" s="12">
        <v>72.836083799999997</v>
      </c>
      <c r="F57" s="4" t="s">
        <v>36</v>
      </c>
      <c r="G57" s="12">
        <v>5</v>
      </c>
      <c r="H57" s="12">
        <v>0</v>
      </c>
      <c r="I57" s="4" t="s">
        <v>22</v>
      </c>
      <c r="J57" s="12">
        <v>3</v>
      </c>
      <c r="K57" s="4" t="s">
        <v>254</v>
      </c>
      <c r="L57" s="3"/>
      <c r="M57" s="3"/>
      <c r="N57" s="12">
        <f t="shared" si="3"/>
        <v>3</v>
      </c>
      <c r="O57" s="4" t="s">
        <v>124</v>
      </c>
      <c r="P57" s="4" t="s">
        <v>255</v>
      </c>
      <c r="Q57" s="3"/>
      <c r="R57" s="4" t="s">
        <v>256</v>
      </c>
      <c r="S57" s="4" t="s">
        <v>27</v>
      </c>
      <c r="T57" s="11">
        <f t="shared" si="4"/>
        <v>41983</v>
      </c>
      <c r="U57" s="3"/>
      <c r="V57" s="3"/>
      <c r="W57" s="3"/>
      <c r="X57" s="3"/>
      <c r="Y57" s="3"/>
      <c r="Z57" s="14"/>
      <c r="AA57" s="14"/>
      <c r="AB57" s="3"/>
    </row>
    <row r="58" spans="1:28" ht="13.75" customHeight="1">
      <c r="A58" s="15">
        <v>41850</v>
      </c>
      <c r="B58" s="4" t="s">
        <v>257</v>
      </c>
      <c r="C58" s="4" t="s">
        <v>258</v>
      </c>
      <c r="D58" s="12">
        <v>19.6514995</v>
      </c>
      <c r="E58" s="12">
        <v>73.148361999999906</v>
      </c>
      <c r="F58" s="4" t="s">
        <v>44</v>
      </c>
      <c r="G58" s="12">
        <v>5</v>
      </c>
      <c r="H58" s="12">
        <v>0</v>
      </c>
      <c r="I58" s="4" t="s">
        <v>45</v>
      </c>
      <c r="J58" s="12">
        <v>2</v>
      </c>
      <c r="K58" s="4" t="s">
        <v>259</v>
      </c>
      <c r="L58" s="3"/>
      <c r="M58" s="3"/>
      <c r="N58" s="12">
        <f t="shared" si="3"/>
        <v>2</v>
      </c>
      <c r="O58" s="4" t="s">
        <v>47</v>
      </c>
      <c r="P58" s="4" t="s">
        <v>260</v>
      </c>
      <c r="Q58" s="4" t="s">
        <v>261</v>
      </c>
      <c r="R58" s="4" t="s">
        <v>256</v>
      </c>
      <c r="S58" s="4" t="s">
        <v>27</v>
      </c>
      <c r="T58" s="15">
        <f t="shared" si="4"/>
        <v>41849</v>
      </c>
      <c r="U58" s="3"/>
      <c r="V58" s="3"/>
      <c r="W58" s="3"/>
      <c r="X58" s="3"/>
      <c r="Y58" s="3"/>
      <c r="Z58" s="14"/>
      <c r="AA58" s="14"/>
      <c r="AB58" s="3"/>
    </row>
    <row r="59" spans="1:28" ht="13.75" customHeight="1">
      <c r="A59" s="15">
        <v>41832</v>
      </c>
      <c r="B59" s="4" t="s">
        <v>262</v>
      </c>
      <c r="C59" s="4" t="s">
        <v>263</v>
      </c>
      <c r="D59" s="12">
        <v>19.4158261</v>
      </c>
      <c r="E59" s="12">
        <v>72.832211700000002</v>
      </c>
      <c r="F59" s="4" t="s">
        <v>44</v>
      </c>
      <c r="G59" s="12">
        <v>5</v>
      </c>
      <c r="H59" s="12">
        <v>0</v>
      </c>
      <c r="I59" s="4" t="s">
        <v>45</v>
      </c>
      <c r="J59" s="12">
        <v>2</v>
      </c>
      <c r="K59" s="4" t="s">
        <v>264</v>
      </c>
      <c r="L59" s="3"/>
      <c r="M59" s="3"/>
      <c r="N59" s="12">
        <f t="shared" si="3"/>
        <v>5</v>
      </c>
      <c r="O59" s="4" t="s">
        <v>58</v>
      </c>
      <c r="P59" s="3"/>
      <c r="Q59" s="4" t="s">
        <v>265</v>
      </c>
      <c r="R59" s="4" t="s">
        <v>266</v>
      </c>
      <c r="S59" s="4" t="s">
        <v>27</v>
      </c>
      <c r="T59" s="15">
        <v>41831</v>
      </c>
      <c r="U59" s="3"/>
      <c r="V59" s="3"/>
      <c r="W59" s="3"/>
      <c r="X59" s="3"/>
      <c r="Y59" s="3"/>
      <c r="Z59" s="14"/>
      <c r="AA59" s="14"/>
      <c r="AB59" s="3"/>
    </row>
    <row r="60" spans="1:28" ht="13.75" customHeight="1">
      <c r="A60" s="11">
        <v>43463</v>
      </c>
      <c r="B60" s="4" t="s">
        <v>267</v>
      </c>
      <c r="C60" s="4" t="s">
        <v>268</v>
      </c>
      <c r="D60" s="12">
        <v>19.510710700000001</v>
      </c>
      <c r="E60" s="12">
        <v>72.848593899999997</v>
      </c>
      <c r="F60" s="4" t="s">
        <v>21</v>
      </c>
      <c r="G60" s="12">
        <v>4</v>
      </c>
      <c r="H60" s="12">
        <v>0</v>
      </c>
      <c r="I60" s="4" t="s">
        <v>68</v>
      </c>
      <c r="J60" s="12">
        <v>3</v>
      </c>
      <c r="K60" s="4" t="s">
        <v>269</v>
      </c>
      <c r="L60" s="3"/>
      <c r="M60" s="3"/>
      <c r="N60" s="12">
        <f t="shared" si="3"/>
        <v>5</v>
      </c>
      <c r="O60" s="4" t="s">
        <v>58</v>
      </c>
      <c r="P60" s="3"/>
      <c r="Q60" s="4" t="s">
        <v>270</v>
      </c>
      <c r="R60" s="4" t="s">
        <v>48</v>
      </c>
      <c r="S60" s="4" t="s">
        <v>27</v>
      </c>
      <c r="T60" s="11">
        <f t="shared" ref="T60:T73" si="5">A60-1</f>
        <v>43462</v>
      </c>
      <c r="U60" s="3"/>
      <c r="V60" s="3"/>
      <c r="W60" s="3"/>
      <c r="X60" s="3"/>
      <c r="Y60" s="3"/>
      <c r="Z60" s="14"/>
      <c r="AA60" s="14"/>
      <c r="AB60" s="3"/>
    </row>
    <row r="61" spans="1:28" ht="13.75" customHeight="1">
      <c r="A61" s="11">
        <v>43437</v>
      </c>
      <c r="B61" s="4" t="s">
        <v>271</v>
      </c>
      <c r="C61" s="4" t="s">
        <v>272</v>
      </c>
      <c r="D61" s="12">
        <v>18.984208899999999</v>
      </c>
      <c r="E61" s="12">
        <v>72.820075299999999</v>
      </c>
      <c r="F61" s="4" t="s">
        <v>21</v>
      </c>
      <c r="G61" s="12">
        <v>4</v>
      </c>
      <c r="H61" s="12">
        <v>1</v>
      </c>
      <c r="I61" s="4" t="s">
        <v>68</v>
      </c>
      <c r="J61" s="4" t="s">
        <v>23</v>
      </c>
      <c r="K61" s="4" t="s">
        <v>273</v>
      </c>
      <c r="L61" s="3"/>
      <c r="M61" s="3"/>
      <c r="N61" s="12">
        <f t="shared" si="3"/>
        <v>7</v>
      </c>
      <c r="O61" s="4" t="s">
        <v>70</v>
      </c>
      <c r="P61" s="3"/>
      <c r="Q61" s="3"/>
      <c r="R61" s="3"/>
      <c r="S61" s="4" t="s">
        <v>27</v>
      </c>
      <c r="T61" s="11">
        <f t="shared" si="5"/>
        <v>43436</v>
      </c>
      <c r="U61" s="3"/>
      <c r="V61" s="3"/>
      <c r="W61" s="3"/>
      <c r="X61" s="3"/>
      <c r="Y61" s="3"/>
      <c r="Z61" s="14"/>
      <c r="AA61" s="14"/>
      <c r="AB61" s="3"/>
    </row>
    <row r="62" spans="1:28" ht="13.75" customHeight="1">
      <c r="A62" s="11">
        <v>43414</v>
      </c>
      <c r="B62" s="4" t="s">
        <v>274</v>
      </c>
      <c r="C62" s="4" t="s">
        <v>275</v>
      </c>
      <c r="D62" s="12">
        <v>19.180699499999999</v>
      </c>
      <c r="E62" s="12">
        <v>72.956553900000003</v>
      </c>
      <c r="F62" s="4" t="s">
        <v>21</v>
      </c>
      <c r="G62" s="12">
        <v>4</v>
      </c>
      <c r="H62" s="12">
        <v>0</v>
      </c>
      <c r="I62" s="4" t="s">
        <v>68</v>
      </c>
      <c r="J62" s="12">
        <v>7</v>
      </c>
      <c r="K62" s="4" t="s">
        <v>276</v>
      </c>
      <c r="L62" s="3"/>
      <c r="M62" s="3"/>
      <c r="N62" s="12">
        <f t="shared" si="3"/>
        <v>5</v>
      </c>
      <c r="O62" s="4" t="s">
        <v>58</v>
      </c>
      <c r="P62" s="3"/>
      <c r="Q62" s="3"/>
      <c r="R62" s="3"/>
      <c r="S62" s="4" t="s">
        <v>27</v>
      </c>
      <c r="T62" s="11">
        <f t="shared" si="5"/>
        <v>43413</v>
      </c>
      <c r="U62" s="3"/>
      <c r="V62" s="3"/>
      <c r="W62" s="3"/>
      <c r="X62" s="3"/>
      <c r="Y62" s="3"/>
      <c r="Z62" s="14"/>
      <c r="AA62" s="14"/>
      <c r="AB62" s="3"/>
    </row>
    <row r="63" spans="1:28" ht="13.75" customHeight="1">
      <c r="A63" s="11">
        <v>43395</v>
      </c>
      <c r="B63" s="4" t="s">
        <v>277</v>
      </c>
      <c r="C63" s="4" t="s">
        <v>278</v>
      </c>
      <c r="D63" s="12">
        <v>19.293644499999999</v>
      </c>
      <c r="E63" s="12">
        <v>72.872872099999995</v>
      </c>
      <c r="F63" s="4" t="s">
        <v>21</v>
      </c>
      <c r="G63" s="12">
        <v>4</v>
      </c>
      <c r="H63" s="12">
        <v>0</v>
      </c>
      <c r="I63" s="4" t="s">
        <v>22</v>
      </c>
      <c r="J63" s="12">
        <v>2</v>
      </c>
      <c r="K63" s="4" t="s">
        <v>279</v>
      </c>
      <c r="L63" s="3"/>
      <c r="M63" s="3"/>
      <c r="N63" s="12">
        <f t="shared" si="3"/>
        <v>7</v>
      </c>
      <c r="O63" s="4" t="s">
        <v>70</v>
      </c>
      <c r="P63" s="3"/>
      <c r="Q63" s="3"/>
      <c r="R63" s="4" t="s">
        <v>35</v>
      </c>
      <c r="S63" s="4" t="s">
        <v>27</v>
      </c>
      <c r="T63" s="11">
        <f t="shared" si="5"/>
        <v>43394</v>
      </c>
      <c r="U63" s="3"/>
      <c r="V63" s="3"/>
      <c r="W63" s="3"/>
      <c r="X63" s="3"/>
      <c r="Y63" s="3"/>
      <c r="Z63" s="14"/>
      <c r="AA63" s="14"/>
      <c r="AB63" s="3"/>
    </row>
    <row r="64" spans="1:28" ht="13.75" customHeight="1">
      <c r="A64" s="11">
        <v>43277</v>
      </c>
      <c r="B64" s="4" t="s">
        <v>280</v>
      </c>
      <c r="C64" s="4" t="s">
        <v>281</v>
      </c>
      <c r="D64" s="12">
        <v>19.074470999999999</v>
      </c>
      <c r="E64" s="12">
        <v>72.918809699999997</v>
      </c>
      <c r="F64" s="4" t="s">
        <v>160</v>
      </c>
      <c r="G64" s="12">
        <v>4</v>
      </c>
      <c r="H64" s="12">
        <v>0</v>
      </c>
      <c r="I64" s="4" t="s">
        <v>68</v>
      </c>
      <c r="J64" s="12">
        <v>5</v>
      </c>
      <c r="K64" s="4" t="s">
        <v>282</v>
      </c>
      <c r="L64" s="3"/>
      <c r="M64" s="3"/>
      <c r="N64" s="3"/>
      <c r="O64" s="3"/>
      <c r="P64" s="3"/>
      <c r="Q64" s="3"/>
      <c r="R64" s="3"/>
      <c r="S64" s="3"/>
      <c r="T64" s="11">
        <f t="shared" si="5"/>
        <v>43276</v>
      </c>
      <c r="U64" s="3"/>
      <c r="V64" s="3"/>
      <c r="W64" s="3"/>
      <c r="X64" s="3"/>
      <c r="Y64" s="3"/>
      <c r="Z64" s="3"/>
      <c r="AA64" s="3"/>
      <c r="AB64" s="3"/>
    </row>
    <row r="65" spans="1:28" ht="13.75" customHeight="1">
      <c r="A65" s="11">
        <v>43262</v>
      </c>
      <c r="B65" s="4" t="s">
        <v>283</v>
      </c>
      <c r="C65" s="4" t="s">
        <v>284</v>
      </c>
      <c r="D65" s="12">
        <v>19.185022499999999</v>
      </c>
      <c r="E65" s="12">
        <v>72.968317299999995</v>
      </c>
      <c r="F65" s="4" t="s">
        <v>85</v>
      </c>
      <c r="G65" s="12">
        <v>4</v>
      </c>
      <c r="H65" s="12">
        <v>0</v>
      </c>
      <c r="I65" s="4" t="s">
        <v>39</v>
      </c>
      <c r="J65" s="12">
        <v>3</v>
      </c>
      <c r="K65" s="4" t="s">
        <v>285</v>
      </c>
      <c r="L65" s="3"/>
      <c r="M65" s="3"/>
      <c r="N65" s="3"/>
      <c r="O65" s="3"/>
      <c r="P65" s="3"/>
      <c r="Q65" s="3"/>
      <c r="R65" s="4" t="s">
        <v>286</v>
      </c>
      <c r="S65" s="3"/>
      <c r="T65" s="11">
        <f t="shared" si="5"/>
        <v>43261</v>
      </c>
      <c r="U65" s="3"/>
      <c r="V65" s="3"/>
      <c r="W65" s="3"/>
      <c r="X65" s="3"/>
      <c r="Y65" s="3"/>
      <c r="Z65" s="3"/>
      <c r="AA65" s="3"/>
      <c r="AB65" s="3"/>
    </row>
    <row r="66" spans="1:28" ht="13.75" customHeight="1">
      <c r="A66" s="15">
        <v>43131</v>
      </c>
      <c r="B66" s="4" t="s">
        <v>287</v>
      </c>
      <c r="C66" s="4" t="s">
        <v>288</v>
      </c>
      <c r="D66" s="12">
        <v>18.9597509</v>
      </c>
      <c r="E66" s="12">
        <v>72.837814999999907</v>
      </c>
      <c r="F66" s="4" t="s">
        <v>21</v>
      </c>
      <c r="G66" s="12">
        <v>4</v>
      </c>
      <c r="H66" s="12">
        <v>0</v>
      </c>
      <c r="I66" s="4" t="s">
        <v>30</v>
      </c>
      <c r="J66" s="12">
        <v>8</v>
      </c>
      <c r="K66" s="3"/>
      <c r="L66" s="3"/>
      <c r="M66" s="3"/>
      <c r="N66" s="12">
        <f t="shared" ref="N66:N77" si="6">WEEKDAY((T66),2)</f>
        <v>2</v>
      </c>
      <c r="O66" s="4" t="s">
        <v>47</v>
      </c>
      <c r="P66" s="3"/>
      <c r="Q66" s="3"/>
      <c r="R66" s="3"/>
      <c r="S66" s="4" t="s">
        <v>27</v>
      </c>
      <c r="T66" s="15">
        <f t="shared" si="5"/>
        <v>43130</v>
      </c>
      <c r="U66" s="3"/>
      <c r="V66" s="3"/>
      <c r="W66" s="3"/>
      <c r="X66" s="3"/>
      <c r="Y66" s="3"/>
      <c r="Z66" s="14"/>
      <c r="AA66" s="14"/>
      <c r="AB66" s="3"/>
    </row>
    <row r="67" spans="1:28" ht="13.75" customHeight="1">
      <c r="A67" s="11">
        <v>43045</v>
      </c>
      <c r="B67" s="4" t="s">
        <v>289</v>
      </c>
      <c r="C67" s="4" t="s">
        <v>290</v>
      </c>
      <c r="D67" s="12">
        <v>19.194880699999999</v>
      </c>
      <c r="E67" s="12">
        <v>73.184992499999893</v>
      </c>
      <c r="F67" s="4" t="s">
        <v>36</v>
      </c>
      <c r="G67" s="12">
        <v>4</v>
      </c>
      <c r="H67" s="12">
        <v>0</v>
      </c>
      <c r="I67" s="4" t="s">
        <v>30</v>
      </c>
      <c r="J67" s="12">
        <v>5</v>
      </c>
      <c r="K67" s="4" t="s">
        <v>291</v>
      </c>
      <c r="L67" s="3"/>
      <c r="M67" s="3"/>
      <c r="N67" s="12">
        <f t="shared" si="6"/>
        <v>7</v>
      </c>
      <c r="O67" s="4" t="s">
        <v>70</v>
      </c>
      <c r="P67" s="3"/>
      <c r="Q67" s="3"/>
      <c r="R67" s="4" t="s">
        <v>35</v>
      </c>
      <c r="S67" s="4" t="s">
        <v>27</v>
      </c>
      <c r="T67" s="11">
        <f t="shared" si="5"/>
        <v>43044</v>
      </c>
      <c r="U67" s="3"/>
      <c r="V67" s="3"/>
      <c r="W67" s="3"/>
      <c r="X67" s="3"/>
      <c r="Y67" s="3"/>
      <c r="Z67" s="14"/>
      <c r="AA67" s="14"/>
      <c r="AB67" s="3"/>
    </row>
    <row r="68" spans="1:28" ht="13.75" customHeight="1">
      <c r="A68" s="11">
        <v>42811</v>
      </c>
      <c r="B68" s="4" t="s">
        <v>274</v>
      </c>
      <c r="C68" s="4" t="s">
        <v>292</v>
      </c>
      <c r="D68" s="12">
        <v>18.9364159</v>
      </c>
      <c r="E68" s="12">
        <v>72.836435499999993</v>
      </c>
      <c r="F68" s="4" t="s">
        <v>21</v>
      </c>
      <c r="G68" s="12">
        <v>4</v>
      </c>
      <c r="H68" s="12">
        <v>0</v>
      </c>
      <c r="I68" s="4" t="s">
        <v>22</v>
      </c>
      <c r="J68" s="12">
        <v>9</v>
      </c>
      <c r="K68" s="4" t="s">
        <v>293</v>
      </c>
      <c r="L68" s="3"/>
      <c r="M68" s="3"/>
      <c r="N68" s="12">
        <f t="shared" si="6"/>
        <v>4</v>
      </c>
      <c r="O68" s="4" t="s">
        <v>33</v>
      </c>
      <c r="P68" s="3"/>
      <c r="Q68" s="3"/>
      <c r="R68" s="3"/>
      <c r="S68" s="4" t="s">
        <v>27</v>
      </c>
      <c r="T68" s="11">
        <f t="shared" si="5"/>
        <v>42810</v>
      </c>
      <c r="U68" s="3"/>
      <c r="V68" s="3"/>
      <c r="W68" s="3"/>
      <c r="X68" s="3"/>
      <c r="Y68" s="3"/>
      <c r="Z68" s="14"/>
      <c r="AA68" s="14"/>
      <c r="AB68" s="3"/>
    </row>
    <row r="69" spans="1:28" ht="13.75" customHeight="1">
      <c r="A69" s="11">
        <v>42543</v>
      </c>
      <c r="B69" s="4" t="s">
        <v>294</v>
      </c>
      <c r="C69" s="4" t="s">
        <v>295</v>
      </c>
      <c r="D69" s="12">
        <v>19.294053300000002</v>
      </c>
      <c r="E69" s="12">
        <v>72.842359999999999</v>
      </c>
      <c r="F69" s="4" t="s">
        <v>21</v>
      </c>
      <c r="G69" s="12">
        <v>4</v>
      </c>
      <c r="H69" s="12">
        <v>1</v>
      </c>
      <c r="I69" s="4" t="s">
        <v>68</v>
      </c>
      <c r="J69" s="12">
        <v>3</v>
      </c>
      <c r="K69" s="4" t="s">
        <v>296</v>
      </c>
      <c r="L69" s="3"/>
      <c r="M69" s="3"/>
      <c r="N69" s="12">
        <f t="shared" si="6"/>
        <v>2</v>
      </c>
      <c r="O69" s="4" t="s">
        <v>47</v>
      </c>
      <c r="P69" s="4" t="s">
        <v>297</v>
      </c>
      <c r="Q69" s="3"/>
      <c r="R69" s="4" t="s">
        <v>48</v>
      </c>
      <c r="S69" s="4" t="s">
        <v>27</v>
      </c>
      <c r="T69" s="11">
        <f t="shared" si="5"/>
        <v>42542</v>
      </c>
      <c r="U69" s="3"/>
      <c r="V69" s="3"/>
      <c r="W69" s="3"/>
      <c r="X69" s="3"/>
      <c r="Y69" s="3"/>
      <c r="Z69" s="14"/>
      <c r="AA69" s="14"/>
      <c r="AB69" s="3"/>
    </row>
    <row r="70" spans="1:28" ht="13.75" customHeight="1">
      <c r="A70" s="11">
        <v>42329</v>
      </c>
      <c r="B70" s="4" t="s">
        <v>294</v>
      </c>
      <c r="C70" s="4" t="s">
        <v>298</v>
      </c>
      <c r="D70" s="12">
        <v>19.018576199999998</v>
      </c>
      <c r="E70" s="12">
        <v>72.841970399999994</v>
      </c>
      <c r="F70" s="4" t="s">
        <v>21</v>
      </c>
      <c r="G70" s="12">
        <v>4</v>
      </c>
      <c r="H70" s="12">
        <v>0</v>
      </c>
      <c r="I70" s="4" t="s">
        <v>68</v>
      </c>
      <c r="J70" s="12">
        <v>4</v>
      </c>
      <c r="K70" s="4" t="s">
        <v>299</v>
      </c>
      <c r="L70" s="3"/>
      <c r="M70" s="3"/>
      <c r="N70" s="12">
        <f t="shared" si="6"/>
        <v>5</v>
      </c>
      <c r="O70" s="4" t="s">
        <v>58</v>
      </c>
      <c r="P70" s="4" t="s">
        <v>300</v>
      </c>
      <c r="Q70" s="3"/>
      <c r="R70" s="4" t="s">
        <v>116</v>
      </c>
      <c r="S70" s="4" t="s">
        <v>27</v>
      </c>
      <c r="T70" s="11">
        <f t="shared" si="5"/>
        <v>42328</v>
      </c>
      <c r="U70" s="3"/>
      <c r="V70" s="3"/>
      <c r="W70" s="3"/>
      <c r="X70" s="3"/>
      <c r="Y70" s="3"/>
      <c r="Z70" s="14"/>
      <c r="AA70" s="14"/>
      <c r="AB70" s="3"/>
    </row>
    <row r="71" spans="1:28" ht="13.75" customHeight="1">
      <c r="A71" s="11">
        <v>42067</v>
      </c>
      <c r="B71" s="4" t="s">
        <v>301</v>
      </c>
      <c r="C71" s="4" t="s">
        <v>302</v>
      </c>
      <c r="D71" s="12">
        <v>18.982088699999998</v>
      </c>
      <c r="E71" s="12">
        <v>72.840777899999907</v>
      </c>
      <c r="F71" s="4" t="s">
        <v>51</v>
      </c>
      <c r="G71" s="12">
        <v>4</v>
      </c>
      <c r="H71" s="12">
        <v>0</v>
      </c>
      <c r="I71" s="4" t="s">
        <v>68</v>
      </c>
      <c r="J71" s="12">
        <v>9</v>
      </c>
      <c r="K71" s="4" t="s">
        <v>303</v>
      </c>
      <c r="L71" s="3"/>
      <c r="M71" s="3"/>
      <c r="N71" s="12">
        <f t="shared" si="6"/>
        <v>2</v>
      </c>
      <c r="O71" s="4" t="s">
        <v>47</v>
      </c>
      <c r="P71" s="3"/>
      <c r="Q71" s="3"/>
      <c r="R71" s="4" t="s">
        <v>102</v>
      </c>
      <c r="S71" s="4" t="s">
        <v>27</v>
      </c>
      <c r="T71" s="11">
        <f t="shared" si="5"/>
        <v>42066</v>
      </c>
      <c r="U71" s="3"/>
      <c r="V71" s="3"/>
      <c r="W71" s="3"/>
      <c r="X71" s="3"/>
      <c r="Y71" s="3"/>
      <c r="Z71" s="14"/>
      <c r="AA71" s="14"/>
      <c r="AB71" s="3"/>
    </row>
    <row r="72" spans="1:28" ht="13.75" customHeight="1">
      <c r="A72" s="11">
        <v>42032</v>
      </c>
      <c r="B72" s="4" t="s">
        <v>304</v>
      </c>
      <c r="C72" s="4" t="s">
        <v>305</v>
      </c>
      <c r="D72" s="12">
        <v>19.0811387</v>
      </c>
      <c r="E72" s="12">
        <v>72.836787200000003</v>
      </c>
      <c r="F72" s="4" t="s">
        <v>44</v>
      </c>
      <c r="G72" s="12">
        <v>4</v>
      </c>
      <c r="H72" s="12">
        <v>0</v>
      </c>
      <c r="I72" s="4" t="s">
        <v>45</v>
      </c>
      <c r="J72" s="12">
        <v>3</v>
      </c>
      <c r="K72" s="4" t="s">
        <v>306</v>
      </c>
      <c r="L72" s="3"/>
      <c r="M72" s="3"/>
      <c r="N72" s="12">
        <f t="shared" si="6"/>
        <v>2</v>
      </c>
      <c r="O72" s="4" t="s">
        <v>47</v>
      </c>
      <c r="P72" s="3"/>
      <c r="Q72" s="4" t="s">
        <v>307</v>
      </c>
      <c r="R72" s="4" t="s">
        <v>256</v>
      </c>
      <c r="S72" s="4" t="s">
        <v>27</v>
      </c>
      <c r="T72" s="11">
        <f t="shared" si="5"/>
        <v>42031</v>
      </c>
      <c r="U72" s="3"/>
      <c r="V72" s="3"/>
      <c r="W72" s="3"/>
      <c r="X72" s="3"/>
      <c r="Y72" s="3"/>
      <c r="Z72" s="14"/>
      <c r="AA72" s="14"/>
      <c r="AB72" s="3"/>
    </row>
    <row r="73" spans="1:28" ht="13.75" customHeight="1">
      <c r="A73" s="11">
        <v>41969</v>
      </c>
      <c r="B73" s="4" t="s">
        <v>308</v>
      </c>
      <c r="C73" s="4" t="s">
        <v>309</v>
      </c>
      <c r="D73" s="12">
        <v>19.059900500000001</v>
      </c>
      <c r="E73" s="12">
        <v>72.900494699999996</v>
      </c>
      <c r="F73" s="4" t="s">
        <v>160</v>
      </c>
      <c r="G73" s="12">
        <v>4</v>
      </c>
      <c r="H73" s="12">
        <v>0</v>
      </c>
      <c r="I73" s="4" t="s">
        <v>22</v>
      </c>
      <c r="J73" s="12">
        <v>3</v>
      </c>
      <c r="K73" s="4" t="s">
        <v>310</v>
      </c>
      <c r="L73" s="3"/>
      <c r="M73" s="3"/>
      <c r="N73" s="12">
        <f t="shared" si="6"/>
        <v>2</v>
      </c>
      <c r="O73" s="4" t="s">
        <v>47</v>
      </c>
      <c r="P73" s="3"/>
      <c r="Q73" s="4" t="s">
        <v>311</v>
      </c>
      <c r="R73" s="3"/>
      <c r="S73" s="4" t="s">
        <v>27</v>
      </c>
      <c r="T73" s="11">
        <f t="shared" si="5"/>
        <v>41968</v>
      </c>
      <c r="U73" s="3"/>
      <c r="V73" s="3"/>
      <c r="W73" s="3"/>
      <c r="X73" s="3"/>
      <c r="Y73" s="3"/>
      <c r="Z73" s="14"/>
      <c r="AA73" s="14"/>
      <c r="AB73" s="3"/>
    </row>
    <row r="74" spans="1:28" ht="13.75" customHeight="1">
      <c r="A74" s="15">
        <v>41724</v>
      </c>
      <c r="B74" s="4" t="s">
        <v>294</v>
      </c>
      <c r="C74" s="4" t="s">
        <v>312</v>
      </c>
      <c r="D74" s="12">
        <v>19.204020199999999</v>
      </c>
      <c r="E74" s="12">
        <v>73.223455700000002</v>
      </c>
      <c r="F74" s="4" t="s">
        <v>21</v>
      </c>
      <c r="G74" s="12">
        <v>4</v>
      </c>
      <c r="H74" s="12">
        <v>1</v>
      </c>
      <c r="I74" s="4" t="s">
        <v>30</v>
      </c>
      <c r="J74" s="12">
        <v>10</v>
      </c>
      <c r="K74" s="4" t="s">
        <v>313</v>
      </c>
      <c r="L74" s="3"/>
      <c r="M74" s="3"/>
      <c r="N74" s="12">
        <f t="shared" si="6"/>
        <v>2</v>
      </c>
      <c r="O74" s="4" t="s">
        <v>47</v>
      </c>
      <c r="P74" s="4" t="s">
        <v>314</v>
      </c>
      <c r="Q74" s="4" t="s">
        <v>315</v>
      </c>
      <c r="R74" s="4" t="s">
        <v>35</v>
      </c>
      <c r="S74" s="4" t="s">
        <v>27</v>
      </c>
      <c r="T74" s="15">
        <v>41723</v>
      </c>
      <c r="U74" s="3"/>
      <c r="V74" s="3"/>
      <c r="W74" s="3"/>
      <c r="X74" s="3"/>
      <c r="Y74" s="3"/>
      <c r="Z74" s="14"/>
      <c r="AA74" s="14"/>
      <c r="AB74" s="3"/>
    </row>
    <row r="75" spans="1:28" ht="13.75" customHeight="1">
      <c r="A75" s="15">
        <v>41713</v>
      </c>
      <c r="B75" s="4" t="s">
        <v>316</v>
      </c>
      <c r="C75" s="4" t="s">
        <v>317</v>
      </c>
      <c r="D75" s="12">
        <v>19.0772926</v>
      </c>
      <c r="E75" s="12">
        <v>72.854192299999994</v>
      </c>
      <c r="F75" s="4" t="s">
        <v>44</v>
      </c>
      <c r="G75" s="12">
        <v>4</v>
      </c>
      <c r="H75" s="12">
        <v>7</v>
      </c>
      <c r="I75" s="4" t="s">
        <v>45</v>
      </c>
      <c r="J75" s="12">
        <v>12</v>
      </c>
      <c r="K75" s="4" t="s">
        <v>318</v>
      </c>
      <c r="L75" s="3"/>
      <c r="M75" s="3"/>
      <c r="N75" s="12">
        <f t="shared" si="6"/>
        <v>5</v>
      </c>
      <c r="O75" s="4" t="s">
        <v>58</v>
      </c>
      <c r="P75" s="4" t="s">
        <v>319</v>
      </c>
      <c r="Q75" s="4" t="s">
        <v>320</v>
      </c>
      <c r="R75" s="4" t="s">
        <v>48</v>
      </c>
      <c r="S75" s="4" t="s">
        <v>27</v>
      </c>
      <c r="T75" s="15">
        <v>41712</v>
      </c>
      <c r="U75" s="3"/>
      <c r="V75" s="3"/>
      <c r="W75" s="3"/>
      <c r="X75" s="3"/>
      <c r="Y75" s="3"/>
      <c r="Z75" s="14"/>
      <c r="AA75" s="14"/>
      <c r="AB75" s="3"/>
    </row>
    <row r="76" spans="1:28" ht="13.75" customHeight="1">
      <c r="A76" s="15">
        <v>41694</v>
      </c>
      <c r="B76" s="4" t="s">
        <v>321</v>
      </c>
      <c r="C76" s="4" t="s">
        <v>322</v>
      </c>
      <c r="D76" s="12">
        <v>19.155800200000002</v>
      </c>
      <c r="E76" s="12">
        <v>72.944949299999905</v>
      </c>
      <c r="F76" s="4" t="s">
        <v>21</v>
      </c>
      <c r="G76" s="12">
        <v>4</v>
      </c>
      <c r="H76" s="12">
        <v>0</v>
      </c>
      <c r="I76" s="4" t="s">
        <v>30</v>
      </c>
      <c r="J76" s="12">
        <v>3</v>
      </c>
      <c r="K76" s="3"/>
      <c r="L76" s="3"/>
      <c r="M76" s="3"/>
      <c r="N76" s="12">
        <f t="shared" si="6"/>
        <v>7</v>
      </c>
      <c r="O76" s="4" t="s">
        <v>70</v>
      </c>
      <c r="P76" s="4" t="s">
        <v>323</v>
      </c>
      <c r="Q76" s="4" t="s">
        <v>324</v>
      </c>
      <c r="R76" s="4" t="s">
        <v>35</v>
      </c>
      <c r="S76" s="4" t="s">
        <v>27</v>
      </c>
      <c r="T76" s="15">
        <v>41693</v>
      </c>
      <c r="U76" s="3"/>
      <c r="V76" s="3"/>
      <c r="W76" s="3"/>
      <c r="X76" s="3"/>
      <c r="Y76" s="3"/>
      <c r="Z76" s="14"/>
      <c r="AA76" s="14"/>
      <c r="AB76" s="3"/>
    </row>
    <row r="77" spans="1:28" ht="13.75" customHeight="1">
      <c r="A77" s="11">
        <v>43417</v>
      </c>
      <c r="B77" s="4" t="s">
        <v>325</v>
      </c>
      <c r="C77" s="4" t="s">
        <v>326</v>
      </c>
      <c r="D77" s="12">
        <v>19.1202729</v>
      </c>
      <c r="E77" s="12">
        <v>72.937936199999996</v>
      </c>
      <c r="F77" s="4" t="s">
        <v>51</v>
      </c>
      <c r="G77" s="12">
        <v>3</v>
      </c>
      <c r="H77" s="12">
        <v>0</v>
      </c>
      <c r="I77" s="4" t="s">
        <v>68</v>
      </c>
      <c r="J77" s="12">
        <v>4</v>
      </c>
      <c r="K77" s="4" t="s">
        <v>327</v>
      </c>
      <c r="L77" s="3"/>
      <c r="M77" s="3"/>
      <c r="N77" s="12">
        <f t="shared" si="6"/>
        <v>1</v>
      </c>
      <c r="O77" s="4" t="s">
        <v>25</v>
      </c>
      <c r="P77" s="3"/>
      <c r="Q77" s="4" t="s">
        <v>328</v>
      </c>
      <c r="R77" s="4" t="s">
        <v>329</v>
      </c>
      <c r="S77" s="4" t="s">
        <v>27</v>
      </c>
      <c r="T77" s="11">
        <f t="shared" ref="T77:T97" si="7">A77-1</f>
        <v>43416</v>
      </c>
      <c r="U77" s="3"/>
      <c r="V77" s="3"/>
      <c r="W77" s="3"/>
      <c r="X77" s="3"/>
      <c r="Y77" s="3"/>
      <c r="Z77" s="14"/>
      <c r="AA77" s="14"/>
      <c r="AB77" s="3"/>
    </row>
    <row r="78" spans="1:28" ht="13.75" customHeight="1">
      <c r="A78" s="11">
        <v>43323</v>
      </c>
      <c r="B78" s="4" t="s">
        <v>330</v>
      </c>
      <c r="C78" s="4" t="s">
        <v>331</v>
      </c>
      <c r="D78" s="12">
        <v>18.9742566</v>
      </c>
      <c r="E78" s="12">
        <v>72.817020900000003</v>
      </c>
      <c r="F78" s="4" t="s">
        <v>21</v>
      </c>
      <c r="G78" s="12">
        <v>3</v>
      </c>
      <c r="H78" s="12">
        <v>0</v>
      </c>
      <c r="I78" s="4" t="s">
        <v>22</v>
      </c>
      <c r="J78" s="12">
        <v>5</v>
      </c>
      <c r="K78" s="4" t="s">
        <v>332</v>
      </c>
      <c r="L78" s="3"/>
      <c r="M78" s="3"/>
      <c r="N78" s="3"/>
      <c r="O78" s="3"/>
      <c r="P78" s="3"/>
      <c r="Q78" s="3"/>
      <c r="R78" s="3"/>
      <c r="S78" s="3"/>
      <c r="T78" s="11">
        <f t="shared" si="7"/>
        <v>43322</v>
      </c>
      <c r="U78" s="3"/>
      <c r="V78" s="3"/>
      <c r="W78" s="3"/>
      <c r="X78" s="3"/>
      <c r="Y78" s="3"/>
      <c r="Z78" s="3"/>
      <c r="AA78" s="3"/>
      <c r="AB78" s="3"/>
    </row>
    <row r="79" spans="1:28" ht="13.75" customHeight="1">
      <c r="A79" s="11">
        <v>43314</v>
      </c>
      <c r="B79" s="4" t="s">
        <v>333</v>
      </c>
      <c r="C79" s="4" t="s">
        <v>334</v>
      </c>
      <c r="D79" s="12">
        <v>19.021134</v>
      </c>
      <c r="E79" s="12">
        <v>73.028657999999993</v>
      </c>
      <c r="F79" s="4" t="s">
        <v>44</v>
      </c>
      <c r="G79" s="12">
        <v>3</v>
      </c>
      <c r="H79" s="12">
        <v>0</v>
      </c>
      <c r="I79" s="4" t="s">
        <v>45</v>
      </c>
      <c r="J79" s="12">
        <v>8</v>
      </c>
      <c r="K79" s="4" t="s">
        <v>335</v>
      </c>
      <c r="L79" s="3"/>
      <c r="M79" s="3"/>
      <c r="N79" s="3"/>
      <c r="O79" s="3"/>
      <c r="P79" s="4" t="s">
        <v>336</v>
      </c>
      <c r="Q79" s="3"/>
      <c r="R79" s="4" t="s">
        <v>329</v>
      </c>
      <c r="S79" s="3"/>
      <c r="T79" s="11">
        <f t="shared" si="7"/>
        <v>43313</v>
      </c>
      <c r="U79" s="3"/>
      <c r="V79" s="3"/>
      <c r="W79" s="3"/>
      <c r="X79" s="3"/>
      <c r="Y79" s="3"/>
      <c r="Z79" s="3"/>
      <c r="AA79" s="3"/>
      <c r="AB79" s="3"/>
    </row>
    <row r="80" spans="1:28" ht="13.75" customHeight="1">
      <c r="A80" s="15">
        <v>43216</v>
      </c>
      <c r="B80" s="4" t="s">
        <v>337</v>
      </c>
      <c r="C80" s="4" t="s">
        <v>338</v>
      </c>
      <c r="D80" s="12">
        <v>19.102768999999999</v>
      </c>
      <c r="E80" s="12">
        <v>73.009001299999994</v>
      </c>
      <c r="F80" s="4" t="s">
        <v>21</v>
      </c>
      <c r="G80" s="12">
        <v>3</v>
      </c>
      <c r="H80" s="12">
        <v>0</v>
      </c>
      <c r="I80" s="4" t="s">
        <v>30</v>
      </c>
      <c r="J80" s="12">
        <v>3</v>
      </c>
      <c r="K80" s="3"/>
      <c r="L80" s="3"/>
      <c r="M80" s="3"/>
      <c r="N80" s="12">
        <f t="shared" ref="N80:N99" si="8">WEEKDAY((T80),2)</f>
        <v>3</v>
      </c>
      <c r="O80" s="4" t="s">
        <v>124</v>
      </c>
      <c r="P80" s="25"/>
      <c r="Q80" s="4" t="s">
        <v>339</v>
      </c>
      <c r="R80" s="4" t="s">
        <v>35</v>
      </c>
      <c r="S80" s="4" t="s">
        <v>27</v>
      </c>
      <c r="T80" s="15">
        <f t="shared" si="7"/>
        <v>43215</v>
      </c>
      <c r="U80" s="3"/>
      <c r="V80" s="3"/>
      <c r="W80" s="3"/>
      <c r="X80" s="3"/>
      <c r="Y80" s="3"/>
      <c r="Z80" s="14"/>
      <c r="AA80" s="14"/>
      <c r="AB80" s="3"/>
    </row>
    <row r="81" spans="1:28" ht="13.75" customHeight="1">
      <c r="A81" s="11">
        <v>43063</v>
      </c>
      <c r="B81" s="4" t="s">
        <v>340</v>
      </c>
      <c r="C81" s="4" t="s">
        <v>341</v>
      </c>
      <c r="D81" s="12">
        <v>19.218330699999999</v>
      </c>
      <c r="E81" s="12">
        <v>72.978089699999998</v>
      </c>
      <c r="F81" s="4" t="s">
        <v>44</v>
      </c>
      <c r="G81" s="12">
        <v>3</v>
      </c>
      <c r="H81" s="12">
        <v>1</v>
      </c>
      <c r="I81" s="4" t="s">
        <v>45</v>
      </c>
      <c r="J81" s="12">
        <v>4</v>
      </c>
      <c r="K81" s="3"/>
      <c r="L81" s="3"/>
      <c r="M81" s="3"/>
      <c r="N81" s="12">
        <f t="shared" si="8"/>
        <v>4</v>
      </c>
      <c r="O81" s="17" t="s">
        <v>33</v>
      </c>
      <c r="P81" s="26" t="s">
        <v>342</v>
      </c>
      <c r="Q81" s="19" t="s">
        <v>343</v>
      </c>
      <c r="R81" s="4" t="s">
        <v>344</v>
      </c>
      <c r="S81" s="4" t="s">
        <v>27</v>
      </c>
      <c r="T81" s="11">
        <f t="shared" si="7"/>
        <v>43062</v>
      </c>
      <c r="U81" s="3"/>
      <c r="V81" s="3"/>
      <c r="W81" s="3"/>
      <c r="X81" s="3"/>
      <c r="Y81" s="3"/>
      <c r="Z81" s="14"/>
      <c r="AA81" s="14"/>
      <c r="AB81" s="3"/>
    </row>
    <row r="82" spans="1:28" ht="13.75" customHeight="1">
      <c r="A82" s="15">
        <v>43041</v>
      </c>
      <c r="B82" s="4" t="s">
        <v>345</v>
      </c>
      <c r="C82" s="4" t="s">
        <v>346</v>
      </c>
      <c r="D82" s="12">
        <v>19.113645000000002</v>
      </c>
      <c r="E82" s="12">
        <v>72.8697339</v>
      </c>
      <c r="F82" s="4" t="s">
        <v>51</v>
      </c>
      <c r="G82" s="12">
        <v>3</v>
      </c>
      <c r="H82" s="12">
        <v>0</v>
      </c>
      <c r="I82" s="4" t="s">
        <v>22</v>
      </c>
      <c r="J82" s="12">
        <v>2</v>
      </c>
      <c r="K82" s="3"/>
      <c r="L82" s="3"/>
      <c r="M82" s="3"/>
      <c r="N82" s="12">
        <f t="shared" si="8"/>
        <v>3</v>
      </c>
      <c r="O82" s="4" t="s">
        <v>124</v>
      </c>
      <c r="P82" s="1" t="s">
        <v>347</v>
      </c>
      <c r="Q82" s="4" t="s">
        <v>348</v>
      </c>
      <c r="R82" s="4" t="s">
        <v>35</v>
      </c>
      <c r="S82" s="4" t="s">
        <v>27</v>
      </c>
      <c r="T82" s="15">
        <f t="shared" si="7"/>
        <v>43040</v>
      </c>
      <c r="U82" s="3"/>
      <c r="V82" s="3"/>
      <c r="W82" s="3"/>
      <c r="X82" s="3"/>
      <c r="Y82" s="3"/>
      <c r="Z82" s="14"/>
      <c r="AA82" s="14"/>
      <c r="AB82" s="3"/>
    </row>
    <row r="83" spans="1:28" ht="13.75" customHeight="1">
      <c r="A83" s="11">
        <v>42996</v>
      </c>
      <c r="B83" s="4" t="s">
        <v>349</v>
      </c>
      <c r="C83" s="4" t="s">
        <v>350</v>
      </c>
      <c r="D83" s="12">
        <v>19.231344199999999</v>
      </c>
      <c r="E83" s="12">
        <v>73.156165700000003</v>
      </c>
      <c r="F83" s="4" t="s">
        <v>21</v>
      </c>
      <c r="G83" s="12">
        <v>3</v>
      </c>
      <c r="H83" s="12">
        <v>0</v>
      </c>
      <c r="I83" s="4" t="s">
        <v>39</v>
      </c>
      <c r="J83" s="12">
        <v>5</v>
      </c>
      <c r="K83" s="4" t="s">
        <v>351</v>
      </c>
      <c r="L83" s="3"/>
      <c r="M83" s="3"/>
      <c r="N83" s="12">
        <f t="shared" si="8"/>
        <v>7</v>
      </c>
      <c r="O83" s="4" t="s">
        <v>70</v>
      </c>
      <c r="P83" s="4" t="s">
        <v>352</v>
      </c>
      <c r="Q83" s="3"/>
      <c r="R83" s="3"/>
      <c r="S83" s="4" t="s">
        <v>27</v>
      </c>
      <c r="T83" s="11">
        <f t="shared" si="7"/>
        <v>42995</v>
      </c>
      <c r="U83" s="3"/>
      <c r="V83" s="3"/>
      <c r="W83" s="3"/>
      <c r="X83" s="3"/>
      <c r="Y83" s="3"/>
      <c r="Z83" s="14"/>
      <c r="AA83" s="14"/>
      <c r="AB83" s="3"/>
    </row>
    <row r="84" spans="1:28" ht="13.75" customHeight="1">
      <c r="A84" s="27">
        <v>42902</v>
      </c>
      <c r="B84" s="4" t="s">
        <v>294</v>
      </c>
      <c r="C84" s="4" t="s">
        <v>353</v>
      </c>
      <c r="D84" s="12">
        <v>19.0221278</v>
      </c>
      <c r="E84" s="12">
        <v>72.872963299999995</v>
      </c>
      <c r="F84" s="4" t="s">
        <v>21</v>
      </c>
      <c r="G84" s="12">
        <v>3</v>
      </c>
      <c r="H84" s="12">
        <v>1</v>
      </c>
      <c r="I84" s="4" t="s">
        <v>68</v>
      </c>
      <c r="J84" s="12">
        <v>7</v>
      </c>
      <c r="K84" s="4" t="s">
        <v>354</v>
      </c>
      <c r="L84" s="3"/>
      <c r="M84" s="3"/>
      <c r="N84" s="12">
        <f t="shared" si="8"/>
        <v>4</v>
      </c>
      <c r="O84" s="4" t="s">
        <v>33</v>
      </c>
      <c r="P84" s="3"/>
      <c r="Q84" s="3"/>
      <c r="R84" s="3"/>
      <c r="S84" s="4" t="s">
        <v>27</v>
      </c>
      <c r="T84" s="27">
        <f t="shared" si="7"/>
        <v>42901</v>
      </c>
      <c r="U84" s="3"/>
      <c r="V84" s="3"/>
      <c r="W84" s="3"/>
      <c r="X84" s="3"/>
      <c r="Y84" s="3"/>
      <c r="Z84" s="14"/>
      <c r="AA84" s="14"/>
      <c r="AB84" s="3"/>
    </row>
    <row r="85" spans="1:28" ht="13.75" customHeight="1">
      <c r="A85" s="11">
        <v>42768</v>
      </c>
      <c r="B85" s="4" t="s">
        <v>355</v>
      </c>
      <c r="C85" s="4" t="s">
        <v>356</v>
      </c>
      <c r="D85" s="12">
        <v>19.034646800000001</v>
      </c>
      <c r="E85" s="12">
        <v>72.866769300000001</v>
      </c>
      <c r="F85" s="4" t="s">
        <v>44</v>
      </c>
      <c r="G85" s="12">
        <v>3</v>
      </c>
      <c r="H85" s="12">
        <v>1</v>
      </c>
      <c r="I85" s="4" t="s">
        <v>22</v>
      </c>
      <c r="J85" s="12">
        <v>7</v>
      </c>
      <c r="K85" s="4" t="s">
        <v>357</v>
      </c>
      <c r="L85" s="3"/>
      <c r="M85" s="3"/>
      <c r="N85" s="12">
        <f t="shared" si="8"/>
        <v>3</v>
      </c>
      <c r="O85" s="4" t="s">
        <v>124</v>
      </c>
      <c r="P85" s="4" t="s">
        <v>358</v>
      </c>
      <c r="Q85" s="3"/>
      <c r="R85" s="4" t="s">
        <v>359</v>
      </c>
      <c r="S85" s="4" t="s">
        <v>27</v>
      </c>
      <c r="T85" s="11">
        <f t="shared" si="7"/>
        <v>42767</v>
      </c>
      <c r="U85" s="3"/>
      <c r="V85" s="3"/>
      <c r="W85" s="3">
        <f>COUNTIF(I1:I$865,V85)</f>
        <v>0</v>
      </c>
      <c r="X85" s="21" t="e">
        <f>(W85/W91)*100</f>
        <v>#DIV/0!</v>
      </c>
      <c r="Y85" s="3"/>
      <c r="Z85" s="14"/>
      <c r="AA85" s="14"/>
      <c r="AB85" s="3"/>
    </row>
    <row r="86" spans="1:28" ht="13.75" customHeight="1">
      <c r="A86" s="11">
        <v>42723</v>
      </c>
      <c r="B86" s="4" t="s">
        <v>360</v>
      </c>
      <c r="C86" s="4" t="s">
        <v>361</v>
      </c>
      <c r="D86" s="12">
        <v>19.052540199999999</v>
      </c>
      <c r="E86" s="12">
        <v>72.865227399999995</v>
      </c>
      <c r="F86" s="4" t="s">
        <v>21</v>
      </c>
      <c r="G86" s="12">
        <v>3</v>
      </c>
      <c r="H86" s="12">
        <v>0</v>
      </c>
      <c r="I86" s="4" t="s">
        <v>22</v>
      </c>
      <c r="J86" s="12">
        <v>2</v>
      </c>
      <c r="K86" s="4" t="s">
        <v>362</v>
      </c>
      <c r="L86" s="3"/>
      <c r="M86" s="3"/>
      <c r="N86" s="12">
        <f t="shared" si="8"/>
        <v>7</v>
      </c>
      <c r="O86" s="4" t="s">
        <v>70</v>
      </c>
      <c r="P86" s="3"/>
      <c r="Q86" s="3"/>
      <c r="R86" s="4" t="s">
        <v>131</v>
      </c>
      <c r="S86" s="4" t="s">
        <v>27</v>
      </c>
      <c r="T86" s="11">
        <f t="shared" si="7"/>
        <v>42722</v>
      </c>
      <c r="U86" s="3"/>
      <c r="V86" s="3"/>
      <c r="W86" s="3"/>
      <c r="X86" s="3"/>
      <c r="Y86" s="3"/>
      <c r="Z86" s="14"/>
      <c r="AA86" s="14"/>
      <c r="AB86" s="3"/>
    </row>
    <row r="87" spans="1:28" ht="13.75" customHeight="1">
      <c r="A87" s="11">
        <v>42689</v>
      </c>
      <c r="B87" s="3"/>
      <c r="C87" s="4" t="s">
        <v>363</v>
      </c>
      <c r="D87" s="12">
        <v>19.189948999999999</v>
      </c>
      <c r="E87" s="12">
        <v>72.837414999999993</v>
      </c>
      <c r="F87" s="4" t="s">
        <v>21</v>
      </c>
      <c r="G87" s="12">
        <v>3</v>
      </c>
      <c r="H87" s="12">
        <v>0</v>
      </c>
      <c r="I87" s="4" t="s">
        <v>30</v>
      </c>
      <c r="J87" s="12">
        <v>5</v>
      </c>
      <c r="K87" s="4" t="s">
        <v>364</v>
      </c>
      <c r="L87" s="3"/>
      <c r="M87" s="3"/>
      <c r="N87" s="12">
        <f t="shared" si="8"/>
        <v>1</v>
      </c>
      <c r="O87" s="4" t="s">
        <v>25</v>
      </c>
      <c r="P87" s="3"/>
      <c r="Q87" s="3"/>
      <c r="R87" s="4" t="s">
        <v>35</v>
      </c>
      <c r="S87" s="4" t="s">
        <v>27</v>
      </c>
      <c r="T87" s="11">
        <f t="shared" si="7"/>
        <v>42688</v>
      </c>
      <c r="U87" s="3"/>
      <c r="V87" s="3"/>
      <c r="W87" s="3"/>
      <c r="X87" s="3"/>
      <c r="Y87" s="3"/>
      <c r="Z87" s="14"/>
      <c r="AA87" s="14"/>
      <c r="AB87" s="3"/>
    </row>
    <row r="88" spans="1:28" ht="13.75" customHeight="1">
      <c r="A88" s="11">
        <v>42679</v>
      </c>
      <c r="B88" s="4" t="s">
        <v>355</v>
      </c>
      <c r="C88" s="4" t="s">
        <v>365</v>
      </c>
      <c r="D88" s="12">
        <v>19.230146399999999</v>
      </c>
      <c r="E88" s="12">
        <v>73.160280799999995</v>
      </c>
      <c r="F88" s="4" t="s">
        <v>44</v>
      </c>
      <c r="G88" s="12">
        <v>3</v>
      </c>
      <c r="H88" s="12">
        <v>1</v>
      </c>
      <c r="I88" s="4" t="s">
        <v>45</v>
      </c>
      <c r="J88" s="12">
        <v>3</v>
      </c>
      <c r="K88" s="4" t="s">
        <v>366</v>
      </c>
      <c r="L88" s="3"/>
      <c r="M88" s="3"/>
      <c r="N88" s="12">
        <f t="shared" si="8"/>
        <v>5</v>
      </c>
      <c r="O88" s="4" t="s">
        <v>58</v>
      </c>
      <c r="P88" s="4" t="s">
        <v>367</v>
      </c>
      <c r="Q88" s="3"/>
      <c r="R88" s="4" t="s">
        <v>48</v>
      </c>
      <c r="S88" s="4" t="s">
        <v>27</v>
      </c>
      <c r="T88" s="11">
        <f t="shared" si="7"/>
        <v>42678</v>
      </c>
      <c r="U88" s="3"/>
      <c r="V88" s="3"/>
      <c r="W88" s="3"/>
      <c r="X88" s="3"/>
      <c r="Y88" s="3"/>
      <c r="Z88" s="14"/>
      <c r="AA88" s="14"/>
      <c r="AB88" s="3"/>
    </row>
    <row r="89" spans="1:28" ht="13.75" customHeight="1">
      <c r="A89" s="11">
        <v>42591</v>
      </c>
      <c r="B89" s="4" t="s">
        <v>79</v>
      </c>
      <c r="C89" s="4" t="s">
        <v>154</v>
      </c>
      <c r="D89" s="12">
        <v>19.281254700000002</v>
      </c>
      <c r="E89" s="12">
        <v>73.048291199999994</v>
      </c>
      <c r="F89" s="4" t="s">
        <v>44</v>
      </c>
      <c r="G89" s="12">
        <v>3</v>
      </c>
      <c r="H89" s="12">
        <v>0</v>
      </c>
      <c r="I89" s="4" t="s">
        <v>45</v>
      </c>
      <c r="J89" s="4" t="s">
        <v>368</v>
      </c>
      <c r="K89" s="4" t="s">
        <v>369</v>
      </c>
      <c r="L89" s="3"/>
      <c r="M89" s="3"/>
      <c r="N89" s="12">
        <f t="shared" si="8"/>
        <v>1</v>
      </c>
      <c r="O89" s="4" t="s">
        <v>25</v>
      </c>
      <c r="P89" s="3"/>
      <c r="Q89" s="3"/>
      <c r="R89" s="4" t="s">
        <v>48</v>
      </c>
      <c r="S89" s="4" t="s">
        <v>27</v>
      </c>
      <c r="T89" s="11">
        <f t="shared" si="7"/>
        <v>42590</v>
      </c>
      <c r="U89" s="3"/>
      <c r="V89" s="3"/>
      <c r="W89" s="3"/>
      <c r="X89" s="3"/>
      <c r="Y89" s="3"/>
      <c r="Z89" s="14"/>
      <c r="AA89" s="14"/>
      <c r="AB89" s="3"/>
    </row>
    <row r="90" spans="1:28" ht="13.75" customHeight="1">
      <c r="A90" s="11">
        <v>42522</v>
      </c>
      <c r="B90" s="4" t="s">
        <v>370</v>
      </c>
      <c r="C90" s="4" t="s">
        <v>371</v>
      </c>
      <c r="D90" s="12">
        <v>19.250532199999999</v>
      </c>
      <c r="E90" s="12">
        <v>73.118537899999893</v>
      </c>
      <c r="F90" s="4" t="s">
        <v>21</v>
      </c>
      <c r="G90" s="12">
        <v>3</v>
      </c>
      <c r="H90" s="12">
        <v>0</v>
      </c>
      <c r="I90" s="4" t="s">
        <v>39</v>
      </c>
      <c r="J90" s="12">
        <v>5</v>
      </c>
      <c r="K90" s="4" t="s">
        <v>372</v>
      </c>
      <c r="L90" s="3"/>
      <c r="M90" s="3"/>
      <c r="N90" s="12">
        <f t="shared" si="8"/>
        <v>2</v>
      </c>
      <c r="O90" s="4" t="s">
        <v>47</v>
      </c>
      <c r="P90" s="3"/>
      <c r="Q90" s="3"/>
      <c r="R90" s="3"/>
      <c r="S90" s="4" t="s">
        <v>27</v>
      </c>
      <c r="T90" s="11">
        <f t="shared" si="7"/>
        <v>42521</v>
      </c>
      <c r="U90" s="3"/>
      <c r="V90" s="3"/>
      <c r="W90" s="3"/>
      <c r="X90" s="3"/>
      <c r="Y90" s="3"/>
      <c r="Z90" s="14"/>
      <c r="AA90" s="14"/>
      <c r="AB90" s="14"/>
    </row>
    <row r="91" spans="1:28" ht="13.75" customHeight="1">
      <c r="A91" s="11">
        <v>42509</v>
      </c>
      <c r="B91" s="3"/>
      <c r="C91" s="4" t="s">
        <v>373</v>
      </c>
      <c r="D91" s="12">
        <v>19.005563599999999</v>
      </c>
      <c r="E91" s="12">
        <v>72.824535900000001</v>
      </c>
      <c r="F91" s="4" t="s">
        <v>21</v>
      </c>
      <c r="G91" s="12">
        <v>3</v>
      </c>
      <c r="H91" s="12">
        <v>0</v>
      </c>
      <c r="I91" s="4" t="s">
        <v>68</v>
      </c>
      <c r="J91" s="12">
        <v>7</v>
      </c>
      <c r="K91" s="4" t="s">
        <v>374</v>
      </c>
      <c r="L91" s="3"/>
      <c r="M91" s="3"/>
      <c r="N91" s="12">
        <f t="shared" si="8"/>
        <v>3</v>
      </c>
      <c r="O91" s="4" t="s">
        <v>124</v>
      </c>
      <c r="P91" s="3"/>
      <c r="Q91" s="3"/>
      <c r="R91" s="4" t="s">
        <v>116</v>
      </c>
      <c r="S91" s="4" t="s">
        <v>27</v>
      </c>
      <c r="T91" s="11">
        <f t="shared" si="7"/>
        <v>42508</v>
      </c>
      <c r="U91" s="4" t="s">
        <v>45</v>
      </c>
      <c r="V91" s="3">
        <f>COUNTIFS(I1:I$930,V76,O1:O$930,V$179)</f>
        <v>0</v>
      </c>
      <c r="W91" s="3">
        <f>COUNTIFS(I1:I$930,V76,O1:O$930,W$179)</f>
        <v>0</v>
      </c>
      <c r="X91" s="3">
        <f>COUNTIFS(I1:I$930,V76,O1:O$930,X$179)</f>
        <v>0</v>
      </c>
      <c r="Y91" s="3">
        <f>COUNTIFS(I1:I$930,V76,O1:O$930,Y$179)</f>
        <v>0</v>
      </c>
      <c r="Z91" s="3">
        <f>COUNTIFS(I1:I$930,V76,O1:O$930,Z$179)</f>
        <v>0</v>
      </c>
      <c r="AA91" s="3">
        <f>COUNTIFS(I1:I$930,V76,O1:O$930,AA$179)</f>
        <v>0</v>
      </c>
      <c r="AB91" s="14">
        <f>COUNTIFS(I1:I$930,V76,O1:O$930,AB$179)</f>
        <v>0</v>
      </c>
    </row>
    <row r="92" spans="1:28" ht="13.75" customHeight="1">
      <c r="A92" s="11">
        <v>42273</v>
      </c>
      <c r="B92" s="4" t="s">
        <v>375</v>
      </c>
      <c r="C92" s="4" t="s">
        <v>376</v>
      </c>
      <c r="D92" s="12">
        <v>18.946107900000001</v>
      </c>
      <c r="E92" s="12">
        <v>72.825435299999995</v>
      </c>
      <c r="F92" s="4" t="s">
        <v>160</v>
      </c>
      <c r="G92" s="12">
        <v>3</v>
      </c>
      <c r="H92" s="12">
        <v>1</v>
      </c>
      <c r="I92" s="4" t="s">
        <v>45</v>
      </c>
      <c r="J92" s="12">
        <v>2</v>
      </c>
      <c r="K92" s="4" t="s">
        <v>377</v>
      </c>
      <c r="L92" s="3"/>
      <c r="M92" s="3"/>
      <c r="N92" s="12">
        <f t="shared" si="8"/>
        <v>5</v>
      </c>
      <c r="O92" s="4" t="s">
        <v>58</v>
      </c>
      <c r="P92" s="4" t="s">
        <v>378</v>
      </c>
      <c r="Q92" s="3"/>
      <c r="R92" s="3"/>
      <c r="S92" s="4" t="s">
        <v>27</v>
      </c>
      <c r="T92" s="11">
        <f t="shared" si="7"/>
        <v>42272</v>
      </c>
      <c r="U92" s="3"/>
      <c r="V92" s="3"/>
      <c r="W92" s="3"/>
      <c r="X92" s="3"/>
      <c r="Y92" s="3"/>
      <c r="Z92" s="14"/>
      <c r="AA92" s="14"/>
      <c r="AB92" s="3"/>
    </row>
    <row r="93" spans="1:28" ht="13.75" customHeight="1">
      <c r="A93" s="11">
        <v>42214</v>
      </c>
      <c r="B93" s="4" t="s">
        <v>379</v>
      </c>
      <c r="C93" s="4" t="s">
        <v>380</v>
      </c>
      <c r="D93" s="12">
        <v>18.999215599999999</v>
      </c>
      <c r="E93" s="12">
        <v>72.817197699999994</v>
      </c>
      <c r="F93" s="4" t="s">
        <v>44</v>
      </c>
      <c r="G93" s="12">
        <v>3</v>
      </c>
      <c r="H93" s="12">
        <v>1</v>
      </c>
      <c r="I93" s="4" t="s">
        <v>45</v>
      </c>
      <c r="J93" s="12">
        <v>5</v>
      </c>
      <c r="K93" s="4" t="s">
        <v>381</v>
      </c>
      <c r="L93" s="3"/>
      <c r="M93" s="3"/>
      <c r="N93" s="12">
        <f t="shared" si="8"/>
        <v>2</v>
      </c>
      <c r="O93" s="4" t="s">
        <v>47</v>
      </c>
      <c r="P93" s="3"/>
      <c r="Q93" s="3"/>
      <c r="R93" s="3"/>
      <c r="S93" s="4" t="s">
        <v>27</v>
      </c>
      <c r="T93" s="11">
        <f t="shared" si="7"/>
        <v>42213</v>
      </c>
      <c r="U93" s="3"/>
      <c r="V93" s="3"/>
      <c r="W93" s="3"/>
      <c r="X93" s="3"/>
      <c r="Y93" s="3"/>
      <c r="Z93" s="14"/>
      <c r="AA93" s="14"/>
      <c r="AB93" s="3"/>
    </row>
    <row r="94" spans="1:28" ht="13.75" customHeight="1">
      <c r="A94" s="11">
        <v>42042</v>
      </c>
      <c r="B94" s="4" t="s">
        <v>294</v>
      </c>
      <c r="C94" s="4" t="s">
        <v>382</v>
      </c>
      <c r="D94" s="12">
        <v>18.976958100000001</v>
      </c>
      <c r="E94" s="12">
        <v>72.831959599999905</v>
      </c>
      <c r="F94" s="4" t="s">
        <v>21</v>
      </c>
      <c r="G94" s="12">
        <v>3</v>
      </c>
      <c r="H94" s="12">
        <v>0</v>
      </c>
      <c r="I94" s="4" t="s">
        <v>68</v>
      </c>
      <c r="J94" s="12">
        <v>10</v>
      </c>
      <c r="K94" s="4" t="s">
        <v>383</v>
      </c>
      <c r="L94" s="3"/>
      <c r="M94" s="3"/>
      <c r="N94" s="12">
        <f t="shared" si="8"/>
        <v>5</v>
      </c>
      <c r="O94" s="4" t="s">
        <v>58</v>
      </c>
      <c r="P94" s="3"/>
      <c r="Q94" s="4" t="s">
        <v>384</v>
      </c>
      <c r="R94" s="4" t="s">
        <v>48</v>
      </c>
      <c r="S94" s="4" t="s">
        <v>27</v>
      </c>
      <c r="T94" s="11">
        <f t="shared" si="7"/>
        <v>42041</v>
      </c>
      <c r="U94" s="3"/>
      <c r="V94" s="3"/>
      <c r="W94" s="3"/>
      <c r="X94" s="3"/>
      <c r="Y94" s="3"/>
      <c r="Z94" s="14"/>
      <c r="AA94" s="14"/>
      <c r="AB94" s="3"/>
    </row>
    <row r="95" spans="1:28" ht="13.75" customHeight="1">
      <c r="A95" s="11">
        <v>42001</v>
      </c>
      <c r="B95" s="4" t="s">
        <v>274</v>
      </c>
      <c r="C95" s="4" t="s">
        <v>385</v>
      </c>
      <c r="D95" s="12">
        <v>19.266998399999999</v>
      </c>
      <c r="E95" s="12">
        <v>73.0306839</v>
      </c>
      <c r="F95" s="4" t="s">
        <v>21</v>
      </c>
      <c r="G95" s="12">
        <v>3</v>
      </c>
      <c r="H95" s="12">
        <v>8</v>
      </c>
      <c r="I95" s="4" t="s">
        <v>30</v>
      </c>
      <c r="J95" s="12">
        <v>5</v>
      </c>
      <c r="K95" s="4" t="s">
        <v>386</v>
      </c>
      <c r="L95" s="3"/>
      <c r="M95" s="3"/>
      <c r="N95" s="12">
        <f t="shared" si="8"/>
        <v>6</v>
      </c>
      <c r="O95" s="4" t="s">
        <v>41</v>
      </c>
      <c r="P95" s="4" t="s">
        <v>387</v>
      </c>
      <c r="Q95" s="3"/>
      <c r="R95" s="4" t="s">
        <v>35</v>
      </c>
      <c r="S95" s="4" t="s">
        <v>27</v>
      </c>
      <c r="T95" s="11">
        <f t="shared" si="7"/>
        <v>42000</v>
      </c>
      <c r="U95" s="3"/>
      <c r="V95" s="3"/>
      <c r="W95" s="3"/>
      <c r="X95" s="3"/>
      <c r="Y95" s="3"/>
      <c r="Z95" s="14"/>
      <c r="AA95" s="14"/>
      <c r="AB95" s="3"/>
    </row>
    <row r="96" spans="1:28" ht="13.75" customHeight="1">
      <c r="A96" s="11">
        <v>41974</v>
      </c>
      <c r="B96" s="4" t="s">
        <v>388</v>
      </c>
      <c r="C96" s="4" t="s">
        <v>389</v>
      </c>
      <c r="D96" s="12">
        <v>19.073821599999999</v>
      </c>
      <c r="E96" s="12">
        <v>72.887731399999893</v>
      </c>
      <c r="F96" s="4" t="s">
        <v>51</v>
      </c>
      <c r="G96" s="12">
        <v>3</v>
      </c>
      <c r="H96" s="12">
        <v>0</v>
      </c>
      <c r="I96" s="4" t="s">
        <v>30</v>
      </c>
      <c r="J96" s="12">
        <v>2</v>
      </c>
      <c r="K96" s="4" t="s">
        <v>390</v>
      </c>
      <c r="L96" s="3"/>
      <c r="M96" s="3"/>
      <c r="N96" s="12">
        <f t="shared" si="8"/>
        <v>7</v>
      </c>
      <c r="O96" s="4" t="s">
        <v>70</v>
      </c>
      <c r="P96" s="4" t="s">
        <v>391</v>
      </c>
      <c r="Q96" s="3"/>
      <c r="R96" s="4" t="s">
        <v>392</v>
      </c>
      <c r="S96" s="4" t="s">
        <v>27</v>
      </c>
      <c r="T96" s="11">
        <f t="shared" si="7"/>
        <v>41973</v>
      </c>
      <c r="U96" s="3"/>
      <c r="V96" s="3"/>
      <c r="W96" s="3"/>
      <c r="X96" s="3"/>
      <c r="Y96" s="3"/>
      <c r="Z96" s="14"/>
      <c r="AA96" s="14"/>
      <c r="AB96" s="3"/>
    </row>
    <row r="97" spans="1:28" ht="13.75" customHeight="1">
      <c r="A97" s="11">
        <v>41921</v>
      </c>
      <c r="B97" s="4" t="s">
        <v>393</v>
      </c>
      <c r="C97" s="4" t="s">
        <v>394</v>
      </c>
      <c r="D97" s="12">
        <v>19.7933977</v>
      </c>
      <c r="E97" s="12">
        <v>72.719576699999905</v>
      </c>
      <c r="F97" s="4" t="s">
        <v>21</v>
      </c>
      <c r="G97" s="12">
        <v>3</v>
      </c>
      <c r="H97" s="12">
        <v>2</v>
      </c>
      <c r="I97" s="4" t="s">
        <v>30</v>
      </c>
      <c r="J97" s="12">
        <v>10</v>
      </c>
      <c r="K97" s="4" t="s">
        <v>395</v>
      </c>
      <c r="L97" s="3"/>
      <c r="M97" s="3"/>
      <c r="N97" s="12">
        <f t="shared" si="8"/>
        <v>3</v>
      </c>
      <c r="O97" s="4" t="s">
        <v>124</v>
      </c>
      <c r="P97" s="3"/>
      <c r="Q97" s="4" t="s">
        <v>396</v>
      </c>
      <c r="R97" s="4" t="s">
        <v>35</v>
      </c>
      <c r="S97" s="4" t="s">
        <v>27</v>
      </c>
      <c r="T97" s="11">
        <f t="shared" si="7"/>
        <v>41920</v>
      </c>
      <c r="U97" s="3"/>
      <c r="V97" s="3"/>
      <c r="W97" s="3"/>
      <c r="X97" s="3"/>
      <c r="Y97" s="3"/>
      <c r="Z97" s="14"/>
      <c r="AA97" s="14"/>
      <c r="AB97" s="3"/>
    </row>
    <row r="98" spans="1:28" ht="13.75" customHeight="1">
      <c r="A98" s="15">
        <v>41775</v>
      </c>
      <c r="B98" s="4" t="s">
        <v>397</v>
      </c>
      <c r="C98" s="4" t="s">
        <v>398</v>
      </c>
      <c r="D98" s="12">
        <v>19.171797900000001</v>
      </c>
      <c r="E98" s="12">
        <v>72.859104599999995</v>
      </c>
      <c r="F98" s="4" t="s">
        <v>160</v>
      </c>
      <c r="G98" s="12">
        <v>3</v>
      </c>
      <c r="H98" s="12">
        <v>2</v>
      </c>
      <c r="I98" s="4" t="s">
        <v>45</v>
      </c>
      <c r="J98" s="12">
        <v>5</v>
      </c>
      <c r="K98" s="4" t="s">
        <v>399</v>
      </c>
      <c r="L98" s="3"/>
      <c r="M98" s="3"/>
      <c r="N98" s="12">
        <f t="shared" si="8"/>
        <v>4</v>
      </c>
      <c r="O98" s="4" t="s">
        <v>33</v>
      </c>
      <c r="P98" s="4" t="s">
        <v>400</v>
      </c>
      <c r="Q98" s="4" t="s">
        <v>401</v>
      </c>
      <c r="R98" s="4" t="s">
        <v>402</v>
      </c>
      <c r="S98" s="4" t="s">
        <v>27</v>
      </c>
      <c r="T98" s="15">
        <v>41774</v>
      </c>
      <c r="U98" s="3"/>
      <c r="V98" s="3"/>
      <c r="W98" s="3"/>
      <c r="X98" s="3"/>
      <c r="Y98" s="3"/>
      <c r="Z98" s="14"/>
      <c r="AA98" s="14"/>
      <c r="AB98" s="3"/>
    </row>
    <row r="99" spans="1:28" ht="13.75" customHeight="1">
      <c r="A99" s="11">
        <v>43300</v>
      </c>
      <c r="B99" s="4" t="s">
        <v>403</v>
      </c>
      <c r="C99" s="4" t="s">
        <v>404</v>
      </c>
      <c r="D99" s="12">
        <v>19.221511499999998</v>
      </c>
      <c r="E99" s="12">
        <v>73.164462799999995</v>
      </c>
      <c r="F99" s="4" t="s">
        <v>44</v>
      </c>
      <c r="G99" s="12">
        <v>2</v>
      </c>
      <c r="H99" s="12">
        <v>1</v>
      </c>
      <c r="I99" s="4" t="s">
        <v>45</v>
      </c>
      <c r="J99" s="12">
        <v>3</v>
      </c>
      <c r="K99" s="4" t="s">
        <v>405</v>
      </c>
      <c r="L99" s="3"/>
      <c r="M99" s="3"/>
      <c r="N99" s="12">
        <f t="shared" si="8"/>
        <v>3</v>
      </c>
      <c r="O99" s="4" t="s">
        <v>124</v>
      </c>
      <c r="P99" s="3"/>
      <c r="Q99" s="3"/>
      <c r="R99" s="4" t="s">
        <v>406</v>
      </c>
      <c r="S99" s="4" t="s">
        <v>27</v>
      </c>
      <c r="T99" s="11">
        <f t="shared" ref="T99:T118" si="9">A99-1</f>
        <v>43299</v>
      </c>
      <c r="U99" s="3"/>
      <c r="V99" s="3"/>
      <c r="W99" s="3"/>
      <c r="X99" s="3"/>
      <c r="Y99" s="3"/>
      <c r="Z99" s="14"/>
      <c r="AA99" s="14"/>
      <c r="AB99" s="3"/>
    </row>
    <row r="100" spans="1:28" ht="13.75" customHeight="1">
      <c r="A100" s="11">
        <v>43268</v>
      </c>
      <c r="B100" s="4" t="s">
        <v>407</v>
      </c>
      <c r="C100" s="4" t="s">
        <v>408</v>
      </c>
      <c r="D100" s="12">
        <v>19.223694399999999</v>
      </c>
      <c r="E100" s="12">
        <v>72.847678099999996</v>
      </c>
      <c r="F100" s="4" t="s">
        <v>21</v>
      </c>
      <c r="G100" s="12">
        <v>2</v>
      </c>
      <c r="H100" s="12">
        <v>1</v>
      </c>
      <c r="I100" s="4" t="s">
        <v>68</v>
      </c>
      <c r="J100" s="12">
        <v>3</v>
      </c>
      <c r="K100" s="4" t="s">
        <v>409</v>
      </c>
      <c r="L100" s="3"/>
      <c r="M100" s="3"/>
      <c r="N100" s="3"/>
      <c r="O100" s="3"/>
      <c r="P100" s="3"/>
      <c r="Q100" s="3"/>
      <c r="R100" s="3"/>
      <c r="S100" s="3"/>
      <c r="T100" s="11">
        <f t="shared" si="9"/>
        <v>43267</v>
      </c>
      <c r="U100" s="3"/>
      <c r="V100" s="3"/>
      <c r="W100" s="3"/>
      <c r="X100" s="3"/>
      <c r="Y100" s="3"/>
      <c r="Z100" s="3"/>
      <c r="AA100" s="3"/>
      <c r="AB100" s="3"/>
    </row>
    <row r="101" spans="1:28" ht="13.75" customHeight="1">
      <c r="A101" s="11">
        <v>43265</v>
      </c>
      <c r="B101" s="4" t="s">
        <v>76</v>
      </c>
      <c r="C101" s="4" t="s">
        <v>410</v>
      </c>
      <c r="D101" s="12">
        <v>19.012184300000001</v>
      </c>
      <c r="E101" s="12">
        <v>72.827464199999994</v>
      </c>
      <c r="F101" s="4" t="s">
        <v>21</v>
      </c>
      <c r="G101" s="12">
        <v>2</v>
      </c>
      <c r="H101" s="12">
        <v>0</v>
      </c>
      <c r="I101" s="4" t="s">
        <v>68</v>
      </c>
      <c r="J101" s="4" t="s">
        <v>56</v>
      </c>
      <c r="K101" s="4" t="s">
        <v>411</v>
      </c>
      <c r="L101" s="3"/>
      <c r="M101" s="3"/>
      <c r="N101" s="3"/>
      <c r="O101" s="3"/>
      <c r="P101" s="3"/>
      <c r="Q101" s="3"/>
      <c r="R101" s="3"/>
      <c r="S101" s="3"/>
      <c r="T101" s="11">
        <f t="shared" si="9"/>
        <v>43264</v>
      </c>
      <c r="U101" s="3"/>
      <c r="V101" s="3"/>
      <c r="W101" s="3"/>
      <c r="X101" s="3"/>
      <c r="Y101" s="3"/>
      <c r="Z101" s="3"/>
      <c r="AA101" s="3"/>
      <c r="AB101" s="3"/>
    </row>
    <row r="102" spans="1:28" ht="13.75" customHeight="1">
      <c r="A102" s="11">
        <v>43252</v>
      </c>
      <c r="B102" s="4" t="s">
        <v>412</v>
      </c>
      <c r="C102" s="4" t="s">
        <v>413</v>
      </c>
      <c r="D102" s="12">
        <v>19.032803000000001</v>
      </c>
      <c r="E102" s="12">
        <v>73.101215299999893</v>
      </c>
      <c r="F102" s="4" t="s">
        <v>51</v>
      </c>
      <c r="G102" s="12">
        <v>2</v>
      </c>
      <c r="H102" s="12">
        <v>1</v>
      </c>
      <c r="I102" s="4" t="s">
        <v>68</v>
      </c>
      <c r="J102" s="12">
        <v>7</v>
      </c>
      <c r="K102" s="4" t="s">
        <v>414</v>
      </c>
      <c r="L102" s="3"/>
      <c r="M102" s="3"/>
      <c r="N102" s="3"/>
      <c r="O102" s="3"/>
      <c r="P102" s="3"/>
      <c r="Q102" s="4" t="s">
        <v>415</v>
      </c>
      <c r="R102" s="4" t="s">
        <v>416</v>
      </c>
      <c r="S102" s="3"/>
      <c r="T102" s="11">
        <f t="shared" si="9"/>
        <v>43251</v>
      </c>
      <c r="U102" s="3"/>
      <c r="V102" s="3"/>
      <c r="W102" s="3"/>
      <c r="X102" s="3"/>
      <c r="Y102" s="3"/>
      <c r="Z102" s="3"/>
      <c r="AA102" s="3"/>
      <c r="AB102" s="3"/>
    </row>
    <row r="103" spans="1:28" ht="13.75" customHeight="1">
      <c r="A103" s="15">
        <v>43158</v>
      </c>
      <c r="B103" s="4" t="s">
        <v>417</v>
      </c>
      <c r="C103" s="4" t="s">
        <v>404</v>
      </c>
      <c r="D103" s="12">
        <v>19.221511499999998</v>
      </c>
      <c r="E103" s="12">
        <v>73.164462799999995</v>
      </c>
      <c r="F103" s="4" t="s">
        <v>44</v>
      </c>
      <c r="G103" s="12">
        <v>2</v>
      </c>
      <c r="H103" s="12">
        <v>0</v>
      </c>
      <c r="I103" s="4" t="s">
        <v>45</v>
      </c>
      <c r="J103" s="12">
        <v>4</v>
      </c>
      <c r="K103" s="3"/>
      <c r="L103" s="3"/>
      <c r="M103" s="3"/>
      <c r="N103" s="12">
        <f t="shared" ref="N103:N127" si="10">WEEKDAY((T103),2)</f>
        <v>1</v>
      </c>
      <c r="O103" s="4" t="s">
        <v>25</v>
      </c>
      <c r="P103" s="3"/>
      <c r="Q103" s="4" t="s">
        <v>418</v>
      </c>
      <c r="R103" s="3"/>
      <c r="S103" s="4" t="s">
        <v>27</v>
      </c>
      <c r="T103" s="15">
        <f t="shared" si="9"/>
        <v>43157</v>
      </c>
      <c r="U103" s="3"/>
      <c r="V103" s="3"/>
      <c r="W103" s="3"/>
      <c r="X103" s="3"/>
      <c r="Y103" s="3"/>
      <c r="Z103" s="14"/>
      <c r="AA103" s="14"/>
      <c r="AB103" s="3"/>
    </row>
    <row r="104" spans="1:28" ht="13.75" customHeight="1">
      <c r="A104" s="11">
        <v>43112</v>
      </c>
      <c r="B104" s="4" t="s">
        <v>419</v>
      </c>
      <c r="C104" s="4" t="s">
        <v>420</v>
      </c>
      <c r="D104" s="12">
        <v>18.962917699999998</v>
      </c>
      <c r="E104" s="12">
        <v>72.805387699999997</v>
      </c>
      <c r="F104" s="4" t="s">
        <v>44</v>
      </c>
      <c r="G104" s="12">
        <v>2</v>
      </c>
      <c r="H104" s="12">
        <v>1</v>
      </c>
      <c r="I104" s="4" t="s">
        <v>45</v>
      </c>
      <c r="J104" s="3"/>
      <c r="K104" s="3"/>
      <c r="L104" s="3"/>
      <c r="M104" s="3"/>
      <c r="N104" s="12">
        <f t="shared" si="10"/>
        <v>4</v>
      </c>
      <c r="O104" s="4" t="s">
        <v>33</v>
      </c>
      <c r="P104" s="4" t="s">
        <v>421</v>
      </c>
      <c r="Q104" s="4" t="s">
        <v>422</v>
      </c>
      <c r="R104" s="4" t="s">
        <v>423</v>
      </c>
      <c r="S104" s="4" t="s">
        <v>27</v>
      </c>
      <c r="T104" s="11">
        <f t="shared" si="9"/>
        <v>43111</v>
      </c>
      <c r="U104" s="3"/>
      <c r="V104" s="3"/>
      <c r="W104" s="3"/>
      <c r="X104" s="3"/>
      <c r="Y104" s="3"/>
      <c r="Z104" s="14"/>
      <c r="AA104" s="14"/>
      <c r="AB104" s="3"/>
    </row>
    <row r="105" spans="1:28" ht="13.75" customHeight="1">
      <c r="A105" s="11">
        <v>42974</v>
      </c>
      <c r="B105" s="4" t="s">
        <v>91</v>
      </c>
      <c r="C105" s="4" t="s">
        <v>424</v>
      </c>
      <c r="D105" s="12">
        <v>19.108396500000001</v>
      </c>
      <c r="E105" s="12">
        <v>72.902602899999906</v>
      </c>
      <c r="F105" s="4" t="s">
        <v>44</v>
      </c>
      <c r="G105" s="12">
        <v>2</v>
      </c>
      <c r="H105" s="12">
        <v>2</v>
      </c>
      <c r="I105" s="4" t="s">
        <v>45</v>
      </c>
      <c r="J105" s="12">
        <v>5</v>
      </c>
      <c r="K105" s="4" t="s">
        <v>425</v>
      </c>
      <c r="L105" s="3"/>
      <c r="M105" s="3"/>
      <c r="N105" s="12">
        <f t="shared" si="10"/>
        <v>6</v>
      </c>
      <c r="O105" s="4" t="s">
        <v>41</v>
      </c>
      <c r="P105" s="4" t="s">
        <v>426</v>
      </c>
      <c r="Q105" s="3"/>
      <c r="R105" s="3"/>
      <c r="S105" s="4" t="s">
        <v>27</v>
      </c>
      <c r="T105" s="11">
        <f t="shared" si="9"/>
        <v>42973</v>
      </c>
      <c r="U105" s="3"/>
      <c r="V105" s="3"/>
      <c r="W105" s="3"/>
      <c r="X105" s="3"/>
      <c r="Y105" s="3"/>
      <c r="Z105" s="14"/>
      <c r="AA105" s="14"/>
      <c r="AB105" s="3"/>
    </row>
    <row r="106" spans="1:28" ht="13.75" customHeight="1">
      <c r="A106" s="11">
        <v>42940</v>
      </c>
      <c r="B106" s="4" t="s">
        <v>427</v>
      </c>
      <c r="C106" s="4" t="s">
        <v>428</v>
      </c>
      <c r="D106" s="12">
        <v>19.138940999999999</v>
      </c>
      <c r="E106" s="12">
        <v>72.844972999999996</v>
      </c>
      <c r="F106" s="4" t="s">
        <v>36</v>
      </c>
      <c r="G106" s="12">
        <v>2</v>
      </c>
      <c r="H106" s="12">
        <v>3</v>
      </c>
      <c r="I106" s="4" t="s">
        <v>36</v>
      </c>
      <c r="J106" s="12">
        <v>2</v>
      </c>
      <c r="K106" s="4" t="s">
        <v>429</v>
      </c>
      <c r="L106" s="3"/>
      <c r="M106" s="3"/>
      <c r="N106" s="12">
        <f t="shared" si="10"/>
        <v>7</v>
      </c>
      <c r="O106" s="4" t="s">
        <v>70</v>
      </c>
      <c r="P106" s="4" t="s">
        <v>430</v>
      </c>
      <c r="Q106" s="3"/>
      <c r="R106" s="3"/>
      <c r="S106" s="4" t="s">
        <v>27</v>
      </c>
      <c r="T106" s="11">
        <f t="shared" si="9"/>
        <v>42939</v>
      </c>
      <c r="U106" s="3"/>
      <c r="V106" s="3"/>
      <c r="W106" s="3"/>
      <c r="X106" s="3"/>
      <c r="Y106" s="3"/>
      <c r="Z106" s="14"/>
      <c r="AA106" s="14"/>
      <c r="AB106" s="3"/>
    </row>
    <row r="107" spans="1:28" ht="13.75" customHeight="1">
      <c r="A107" s="11">
        <v>42909</v>
      </c>
      <c r="B107" s="4" t="s">
        <v>294</v>
      </c>
      <c r="C107" s="4" t="s">
        <v>431</v>
      </c>
      <c r="D107" s="12">
        <v>18.951909100000002</v>
      </c>
      <c r="E107" s="12">
        <v>72.799109200000004</v>
      </c>
      <c r="F107" s="4" t="s">
        <v>21</v>
      </c>
      <c r="G107" s="12">
        <v>2</v>
      </c>
      <c r="H107" s="12">
        <v>0</v>
      </c>
      <c r="I107" s="4" t="s">
        <v>68</v>
      </c>
      <c r="J107" s="12">
        <v>5</v>
      </c>
      <c r="K107" s="4" t="s">
        <v>432</v>
      </c>
      <c r="L107" s="3"/>
      <c r="M107" s="3"/>
      <c r="N107" s="12">
        <f t="shared" si="10"/>
        <v>4</v>
      </c>
      <c r="O107" s="4" t="s">
        <v>33</v>
      </c>
      <c r="P107" s="4" t="s">
        <v>433</v>
      </c>
      <c r="Q107" s="4" t="s">
        <v>434</v>
      </c>
      <c r="R107" s="4" t="s">
        <v>48</v>
      </c>
      <c r="S107" s="4" t="s">
        <v>27</v>
      </c>
      <c r="T107" s="11">
        <f t="shared" si="9"/>
        <v>42908</v>
      </c>
      <c r="U107" s="3"/>
      <c r="V107" s="3"/>
      <c r="W107" s="3"/>
      <c r="X107" s="3"/>
      <c r="Y107" s="3"/>
      <c r="Z107" s="14"/>
      <c r="AA107" s="14"/>
      <c r="AB107" s="3"/>
    </row>
    <row r="108" spans="1:28" ht="13.75" customHeight="1">
      <c r="A108" s="11">
        <v>42897</v>
      </c>
      <c r="B108" s="4" t="s">
        <v>435</v>
      </c>
      <c r="C108" s="4" t="s">
        <v>436</v>
      </c>
      <c r="D108" s="12">
        <v>19.0353849</v>
      </c>
      <c r="E108" s="12">
        <v>72.842303599999994</v>
      </c>
      <c r="F108" s="4" t="s">
        <v>85</v>
      </c>
      <c r="G108" s="12">
        <v>2</v>
      </c>
      <c r="H108" s="12">
        <v>0</v>
      </c>
      <c r="I108" s="4" t="s">
        <v>39</v>
      </c>
      <c r="J108" s="12">
        <v>4</v>
      </c>
      <c r="K108" s="4" t="s">
        <v>437</v>
      </c>
      <c r="L108" s="3"/>
      <c r="M108" s="3"/>
      <c r="N108" s="12">
        <f t="shared" si="10"/>
        <v>6</v>
      </c>
      <c r="O108" s="4" t="s">
        <v>41</v>
      </c>
      <c r="P108" s="4" t="s">
        <v>438</v>
      </c>
      <c r="Q108" s="3"/>
      <c r="R108" s="3"/>
      <c r="S108" s="4" t="s">
        <v>27</v>
      </c>
      <c r="T108" s="11">
        <f t="shared" si="9"/>
        <v>42896</v>
      </c>
      <c r="U108" s="3"/>
      <c r="V108" s="3"/>
      <c r="W108" s="3"/>
      <c r="X108" s="3"/>
      <c r="Y108" s="3"/>
      <c r="Z108" s="14"/>
      <c r="AA108" s="14"/>
      <c r="AB108" s="3"/>
    </row>
    <row r="109" spans="1:28" ht="13.75" customHeight="1">
      <c r="A109" s="11">
        <v>42748</v>
      </c>
      <c r="B109" s="4" t="s">
        <v>248</v>
      </c>
      <c r="C109" s="4" t="s">
        <v>439</v>
      </c>
      <c r="D109" s="12">
        <v>19.0486355</v>
      </c>
      <c r="E109" s="12">
        <v>72.923061799999999</v>
      </c>
      <c r="F109" s="4" t="s">
        <v>51</v>
      </c>
      <c r="G109" s="12">
        <v>2</v>
      </c>
      <c r="H109" s="12">
        <v>0</v>
      </c>
      <c r="I109" s="4" t="s">
        <v>22</v>
      </c>
      <c r="J109" s="12">
        <v>5</v>
      </c>
      <c r="K109" s="4" t="s">
        <v>440</v>
      </c>
      <c r="L109" s="3"/>
      <c r="M109" s="3"/>
      <c r="N109" s="12">
        <f t="shared" si="10"/>
        <v>4</v>
      </c>
      <c r="O109" s="4" t="s">
        <v>33</v>
      </c>
      <c r="P109" s="3"/>
      <c r="Q109" s="3"/>
      <c r="R109" s="4" t="s">
        <v>35</v>
      </c>
      <c r="S109" s="4" t="s">
        <v>27</v>
      </c>
      <c r="T109" s="11">
        <f t="shared" si="9"/>
        <v>42747</v>
      </c>
      <c r="U109" s="3"/>
      <c r="V109" s="3"/>
      <c r="W109" s="12">
        <f>COUNTIF(I1:I$996,V109)</f>
        <v>0</v>
      </c>
      <c r="X109" s="21" t="e">
        <f>(W109/W113)*100</f>
        <v>#DIV/0!</v>
      </c>
      <c r="Y109" s="3"/>
      <c r="Z109" s="14"/>
      <c r="AA109" s="14"/>
      <c r="AB109" s="3"/>
    </row>
    <row r="110" spans="1:28" ht="13.75" customHeight="1">
      <c r="A110" s="11">
        <v>42711</v>
      </c>
      <c r="B110" s="4" t="s">
        <v>274</v>
      </c>
      <c r="C110" s="4" t="s">
        <v>441</v>
      </c>
      <c r="D110" s="12">
        <v>19.107613300000001</v>
      </c>
      <c r="E110" s="12">
        <v>72.899218399999995</v>
      </c>
      <c r="F110" s="4" t="s">
        <v>21</v>
      </c>
      <c r="G110" s="12">
        <v>2</v>
      </c>
      <c r="H110" s="12">
        <v>1</v>
      </c>
      <c r="I110" s="4" t="s">
        <v>68</v>
      </c>
      <c r="J110" s="12">
        <v>5</v>
      </c>
      <c r="K110" s="4" t="s">
        <v>442</v>
      </c>
      <c r="L110" s="3"/>
      <c r="M110" s="3"/>
      <c r="N110" s="12">
        <f t="shared" si="10"/>
        <v>2</v>
      </c>
      <c r="O110" s="4" t="s">
        <v>47</v>
      </c>
      <c r="P110" s="3"/>
      <c r="Q110" s="3"/>
      <c r="R110" s="4" t="s">
        <v>131</v>
      </c>
      <c r="S110" s="4" t="s">
        <v>27</v>
      </c>
      <c r="T110" s="11">
        <f t="shared" si="9"/>
        <v>42710</v>
      </c>
      <c r="U110" s="3"/>
      <c r="V110" s="3"/>
      <c r="W110" s="3"/>
      <c r="X110" s="3"/>
      <c r="Y110" s="3"/>
      <c r="Z110" s="14"/>
      <c r="AA110" s="14"/>
      <c r="AB110" s="3"/>
    </row>
    <row r="111" spans="1:28" ht="13.75" customHeight="1">
      <c r="A111" s="11">
        <v>42661</v>
      </c>
      <c r="B111" s="4" t="s">
        <v>443</v>
      </c>
      <c r="C111" s="4" t="s">
        <v>444</v>
      </c>
      <c r="D111" s="12">
        <v>19.391927500000001</v>
      </c>
      <c r="E111" s="12">
        <v>72.839731700000002</v>
      </c>
      <c r="F111" s="4" t="s">
        <v>21</v>
      </c>
      <c r="G111" s="12">
        <v>2</v>
      </c>
      <c r="H111" s="12">
        <v>2</v>
      </c>
      <c r="I111" s="4" t="s">
        <v>68</v>
      </c>
      <c r="J111" s="12">
        <v>3</v>
      </c>
      <c r="K111" s="4" t="s">
        <v>445</v>
      </c>
      <c r="L111" s="3"/>
      <c r="M111" s="3"/>
      <c r="N111" s="12">
        <f t="shared" si="10"/>
        <v>1</v>
      </c>
      <c r="O111" s="4" t="s">
        <v>25</v>
      </c>
      <c r="P111" s="3"/>
      <c r="Q111" s="3"/>
      <c r="R111" s="4" t="s">
        <v>131</v>
      </c>
      <c r="S111" s="4" t="s">
        <v>27</v>
      </c>
      <c r="T111" s="11">
        <f t="shared" si="9"/>
        <v>42660</v>
      </c>
      <c r="U111" s="3"/>
      <c r="V111" s="3"/>
      <c r="W111" s="3"/>
      <c r="X111" s="3"/>
      <c r="Y111" s="3"/>
      <c r="Z111" s="14"/>
      <c r="AA111" s="14"/>
      <c r="AB111" s="3"/>
    </row>
    <row r="112" spans="1:28" ht="13.75" customHeight="1">
      <c r="A112" s="11">
        <v>42492</v>
      </c>
      <c r="B112" s="4" t="s">
        <v>79</v>
      </c>
      <c r="C112" s="4" t="s">
        <v>446</v>
      </c>
      <c r="D112" s="12">
        <v>18.967002600000001</v>
      </c>
      <c r="E112" s="12">
        <v>72.826253600000001</v>
      </c>
      <c r="F112" s="4" t="s">
        <v>44</v>
      </c>
      <c r="G112" s="12">
        <v>2</v>
      </c>
      <c r="H112" s="12">
        <v>6</v>
      </c>
      <c r="I112" s="4" t="s">
        <v>45</v>
      </c>
      <c r="J112" s="4" t="s">
        <v>23</v>
      </c>
      <c r="K112" s="4" t="s">
        <v>447</v>
      </c>
      <c r="L112" s="3"/>
      <c r="M112" s="3"/>
      <c r="N112" s="12">
        <f t="shared" si="10"/>
        <v>7</v>
      </c>
      <c r="O112" s="4" t="s">
        <v>70</v>
      </c>
      <c r="P112" s="4" t="s">
        <v>448</v>
      </c>
      <c r="Q112" s="3"/>
      <c r="R112" s="4" t="s">
        <v>48</v>
      </c>
      <c r="S112" s="4" t="s">
        <v>27</v>
      </c>
      <c r="T112" s="11">
        <f t="shared" si="9"/>
        <v>42491</v>
      </c>
      <c r="U112" s="4" t="s">
        <v>39</v>
      </c>
      <c r="V112" s="3">
        <f>COUNTIFS(I1:I$951,V97,O1:O$951,V$179)</f>
        <v>0</v>
      </c>
      <c r="W112" s="3">
        <f>COUNTIFS(I1:I$951,V97,O1:O$951,W$179)</f>
        <v>0</v>
      </c>
      <c r="X112" s="3">
        <f>COUNTIFS(I1:I$951,V97,O1:O$951,X$179)</f>
        <v>0</v>
      </c>
      <c r="Y112" s="3">
        <f>COUNTIFS(I1:I$951,V97,O1:O$951,Y$179)</f>
        <v>0</v>
      </c>
      <c r="Z112" s="3">
        <f>COUNTIFS(I1:I$951,V97,O1:O$951,Z$179)</f>
        <v>0</v>
      </c>
      <c r="AA112" s="3">
        <f>COUNTIFS(I1:I$951,V97,O1:O$951,AA$179)</f>
        <v>0</v>
      </c>
      <c r="AB112" s="14">
        <f>COUNTIFS(I1:I$951,V97,O1:O$951,AB$179)</f>
        <v>0</v>
      </c>
    </row>
    <row r="113" spans="1:28" ht="13.75" customHeight="1">
      <c r="A113" s="11">
        <v>42371</v>
      </c>
      <c r="B113" s="4" t="s">
        <v>449</v>
      </c>
      <c r="C113" s="4" t="s">
        <v>450</v>
      </c>
      <c r="D113" s="12">
        <v>19.209269599999999</v>
      </c>
      <c r="E113" s="12">
        <v>72.834608099999997</v>
      </c>
      <c r="F113" s="4" t="s">
        <v>21</v>
      </c>
      <c r="G113" s="12">
        <v>2</v>
      </c>
      <c r="H113" s="12">
        <v>0</v>
      </c>
      <c r="I113" s="4" t="s">
        <v>68</v>
      </c>
      <c r="J113" s="12">
        <v>5</v>
      </c>
      <c r="K113" s="4" t="s">
        <v>451</v>
      </c>
      <c r="L113" s="3"/>
      <c r="M113" s="3"/>
      <c r="N113" s="12">
        <f t="shared" si="10"/>
        <v>5</v>
      </c>
      <c r="O113" s="4" t="s">
        <v>58</v>
      </c>
      <c r="P113" s="4" t="s">
        <v>452</v>
      </c>
      <c r="Q113" s="3"/>
      <c r="R113" s="4" t="s">
        <v>48</v>
      </c>
      <c r="S113" s="4" t="s">
        <v>27</v>
      </c>
      <c r="T113" s="11">
        <f t="shared" si="9"/>
        <v>42370</v>
      </c>
      <c r="U113" s="3"/>
      <c r="V113" s="3"/>
      <c r="W113" s="3"/>
      <c r="X113" s="3"/>
      <c r="Y113" s="3"/>
      <c r="Z113" s="14"/>
      <c r="AA113" s="14"/>
      <c r="AB113" s="3"/>
    </row>
    <row r="114" spans="1:28" ht="13.75" customHeight="1">
      <c r="A114" s="11">
        <v>42317</v>
      </c>
      <c r="B114" s="4" t="s">
        <v>453</v>
      </c>
      <c r="C114" s="4" t="s">
        <v>454</v>
      </c>
      <c r="D114" s="12">
        <v>19.092298</v>
      </c>
      <c r="E114" s="12">
        <v>73.026979299999994</v>
      </c>
      <c r="F114" s="4" t="s">
        <v>21</v>
      </c>
      <c r="G114" s="12">
        <v>2</v>
      </c>
      <c r="H114" s="12">
        <v>0</v>
      </c>
      <c r="I114" s="4" t="s">
        <v>30</v>
      </c>
      <c r="J114" s="12">
        <v>2</v>
      </c>
      <c r="K114" s="4" t="s">
        <v>455</v>
      </c>
      <c r="L114" s="3"/>
      <c r="M114" s="3"/>
      <c r="N114" s="12">
        <f t="shared" si="10"/>
        <v>7</v>
      </c>
      <c r="O114" s="4" t="s">
        <v>70</v>
      </c>
      <c r="P114" s="3"/>
      <c r="Q114" s="3"/>
      <c r="R114" s="4" t="s">
        <v>35</v>
      </c>
      <c r="S114" s="4" t="s">
        <v>27</v>
      </c>
      <c r="T114" s="11">
        <f t="shared" si="9"/>
        <v>42316</v>
      </c>
      <c r="U114" s="3"/>
      <c r="V114" s="3"/>
      <c r="W114" s="3"/>
      <c r="X114" s="3"/>
      <c r="Y114" s="3"/>
      <c r="Z114" s="14"/>
      <c r="AA114" s="14"/>
      <c r="AB114" s="3"/>
    </row>
    <row r="115" spans="1:28" ht="13.75" customHeight="1">
      <c r="A115" s="11">
        <v>42302</v>
      </c>
      <c r="B115" s="4" t="s">
        <v>456</v>
      </c>
      <c r="C115" s="4" t="s">
        <v>457</v>
      </c>
      <c r="D115" s="12">
        <v>19.064173400000001</v>
      </c>
      <c r="E115" s="12">
        <v>72.834932100000003</v>
      </c>
      <c r="F115" s="4" t="s">
        <v>44</v>
      </c>
      <c r="G115" s="12">
        <v>2</v>
      </c>
      <c r="H115" s="12">
        <v>0</v>
      </c>
      <c r="I115" s="4" t="s">
        <v>45</v>
      </c>
      <c r="J115" s="12">
        <v>6</v>
      </c>
      <c r="K115" s="4" t="s">
        <v>458</v>
      </c>
      <c r="L115" s="3"/>
      <c r="M115" s="3"/>
      <c r="N115" s="12">
        <f t="shared" si="10"/>
        <v>6</v>
      </c>
      <c r="O115" s="4" t="s">
        <v>41</v>
      </c>
      <c r="P115" s="3"/>
      <c r="Q115" s="3"/>
      <c r="R115" s="4" t="s">
        <v>48</v>
      </c>
      <c r="S115" s="4" t="s">
        <v>27</v>
      </c>
      <c r="T115" s="11">
        <f t="shared" si="9"/>
        <v>42301</v>
      </c>
      <c r="U115" s="3"/>
      <c r="V115" s="3"/>
      <c r="W115" s="3"/>
      <c r="X115" s="3"/>
      <c r="Y115" s="3"/>
      <c r="Z115" s="14"/>
      <c r="AA115" s="14"/>
      <c r="AB115" s="3"/>
    </row>
    <row r="116" spans="1:28" ht="13.75" customHeight="1">
      <c r="A116" s="11">
        <v>42284</v>
      </c>
      <c r="B116" s="4" t="s">
        <v>459</v>
      </c>
      <c r="C116" s="4" t="s">
        <v>460</v>
      </c>
      <c r="D116" s="12">
        <v>18.960690100000001</v>
      </c>
      <c r="E116" s="12">
        <v>72.824925899999997</v>
      </c>
      <c r="F116" s="4" t="s">
        <v>160</v>
      </c>
      <c r="G116" s="12">
        <v>2</v>
      </c>
      <c r="H116" s="12">
        <v>0</v>
      </c>
      <c r="I116" s="4" t="s">
        <v>68</v>
      </c>
      <c r="J116" s="12">
        <v>7</v>
      </c>
      <c r="K116" s="4" t="s">
        <v>461</v>
      </c>
      <c r="L116" s="3"/>
      <c r="M116" s="3"/>
      <c r="N116" s="12">
        <f t="shared" si="10"/>
        <v>2</v>
      </c>
      <c r="O116" s="4" t="s">
        <v>47</v>
      </c>
      <c r="P116" s="4" t="s">
        <v>462</v>
      </c>
      <c r="Q116" s="3"/>
      <c r="R116" s="4" t="s">
        <v>131</v>
      </c>
      <c r="S116" s="4" t="s">
        <v>27</v>
      </c>
      <c r="T116" s="11">
        <f t="shared" si="9"/>
        <v>42283</v>
      </c>
      <c r="U116" s="3"/>
      <c r="V116" s="3"/>
      <c r="W116" s="3"/>
      <c r="X116" s="3"/>
      <c r="Y116" s="3"/>
      <c r="Z116" s="14"/>
      <c r="AA116" s="14"/>
      <c r="AB116" s="3"/>
    </row>
    <row r="117" spans="1:28" ht="13.75" customHeight="1">
      <c r="A117" s="11">
        <v>42214</v>
      </c>
      <c r="B117" s="4" t="s">
        <v>463</v>
      </c>
      <c r="C117" s="4" t="s">
        <v>464</v>
      </c>
      <c r="D117" s="12">
        <v>19.0164261</v>
      </c>
      <c r="E117" s="12">
        <v>73.010271599999996</v>
      </c>
      <c r="F117" s="4" t="s">
        <v>44</v>
      </c>
      <c r="G117" s="12">
        <v>2</v>
      </c>
      <c r="H117" s="12">
        <v>2</v>
      </c>
      <c r="I117" s="4" t="s">
        <v>45</v>
      </c>
      <c r="J117" s="12">
        <v>5</v>
      </c>
      <c r="K117" s="4" t="s">
        <v>381</v>
      </c>
      <c r="L117" s="3"/>
      <c r="M117" s="3"/>
      <c r="N117" s="12">
        <f t="shared" si="10"/>
        <v>2</v>
      </c>
      <c r="O117" s="4" t="s">
        <v>47</v>
      </c>
      <c r="P117" s="3"/>
      <c r="Q117" s="3"/>
      <c r="R117" s="3"/>
      <c r="S117" s="4" t="s">
        <v>27</v>
      </c>
      <c r="T117" s="11">
        <f t="shared" si="9"/>
        <v>42213</v>
      </c>
      <c r="U117" s="3"/>
      <c r="V117" s="3"/>
      <c r="W117" s="3"/>
      <c r="X117" s="3"/>
      <c r="Y117" s="3"/>
      <c r="Z117" s="14"/>
      <c r="AA117" s="14"/>
      <c r="AB117" s="3"/>
    </row>
    <row r="118" spans="1:28" ht="13.75" customHeight="1">
      <c r="A118" s="11">
        <v>42089</v>
      </c>
      <c r="B118" s="4" t="s">
        <v>294</v>
      </c>
      <c r="C118" s="4" t="s">
        <v>154</v>
      </c>
      <c r="D118" s="12">
        <v>19.281254700000002</v>
      </c>
      <c r="E118" s="12">
        <v>73.048291199999994</v>
      </c>
      <c r="F118" s="4" t="s">
        <v>21</v>
      </c>
      <c r="G118" s="12">
        <v>2</v>
      </c>
      <c r="H118" s="12">
        <v>1</v>
      </c>
      <c r="I118" s="4" t="s">
        <v>30</v>
      </c>
      <c r="J118" s="12">
        <v>5</v>
      </c>
      <c r="K118" s="4" t="s">
        <v>465</v>
      </c>
      <c r="L118" s="3"/>
      <c r="M118" s="3"/>
      <c r="N118" s="12">
        <f t="shared" si="10"/>
        <v>3</v>
      </c>
      <c r="O118" s="4" t="s">
        <v>124</v>
      </c>
      <c r="P118" s="4" t="s">
        <v>466</v>
      </c>
      <c r="Q118" s="3"/>
      <c r="R118" s="4" t="s">
        <v>35</v>
      </c>
      <c r="S118" s="4" t="s">
        <v>27</v>
      </c>
      <c r="T118" s="11">
        <f t="shared" si="9"/>
        <v>42088</v>
      </c>
      <c r="U118" s="3"/>
      <c r="V118" s="3"/>
      <c r="W118" s="3"/>
      <c r="X118" s="3"/>
      <c r="Y118" s="3"/>
      <c r="Z118" s="14"/>
      <c r="AA118" s="14"/>
      <c r="AB118" s="3"/>
    </row>
    <row r="119" spans="1:28" ht="13.75" customHeight="1">
      <c r="A119" s="15">
        <v>41834</v>
      </c>
      <c r="B119" s="4" t="s">
        <v>467</v>
      </c>
      <c r="C119" s="4" t="s">
        <v>468</v>
      </c>
      <c r="D119" s="12">
        <v>18.971152</v>
      </c>
      <c r="E119" s="12">
        <v>72.816466899999995</v>
      </c>
      <c r="F119" s="4" t="s">
        <v>44</v>
      </c>
      <c r="G119" s="12">
        <v>2</v>
      </c>
      <c r="H119" s="12">
        <v>3</v>
      </c>
      <c r="I119" s="4" t="s">
        <v>45</v>
      </c>
      <c r="J119" s="12">
        <v>2</v>
      </c>
      <c r="K119" s="4" t="s">
        <v>469</v>
      </c>
      <c r="L119" s="3"/>
      <c r="M119" s="3"/>
      <c r="N119" s="12">
        <f t="shared" si="10"/>
        <v>7</v>
      </c>
      <c r="O119" s="4" t="s">
        <v>70</v>
      </c>
      <c r="P119" s="4" t="s">
        <v>470</v>
      </c>
      <c r="Q119" s="4" t="s">
        <v>471</v>
      </c>
      <c r="R119" s="4" t="s">
        <v>472</v>
      </c>
      <c r="S119" s="4" t="s">
        <v>27</v>
      </c>
      <c r="T119" s="15">
        <v>41833</v>
      </c>
      <c r="U119" s="3"/>
      <c r="V119" s="3"/>
      <c r="W119" s="3"/>
      <c r="X119" s="3"/>
      <c r="Y119" s="3"/>
      <c r="Z119" s="14"/>
      <c r="AA119" s="14"/>
      <c r="AB119" s="3"/>
    </row>
    <row r="120" spans="1:28" ht="13.75" customHeight="1">
      <c r="A120" s="15">
        <v>41812</v>
      </c>
      <c r="B120" s="4" t="s">
        <v>473</v>
      </c>
      <c r="C120" s="4" t="s">
        <v>474</v>
      </c>
      <c r="D120" s="12">
        <v>19.010294699999999</v>
      </c>
      <c r="E120" s="12">
        <v>72.836315999999997</v>
      </c>
      <c r="F120" s="4" t="s">
        <v>21</v>
      </c>
      <c r="G120" s="12">
        <v>2</v>
      </c>
      <c r="H120" s="12">
        <v>0</v>
      </c>
      <c r="I120" s="4" t="s">
        <v>22</v>
      </c>
      <c r="J120" s="12">
        <v>3</v>
      </c>
      <c r="K120" s="4" t="s">
        <v>475</v>
      </c>
      <c r="L120" s="3"/>
      <c r="M120" s="3"/>
      <c r="N120" s="12">
        <f t="shared" si="10"/>
        <v>6</v>
      </c>
      <c r="O120" s="4" t="s">
        <v>41</v>
      </c>
      <c r="P120" s="4" t="s">
        <v>476</v>
      </c>
      <c r="Q120" s="4" t="s">
        <v>477</v>
      </c>
      <c r="R120" s="4" t="s">
        <v>102</v>
      </c>
      <c r="S120" s="4" t="s">
        <v>27</v>
      </c>
      <c r="T120" s="15">
        <v>41811</v>
      </c>
      <c r="U120" s="3"/>
      <c r="V120" s="3"/>
      <c r="W120" s="3"/>
      <c r="X120" s="3"/>
      <c r="Y120" s="3"/>
      <c r="Z120" s="14"/>
      <c r="AA120" s="14"/>
      <c r="AB120" s="3"/>
    </row>
    <row r="121" spans="1:28" ht="13.75" customHeight="1">
      <c r="A121" s="15">
        <v>41754</v>
      </c>
      <c r="B121" s="3"/>
      <c r="C121" s="4" t="s">
        <v>478</v>
      </c>
      <c r="D121" s="12">
        <v>18.924665399999999</v>
      </c>
      <c r="E121" s="12">
        <v>72.822698799999998</v>
      </c>
      <c r="F121" s="4" t="s">
        <v>36</v>
      </c>
      <c r="G121" s="12">
        <v>2</v>
      </c>
      <c r="H121" s="12">
        <v>0</v>
      </c>
      <c r="I121" s="4" t="s">
        <v>22</v>
      </c>
      <c r="J121" s="12">
        <v>7</v>
      </c>
      <c r="K121" s="4" t="s">
        <v>479</v>
      </c>
      <c r="L121" s="3"/>
      <c r="M121" s="3"/>
      <c r="N121" s="12">
        <f t="shared" si="10"/>
        <v>4</v>
      </c>
      <c r="O121" s="4" t="s">
        <v>33</v>
      </c>
      <c r="P121" s="3"/>
      <c r="Q121" s="3"/>
      <c r="R121" s="4" t="s">
        <v>102</v>
      </c>
      <c r="S121" s="4" t="s">
        <v>27</v>
      </c>
      <c r="T121" s="15">
        <v>41753</v>
      </c>
      <c r="U121" s="3"/>
      <c r="V121" s="3"/>
      <c r="W121" s="3"/>
      <c r="X121" s="3"/>
      <c r="Y121" s="3"/>
      <c r="Z121" s="14"/>
      <c r="AA121" s="14"/>
      <c r="AB121" s="3"/>
    </row>
    <row r="122" spans="1:28" ht="13.75" customHeight="1">
      <c r="A122" s="15">
        <v>41749</v>
      </c>
      <c r="B122" s="4" t="s">
        <v>480</v>
      </c>
      <c r="C122" s="4" t="s">
        <v>481</v>
      </c>
      <c r="D122" s="12">
        <v>19.1463319</v>
      </c>
      <c r="E122" s="12">
        <v>73.008057600000001</v>
      </c>
      <c r="F122" s="4" t="s">
        <v>21</v>
      </c>
      <c r="G122" s="12">
        <v>2</v>
      </c>
      <c r="H122" s="12">
        <v>0</v>
      </c>
      <c r="I122" s="4" t="s">
        <v>30</v>
      </c>
      <c r="J122" s="12">
        <v>7</v>
      </c>
      <c r="K122" s="4" t="s">
        <v>482</v>
      </c>
      <c r="L122" s="3"/>
      <c r="M122" s="3"/>
      <c r="N122" s="12">
        <f t="shared" si="10"/>
        <v>6</v>
      </c>
      <c r="O122" s="4" t="s">
        <v>41</v>
      </c>
      <c r="P122" s="3"/>
      <c r="Q122" s="3"/>
      <c r="R122" s="4" t="s">
        <v>35</v>
      </c>
      <c r="S122" s="4" t="s">
        <v>27</v>
      </c>
      <c r="T122" s="15">
        <v>41748</v>
      </c>
      <c r="U122" s="3"/>
      <c r="V122" s="3"/>
      <c r="W122" s="3"/>
      <c r="X122" s="3"/>
      <c r="Y122" s="3"/>
      <c r="Z122" s="14"/>
      <c r="AA122" s="14"/>
      <c r="AB122" s="3"/>
    </row>
    <row r="123" spans="1:28" ht="13.75" customHeight="1">
      <c r="A123" s="15">
        <v>41700</v>
      </c>
      <c r="B123" s="4" t="s">
        <v>483</v>
      </c>
      <c r="C123" s="4" t="s">
        <v>484</v>
      </c>
      <c r="D123" s="12">
        <v>19.1618794</v>
      </c>
      <c r="E123" s="12">
        <v>73.027982999999907</v>
      </c>
      <c r="F123" s="4" t="s">
        <v>44</v>
      </c>
      <c r="G123" s="12">
        <v>2</v>
      </c>
      <c r="H123" s="12">
        <v>1</v>
      </c>
      <c r="I123" s="4" t="s">
        <v>68</v>
      </c>
      <c r="J123" s="12">
        <v>5</v>
      </c>
      <c r="K123" s="4" t="s">
        <v>485</v>
      </c>
      <c r="L123" s="3"/>
      <c r="M123" s="3"/>
      <c r="N123" s="12">
        <f t="shared" si="10"/>
        <v>6</v>
      </c>
      <c r="O123" s="4" t="s">
        <v>41</v>
      </c>
      <c r="P123" s="4" t="s">
        <v>486</v>
      </c>
      <c r="Q123" s="4" t="s">
        <v>487</v>
      </c>
      <c r="R123" s="4" t="s">
        <v>48</v>
      </c>
      <c r="S123" s="4" t="s">
        <v>27</v>
      </c>
      <c r="T123" s="15">
        <v>41699</v>
      </c>
      <c r="U123" s="3"/>
      <c r="V123" s="3"/>
      <c r="W123" s="3"/>
      <c r="X123" s="3"/>
      <c r="Y123" s="3"/>
      <c r="Z123" s="14"/>
      <c r="AA123" s="14"/>
      <c r="AB123" s="3"/>
    </row>
    <row r="124" spans="1:28" ht="13.75" customHeight="1">
      <c r="A124" s="15">
        <v>41687</v>
      </c>
      <c r="B124" s="4" t="s">
        <v>488</v>
      </c>
      <c r="C124" s="4" t="s">
        <v>489</v>
      </c>
      <c r="D124" s="12">
        <v>19.201158599999999</v>
      </c>
      <c r="E124" s="12">
        <v>73.200597799999997</v>
      </c>
      <c r="F124" s="4" t="s">
        <v>21</v>
      </c>
      <c r="G124" s="12">
        <v>2</v>
      </c>
      <c r="H124" s="12">
        <v>1</v>
      </c>
      <c r="I124" s="4" t="s">
        <v>30</v>
      </c>
      <c r="J124" s="12">
        <v>7</v>
      </c>
      <c r="K124" s="3"/>
      <c r="L124" s="3"/>
      <c r="M124" s="3"/>
      <c r="N124" s="12">
        <f t="shared" si="10"/>
        <v>7</v>
      </c>
      <c r="O124" s="4" t="s">
        <v>70</v>
      </c>
      <c r="P124" s="4" t="s">
        <v>490</v>
      </c>
      <c r="Q124" s="4" t="s">
        <v>491</v>
      </c>
      <c r="R124" s="4" t="s">
        <v>111</v>
      </c>
      <c r="S124" s="4" t="s">
        <v>27</v>
      </c>
      <c r="T124" s="15">
        <v>41686</v>
      </c>
      <c r="U124" s="3"/>
      <c r="V124" s="3"/>
      <c r="W124" s="3"/>
      <c r="X124" s="3"/>
      <c r="Y124" s="3"/>
      <c r="Z124" s="14"/>
      <c r="AA124" s="14"/>
      <c r="AB124" s="3"/>
    </row>
    <row r="125" spans="1:28" ht="13.75" customHeight="1">
      <c r="A125" s="15">
        <v>41676</v>
      </c>
      <c r="B125" s="4" t="s">
        <v>492</v>
      </c>
      <c r="C125" s="4" t="s">
        <v>493</v>
      </c>
      <c r="D125" s="12">
        <v>18.766388299999999</v>
      </c>
      <c r="E125" s="12">
        <v>73.277828200000002</v>
      </c>
      <c r="F125" s="4" t="s">
        <v>160</v>
      </c>
      <c r="G125" s="12">
        <v>2</v>
      </c>
      <c r="H125" s="12">
        <v>0</v>
      </c>
      <c r="I125" s="4" t="s">
        <v>22</v>
      </c>
      <c r="J125" s="3"/>
      <c r="K125" s="3"/>
      <c r="L125" s="3"/>
      <c r="M125" s="3"/>
      <c r="N125" s="12">
        <f t="shared" si="10"/>
        <v>3</v>
      </c>
      <c r="O125" s="4" t="s">
        <v>124</v>
      </c>
      <c r="P125" s="4" t="s">
        <v>494</v>
      </c>
      <c r="Q125" s="4" t="s">
        <v>495</v>
      </c>
      <c r="R125" s="4" t="s">
        <v>496</v>
      </c>
      <c r="S125" s="4" t="s">
        <v>27</v>
      </c>
      <c r="T125" s="15">
        <v>41675</v>
      </c>
      <c r="U125" s="3"/>
      <c r="V125" s="3"/>
      <c r="W125" s="3"/>
      <c r="X125" s="3"/>
      <c r="Y125" s="3"/>
      <c r="Z125" s="14"/>
      <c r="AA125" s="14"/>
      <c r="AB125" s="3"/>
    </row>
    <row r="126" spans="1:28" ht="13.75" customHeight="1">
      <c r="A126" s="11">
        <v>43438</v>
      </c>
      <c r="B126" s="4" t="s">
        <v>497</v>
      </c>
      <c r="C126" s="4" t="s">
        <v>498</v>
      </c>
      <c r="D126" s="12">
        <v>18.928440299999998</v>
      </c>
      <c r="E126" s="12">
        <v>73.0289796</v>
      </c>
      <c r="F126" s="4" t="s">
        <v>21</v>
      </c>
      <c r="G126" s="12">
        <v>1</v>
      </c>
      <c r="H126" s="12">
        <v>0</v>
      </c>
      <c r="I126" s="4" t="s">
        <v>22</v>
      </c>
      <c r="J126" s="12">
        <v>4</v>
      </c>
      <c r="K126" s="4" t="s">
        <v>499</v>
      </c>
      <c r="L126" s="3"/>
      <c r="M126" s="3"/>
      <c r="N126" s="12">
        <f t="shared" si="10"/>
        <v>1</v>
      </c>
      <c r="O126" s="4" t="s">
        <v>25</v>
      </c>
      <c r="P126" s="3"/>
      <c r="Q126" s="3"/>
      <c r="R126" s="3"/>
      <c r="S126" s="4" t="s">
        <v>27</v>
      </c>
      <c r="T126" s="11">
        <f t="shared" ref="T126:T168" si="11">A126-1</f>
        <v>43437</v>
      </c>
      <c r="U126" s="3"/>
      <c r="V126" s="3"/>
      <c r="W126" s="3"/>
      <c r="X126" s="3"/>
      <c r="Y126" s="3"/>
      <c r="Z126" s="14"/>
      <c r="AA126" s="14"/>
      <c r="AB126" s="3"/>
    </row>
    <row r="127" spans="1:28" ht="13.75" customHeight="1">
      <c r="A127" s="11">
        <v>43418</v>
      </c>
      <c r="B127" s="4" t="s">
        <v>500</v>
      </c>
      <c r="C127" s="4" t="s">
        <v>501</v>
      </c>
      <c r="D127" s="12">
        <v>19.134879399999999</v>
      </c>
      <c r="E127" s="12">
        <v>72.837582800000007</v>
      </c>
      <c r="F127" s="4" t="s">
        <v>21</v>
      </c>
      <c r="G127" s="12">
        <v>1</v>
      </c>
      <c r="H127" s="12">
        <v>2</v>
      </c>
      <c r="I127" s="4" t="s">
        <v>68</v>
      </c>
      <c r="J127" s="12">
        <v>3</v>
      </c>
      <c r="K127" s="4" t="s">
        <v>502</v>
      </c>
      <c r="L127" s="3"/>
      <c r="M127" s="3"/>
      <c r="N127" s="12">
        <f t="shared" si="10"/>
        <v>2</v>
      </c>
      <c r="O127" s="4" t="s">
        <v>47</v>
      </c>
      <c r="P127" s="3"/>
      <c r="Q127" s="3"/>
      <c r="R127" s="4" t="s">
        <v>48</v>
      </c>
      <c r="S127" s="4" t="s">
        <v>27</v>
      </c>
      <c r="T127" s="11">
        <f t="shared" si="11"/>
        <v>43417</v>
      </c>
      <c r="U127" s="3"/>
      <c r="V127" s="3"/>
      <c r="W127" s="3"/>
      <c r="X127" s="3"/>
      <c r="Y127" s="3"/>
      <c r="Z127" s="14"/>
      <c r="AA127" s="14"/>
      <c r="AB127" s="3"/>
    </row>
    <row r="128" spans="1:28" ht="13.75" customHeight="1">
      <c r="A128" s="11">
        <v>43355</v>
      </c>
      <c r="B128" s="4" t="s">
        <v>503</v>
      </c>
      <c r="C128" s="4" t="s">
        <v>504</v>
      </c>
      <c r="D128" s="12">
        <v>19.125974299999999</v>
      </c>
      <c r="E128" s="12">
        <v>72.850209399999997</v>
      </c>
      <c r="F128" s="4" t="s">
        <v>21</v>
      </c>
      <c r="G128" s="12">
        <v>1</v>
      </c>
      <c r="H128" s="12">
        <v>0</v>
      </c>
      <c r="I128" s="4" t="s">
        <v>22</v>
      </c>
      <c r="J128" s="12">
        <v>8</v>
      </c>
      <c r="K128" s="4" t="s">
        <v>505</v>
      </c>
      <c r="L128" s="3"/>
      <c r="M128" s="3"/>
      <c r="N128" s="3"/>
      <c r="O128" s="3"/>
      <c r="P128" s="3"/>
      <c r="Q128" s="3"/>
      <c r="R128" s="4" t="s">
        <v>102</v>
      </c>
      <c r="S128" s="3"/>
      <c r="T128" s="11">
        <f t="shared" si="11"/>
        <v>43354</v>
      </c>
      <c r="U128" s="3"/>
      <c r="V128" s="3"/>
      <c r="W128" s="3"/>
      <c r="X128" s="3"/>
      <c r="Y128" s="3"/>
      <c r="Z128" s="3"/>
      <c r="AA128" s="3"/>
      <c r="AB128" s="3"/>
    </row>
    <row r="129" spans="1:28" ht="13.75" customHeight="1">
      <c r="A129" s="11">
        <v>43292</v>
      </c>
      <c r="B129" s="4" t="s">
        <v>506</v>
      </c>
      <c r="C129" s="4" t="s">
        <v>104</v>
      </c>
      <c r="D129" s="12">
        <v>19.210045399999998</v>
      </c>
      <c r="E129" s="12">
        <v>72.818349400000002</v>
      </c>
      <c r="F129" s="4" t="s">
        <v>85</v>
      </c>
      <c r="G129" s="12">
        <v>1</v>
      </c>
      <c r="H129" s="12">
        <v>0</v>
      </c>
      <c r="I129" s="4" t="s">
        <v>39</v>
      </c>
      <c r="J129" s="12">
        <v>3</v>
      </c>
      <c r="K129" s="4" t="s">
        <v>507</v>
      </c>
      <c r="L129" s="3"/>
      <c r="M129" s="3"/>
      <c r="N129" s="12">
        <f t="shared" ref="N129:N160" si="12">WEEKDAY((T129),2)</f>
        <v>2</v>
      </c>
      <c r="O129" s="4" t="s">
        <v>47</v>
      </c>
      <c r="P129" s="3"/>
      <c r="Q129" s="3"/>
      <c r="R129" s="3"/>
      <c r="S129" s="4" t="s">
        <v>27</v>
      </c>
      <c r="T129" s="11">
        <f t="shared" si="11"/>
        <v>43291</v>
      </c>
      <c r="U129" s="3"/>
      <c r="V129" s="3"/>
      <c r="W129" s="3"/>
      <c r="X129" s="3"/>
      <c r="Y129" s="3"/>
      <c r="Z129" s="14"/>
      <c r="AA129" s="14"/>
      <c r="AB129" s="3"/>
    </row>
    <row r="130" spans="1:28" ht="13.75" customHeight="1">
      <c r="A130" s="15">
        <v>43246</v>
      </c>
      <c r="B130" s="4" t="s">
        <v>508</v>
      </c>
      <c r="C130" s="4" t="s">
        <v>509</v>
      </c>
      <c r="D130" s="12">
        <v>19.102768999999999</v>
      </c>
      <c r="E130" s="12">
        <v>73.009001299999994</v>
      </c>
      <c r="F130" s="4" t="s">
        <v>44</v>
      </c>
      <c r="G130" s="12">
        <v>1</v>
      </c>
      <c r="H130" s="12">
        <v>1</v>
      </c>
      <c r="I130" s="4" t="s">
        <v>45</v>
      </c>
      <c r="J130" s="12">
        <v>2</v>
      </c>
      <c r="K130" s="3"/>
      <c r="L130" s="3"/>
      <c r="M130" s="3"/>
      <c r="N130" s="12">
        <f t="shared" si="12"/>
        <v>5</v>
      </c>
      <c r="O130" s="4" t="s">
        <v>58</v>
      </c>
      <c r="P130" s="4" t="s">
        <v>510</v>
      </c>
      <c r="Q130" s="4" t="s">
        <v>511</v>
      </c>
      <c r="R130" s="4" t="s">
        <v>236</v>
      </c>
      <c r="S130" s="4" t="s">
        <v>27</v>
      </c>
      <c r="T130" s="15">
        <f t="shared" si="11"/>
        <v>43245</v>
      </c>
      <c r="U130" s="3"/>
      <c r="V130" s="3"/>
      <c r="W130" s="3"/>
      <c r="X130" s="3"/>
      <c r="Y130" s="3"/>
      <c r="Z130" s="14"/>
      <c r="AA130" s="14"/>
      <c r="AB130" s="3"/>
    </row>
    <row r="131" spans="1:28" ht="13.75" customHeight="1">
      <c r="A131" s="15">
        <v>43217</v>
      </c>
      <c r="B131" s="4" t="s">
        <v>512</v>
      </c>
      <c r="C131" s="4" t="s">
        <v>513</v>
      </c>
      <c r="D131" s="12">
        <v>19.087027599999999</v>
      </c>
      <c r="E131" s="12">
        <v>72.841577999999998</v>
      </c>
      <c r="F131" s="4" t="s">
        <v>21</v>
      </c>
      <c r="G131" s="12">
        <v>1</v>
      </c>
      <c r="H131" s="12">
        <v>1</v>
      </c>
      <c r="I131" s="4" t="s">
        <v>22</v>
      </c>
      <c r="J131" s="12">
        <v>2</v>
      </c>
      <c r="K131" s="3"/>
      <c r="L131" s="3"/>
      <c r="M131" s="3"/>
      <c r="N131" s="12">
        <f t="shared" si="12"/>
        <v>4</v>
      </c>
      <c r="O131" s="4" t="s">
        <v>33</v>
      </c>
      <c r="P131" s="4" t="s">
        <v>514</v>
      </c>
      <c r="Q131" s="4" t="s">
        <v>515</v>
      </c>
      <c r="R131" s="4" t="s">
        <v>35</v>
      </c>
      <c r="S131" s="4" t="s">
        <v>27</v>
      </c>
      <c r="T131" s="15">
        <f t="shared" si="11"/>
        <v>43216</v>
      </c>
      <c r="U131" s="3"/>
      <c r="V131" s="3"/>
      <c r="W131" s="3"/>
      <c r="X131" s="3"/>
      <c r="Y131" s="3"/>
      <c r="Z131" s="14"/>
      <c r="AA131" s="14"/>
      <c r="AB131" s="3"/>
    </row>
    <row r="132" spans="1:28" ht="13.75" customHeight="1">
      <c r="A132" s="11">
        <v>43128</v>
      </c>
      <c r="B132" s="4" t="s">
        <v>516</v>
      </c>
      <c r="C132" s="4" t="s">
        <v>517</v>
      </c>
      <c r="D132" s="12">
        <v>19.156806700000001</v>
      </c>
      <c r="E132" s="12">
        <v>72.853763399999906</v>
      </c>
      <c r="F132" s="4" t="s">
        <v>21</v>
      </c>
      <c r="G132" s="12">
        <v>1</v>
      </c>
      <c r="H132" s="12">
        <v>0</v>
      </c>
      <c r="I132" s="4" t="s">
        <v>22</v>
      </c>
      <c r="J132" s="12">
        <v>2</v>
      </c>
      <c r="K132" s="3"/>
      <c r="L132" s="3"/>
      <c r="M132" s="3"/>
      <c r="N132" s="12">
        <f t="shared" si="12"/>
        <v>6</v>
      </c>
      <c r="O132" s="4" t="s">
        <v>41</v>
      </c>
      <c r="P132" s="4" t="s">
        <v>518</v>
      </c>
      <c r="Q132" s="4" t="s">
        <v>519</v>
      </c>
      <c r="R132" s="3"/>
      <c r="S132" s="4" t="s">
        <v>27</v>
      </c>
      <c r="T132" s="11">
        <f t="shared" si="11"/>
        <v>43127</v>
      </c>
      <c r="U132" s="3"/>
      <c r="V132" s="3"/>
      <c r="W132" s="3"/>
      <c r="X132" s="3"/>
      <c r="Y132" s="3"/>
      <c r="Z132" s="14"/>
      <c r="AA132" s="14"/>
      <c r="AB132" s="3"/>
    </row>
    <row r="133" spans="1:28" ht="13.75" customHeight="1">
      <c r="A133" s="11">
        <v>43123</v>
      </c>
      <c r="B133" s="4" t="s">
        <v>520</v>
      </c>
      <c r="C133" s="4" t="s">
        <v>521</v>
      </c>
      <c r="D133" s="12">
        <v>19.064625899999999</v>
      </c>
      <c r="E133" s="12">
        <v>72.823069399999994</v>
      </c>
      <c r="F133" s="4" t="s">
        <v>21</v>
      </c>
      <c r="G133" s="12">
        <v>1</v>
      </c>
      <c r="H133" s="12">
        <v>1</v>
      </c>
      <c r="I133" s="4" t="s">
        <v>68</v>
      </c>
      <c r="J133" s="12">
        <v>4</v>
      </c>
      <c r="K133" s="3"/>
      <c r="L133" s="3"/>
      <c r="M133" s="3"/>
      <c r="N133" s="12">
        <f t="shared" si="12"/>
        <v>1</v>
      </c>
      <c r="O133" s="4" t="s">
        <v>25</v>
      </c>
      <c r="P133" s="4" t="s">
        <v>522</v>
      </c>
      <c r="Q133" s="3"/>
      <c r="R133" s="4" t="s">
        <v>523</v>
      </c>
      <c r="S133" s="4" t="s">
        <v>27</v>
      </c>
      <c r="T133" s="11">
        <f t="shared" si="11"/>
        <v>43122</v>
      </c>
      <c r="U133" s="3"/>
      <c r="V133" s="3"/>
      <c r="W133" s="3"/>
      <c r="X133" s="3"/>
      <c r="Y133" s="3"/>
      <c r="Z133" s="14"/>
      <c r="AA133" s="14"/>
      <c r="AB133" s="3"/>
    </row>
    <row r="134" spans="1:28" ht="13.75" customHeight="1">
      <c r="A134" s="15">
        <v>43102</v>
      </c>
      <c r="B134" s="4" t="s">
        <v>524</v>
      </c>
      <c r="C134" s="4" t="s">
        <v>525</v>
      </c>
      <c r="D134" s="12">
        <v>19.186751900000001</v>
      </c>
      <c r="E134" s="12">
        <v>72.954549399999905</v>
      </c>
      <c r="F134" s="4" t="s">
        <v>21</v>
      </c>
      <c r="G134" s="12">
        <v>1</v>
      </c>
      <c r="H134" s="12">
        <v>0</v>
      </c>
      <c r="I134" s="4" t="s">
        <v>68</v>
      </c>
      <c r="J134" s="12">
        <v>6</v>
      </c>
      <c r="K134" s="3"/>
      <c r="L134" s="3"/>
      <c r="M134" s="3"/>
      <c r="N134" s="12">
        <f t="shared" si="12"/>
        <v>1</v>
      </c>
      <c r="O134" s="4" t="s">
        <v>25</v>
      </c>
      <c r="P134" s="4" t="s">
        <v>526</v>
      </c>
      <c r="Q134" s="4" t="s">
        <v>527</v>
      </c>
      <c r="R134" s="4" t="s">
        <v>528</v>
      </c>
      <c r="S134" s="4" t="s">
        <v>27</v>
      </c>
      <c r="T134" s="15">
        <f t="shared" si="11"/>
        <v>43101</v>
      </c>
      <c r="U134" s="3"/>
      <c r="V134" s="3"/>
      <c r="W134" s="3"/>
      <c r="X134" s="3"/>
      <c r="Y134" s="3"/>
      <c r="Z134" s="14"/>
      <c r="AA134" s="14"/>
      <c r="AB134" s="3"/>
    </row>
    <row r="135" spans="1:28" ht="13.75" customHeight="1">
      <c r="A135" s="11">
        <v>43037</v>
      </c>
      <c r="B135" s="4" t="s">
        <v>274</v>
      </c>
      <c r="C135" s="4" t="s">
        <v>529</v>
      </c>
      <c r="D135" s="12">
        <v>19.076984400000001</v>
      </c>
      <c r="E135" s="12">
        <v>72.878031199999995</v>
      </c>
      <c r="F135" s="4" t="s">
        <v>21</v>
      </c>
      <c r="G135" s="12">
        <v>1</v>
      </c>
      <c r="H135" s="12">
        <v>0</v>
      </c>
      <c r="I135" s="4" t="s">
        <v>68</v>
      </c>
      <c r="J135" s="12">
        <v>3</v>
      </c>
      <c r="K135" s="4" t="s">
        <v>530</v>
      </c>
      <c r="L135" s="3"/>
      <c r="M135" s="3"/>
      <c r="N135" s="12">
        <f t="shared" si="12"/>
        <v>6</v>
      </c>
      <c r="O135" s="4" t="s">
        <v>41</v>
      </c>
      <c r="P135" s="3"/>
      <c r="Q135" s="3"/>
      <c r="R135" s="4" t="s">
        <v>531</v>
      </c>
      <c r="S135" s="4" t="s">
        <v>27</v>
      </c>
      <c r="T135" s="11">
        <f t="shared" si="11"/>
        <v>43036</v>
      </c>
      <c r="U135" s="3"/>
      <c r="V135" s="3"/>
      <c r="W135" s="3"/>
      <c r="X135" s="3"/>
      <c r="Y135" s="3"/>
      <c r="Z135" s="14"/>
      <c r="AA135" s="14"/>
      <c r="AB135" s="3"/>
    </row>
    <row r="136" spans="1:28" ht="13.75" customHeight="1">
      <c r="A136" s="11">
        <v>43035</v>
      </c>
      <c r="B136" s="4" t="s">
        <v>532</v>
      </c>
      <c r="C136" s="4" t="s">
        <v>533</v>
      </c>
      <c r="D136" s="12">
        <v>19.055320699999999</v>
      </c>
      <c r="E136" s="12">
        <v>72.841485699999893</v>
      </c>
      <c r="F136" s="4" t="s">
        <v>51</v>
      </c>
      <c r="G136" s="12">
        <v>1</v>
      </c>
      <c r="H136" s="12">
        <v>0</v>
      </c>
      <c r="I136" s="4" t="s">
        <v>36</v>
      </c>
      <c r="J136" s="4" t="s">
        <v>23</v>
      </c>
      <c r="K136" s="4" t="s">
        <v>534</v>
      </c>
      <c r="L136" s="3"/>
      <c r="M136" s="3"/>
      <c r="N136" s="12">
        <f t="shared" si="12"/>
        <v>4</v>
      </c>
      <c r="O136" s="4" t="s">
        <v>33</v>
      </c>
      <c r="P136" s="4" t="s">
        <v>535</v>
      </c>
      <c r="Q136" s="3"/>
      <c r="R136" s="4" t="s">
        <v>531</v>
      </c>
      <c r="S136" s="4" t="s">
        <v>27</v>
      </c>
      <c r="T136" s="11">
        <f t="shared" si="11"/>
        <v>43034</v>
      </c>
      <c r="U136" s="3"/>
      <c r="V136" s="3"/>
      <c r="W136" s="3"/>
      <c r="X136" s="3"/>
      <c r="Y136" s="3"/>
      <c r="Z136" s="14"/>
      <c r="AA136" s="14"/>
      <c r="AB136" s="3"/>
    </row>
    <row r="137" spans="1:28" ht="13.75" customHeight="1">
      <c r="A137" s="11">
        <v>43024</v>
      </c>
      <c r="B137" s="4" t="s">
        <v>536</v>
      </c>
      <c r="C137" s="4" t="s">
        <v>537</v>
      </c>
      <c r="D137" s="12">
        <v>19.262679599999998</v>
      </c>
      <c r="E137" s="12">
        <v>72.959943699999997</v>
      </c>
      <c r="F137" s="4" t="s">
        <v>85</v>
      </c>
      <c r="G137" s="12">
        <v>1</v>
      </c>
      <c r="H137" s="12">
        <v>0</v>
      </c>
      <c r="I137" s="4" t="s">
        <v>68</v>
      </c>
      <c r="J137" s="12">
        <v>5</v>
      </c>
      <c r="K137" s="4" t="s">
        <v>538</v>
      </c>
      <c r="L137" s="3"/>
      <c r="M137" s="3"/>
      <c r="N137" s="12">
        <f t="shared" si="12"/>
        <v>7</v>
      </c>
      <c r="O137" s="4" t="s">
        <v>70</v>
      </c>
      <c r="P137" s="3"/>
      <c r="Q137" s="3"/>
      <c r="R137" s="4" t="s">
        <v>539</v>
      </c>
      <c r="S137" s="4" t="s">
        <v>27</v>
      </c>
      <c r="T137" s="11">
        <f t="shared" si="11"/>
        <v>43023</v>
      </c>
      <c r="U137" s="3"/>
      <c r="V137" s="3"/>
      <c r="W137" s="3"/>
      <c r="X137" s="3"/>
      <c r="Y137" s="3"/>
      <c r="Z137" s="14"/>
      <c r="AA137" s="14"/>
      <c r="AB137" s="3"/>
    </row>
    <row r="138" spans="1:28" ht="13.75" customHeight="1">
      <c r="A138" s="11">
        <v>42989</v>
      </c>
      <c r="B138" s="4" t="s">
        <v>274</v>
      </c>
      <c r="C138" s="4" t="s">
        <v>540</v>
      </c>
      <c r="D138" s="12">
        <v>19.107857299999999</v>
      </c>
      <c r="E138" s="12">
        <v>72.833000499999997</v>
      </c>
      <c r="F138" s="4" t="s">
        <v>21</v>
      </c>
      <c r="G138" s="12">
        <v>1</v>
      </c>
      <c r="H138" s="12">
        <v>0</v>
      </c>
      <c r="I138" s="4" t="s">
        <v>68</v>
      </c>
      <c r="J138" s="12">
        <v>5</v>
      </c>
      <c r="K138" s="4" t="s">
        <v>541</v>
      </c>
      <c r="L138" s="3"/>
      <c r="M138" s="3"/>
      <c r="N138" s="12">
        <f t="shared" si="12"/>
        <v>7</v>
      </c>
      <c r="O138" s="4" t="s">
        <v>70</v>
      </c>
      <c r="P138" s="3"/>
      <c r="Q138" s="3"/>
      <c r="R138" s="4" t="s">
        <v>531</v>
      </c>
      <c r="S138" s="4" t="s">
        <v>27</v>
      </c>
      <c r="T138" s="11">
        <f t="shared" si="11"/>
        <v>42988</v>
      </c>
      <c r="U138" s="3"/>
      <c r="V138" s="3"/>
      <c r="W138" s="3"/>
      <c r="X138" s="3"/>
      <c r="Y138" s="3"/>
      <c r="Z138" s="14"/>
      <c r="AA138" s="14"/>
      <c r="AB138" s="3"/>
    </row>
    <row r="139" spans="1:28" ht="13.75" customHeight="1">
      <c r="A139" s="11">
        <v>42895</v>
      </c>
      <c r="B139" s="4" t="s">
        <v>542</v>
      </c>
      <c r="C139" s="4" t="s">
        <v>543</v>
      </c>
      <c r="D139" s="12">
        <v>19.2270884</v>
      </c>
      <c r="E139" s="12">
        <v>72.826068499999906</v>
      </c>
      <c r="F139" s="4" t="s">
        <v>160</v>
      </c>
      <c r="G139" s="12">
        <v>1</v>
      </c>
      <c r="H139" s="12">
        <v>1</v>
      </c>
      <c r="I139" s="4" t="s">
        <v>22</v>
      </c>
      <c r="J139" s="12">
        <v>2</v>
      </c>
      <c r="K139" s="4" t="s">
        <v>544</v>
      </c>
      <c r="L139" s="3"/>
      <c r="M139" s="3"/>
      <c r="N139" s="12">
        <f t="shared" si="12"/>
        <v>4</v>
      </c>
      <c r="O139" s="4" t="s">
        <v>33</v>
      </c>
      <c r="P139" s="4" t="s">
        <v>545</v>
      </c>
      <c r="Q139" s="4" t="s">
        <v>546</v>
      </c>
      <c r="R139" s="4" t="s">
        <v>547</v>
      </c>
      <c r="S139" s="4" t="s">
        <v>27</v>
      </c>
      <c r="T139" s="11">
        <f t="shared" si="11"/>
        <v>42894</v>
      </c>
      <c r="U139" s="3"/>
      <c r="V139" s="3"/>
      <c r="W139" s="3"/>
      <c r="X139" s="3"/>
      <c r="Y139" s="3"/>
      <c r="Z139" s="14"/>
      <c r="AA139" s="14"/>
      <c r="AB139" s="3"/>
    </row>
    <row r="140" spans="1:28" ht="13.75" customHeight="1">
      <c r="A140" s="11">
        <v>42867</v>
      </c>
      <c r="B140" s="4" t="s">
        <v>548</v>
      </c>
      <c r="C140" s="4" t="s">
        <v>549</v>
      </c>
      <c r="D140" s="12">
        <v>19.069981899999998</v>
      </c>
      <c r="E140" s="12">
        <v>72.833808399999995</v>
      </c>
      <c r="F140" s="4" t="s">
        <v>85</v>
      </c>
      <c r="G140" s="12">
        <v>1</v>
      </c>
      <c r="H140" s="12">
        <v>0</v>
      </c>
      <c r="I140" s="4" t="s">
        <v>39</v>
      </c>
      <c r="J140" s="12">
        <v>7</v>
      </c>
      <c r="K140" s="4" t="s">
        <v>550</v>
      </c>
      <c r="L140" s="3"/>
      <c r="M140" s="3"/>
      <c r="N140" s="12">
        <f t="shared" si="12"/>
        <v>4</v>
      </c>
      <c r="O140" s="4" t="s">
        <v>33</v>
      </c>
      <c r="P140" s="4" t="s">
        <v>551</v>
      </c>
      <c r="Q140" s="4" t="s">
        <v>552</v>
      </c>
      <c r="R140" s="4" t="s">
        <v>553</v>
      </c>
      <c r="S140" s="4" t="s">
        <v>27</v>
      </c>
      <c r="T140" s="11">
        <f t="shared" si="11"/>
        <v>42866</v>
      </c>
      <c r="U140" s="3"/>
      <c r="V140" s="3"/>
      <c r="W140" s="3"/>
      <c r="X140" s="3"/>
      <c r="Y140" s="3"/>
      <c r="Z140" s="14"/>
      <c r="AA140" s="14"/>
      <c r="AB140" s="3"/>
    </row>
    <row r="141" spans="1:28" ht="13.75" customHeight="1">
      <c r="A141" s="11">
        <v>42865</v>
      </c>
      <c r="B141" s="4" t="s">
        <v>554</v>
      </c>
      <c r="C141" s="4" t="s">
        <v>555</v>
      </c>
      <c r="D141" s="12">
        <v>18.974542700000001</v>
      </c>
      <c r="E141" s="12">
        <v>72.844547599999999</v>
      </c>
      <c r="F141" s="4" t="s">
        <v>85</v>
      </c>
      <c r="G141" s="12">
        <v>1</v>
      </c>
      <c r="H141" s="12">
        <v>1</v>
      </c>
      <c r="I141" s="4" t="s">
        <v>30</v>
      </c>
      <c r="J141" s="12">
        <v>8</v>
      </c>
      <c r="K141" s="4" t="s">
        <v>556</v>
      </c>
      <c r="L141" s="3"/>
      <c r="M141" s="3"/>
      <c r="N141" s="12">
        <f t="shared" si="12"/>
        <v>2</v>
      </c>
      <c r="O141" s="4" t="s">
        <v>47</v>
      </c>
      <c r="P141" s="4" t="s">
        <v>557</v>
      </c>
      <c r="Q141" s="3"/>
      <c r="R141" s="3"/>
      <c r="S141" s="4" t="s">
        <v>27</v>
      </c>
      <c r="T141" s="11">
        <f t="shared" si="11"/>
        <v>42864</v>
      </c>
      <c r="U141" s="3"/>
      <c r="V141" s="3"/>
      <c r="W141" s="3"/>
      <c r="X141" s="3"/>
      <c r="Y141" s="3"/>
      <c r="Z141" s="14"/>
      <c r="AA141" s="14"/>
      <c r="AB141" s="3"/>
    </row>
    <row r="142" spans="1:28" ht="13.75" customHeight="1">
      <c r="A142" s="11">
        <v>42826</v>
      </c>
      <c r="B142" s="4" t="s">
        <v>558</v>
      </c>
      <c r="C142" s="4" t="s">
        <v>559</v>
      </c>
      <c r="D142" s="12">
        <v>18.9682864</v>
      </c>
      <c r="E142" s="12">
        <v>72.830962299999996</v>
      </c>
      <c r="F142" s="4" t="s">
        <v>36</v>
      </c>
      <c r="G142" s="12">
        <v>1</v>
      </c>
      <c r="H142" s="12">
        <v>0</v>
      </c>
      <c r="I142" s="4" t="s">
        <v>36</v>
      </c>
      <c r="J142" s="4" t="s">
        <v>31</v>
      </c>
      <c r="K142" s="4" t="s">
        <v>560</v>
      </c>
      <c r="L142" s="3"/>
      <c r="M142" s="3"/>
      <c r="N142" s="12">
        <f t="shared" si="12"/>
        <v>5</v>
      </c>
      <c r="O142" s="4" t="s">
        <v>58</v>
      </c>
      <c r="P142" s="4" t="s">
        <v>561</v>
      </c>
      <c r="Q142" s="3"/>
      <c r="R142" s="4" t="s">
        <v>539</v>
      </c>
      <c r="S142" s="4" t="s">
        <v>27</v>
      </c>
      <c r="T142" s="11">
        <f t="shared" si="11"/>
        <v>42825</v>
      </c>
      <c r="U142" s="3"/>
      <c r="V142" s="3"/>
      <c r="W142" s="3"/>
      <c r="X142" s="3"/>
      <c r="Y142" s="3"/>
      <c r="Z142" s="14"/>
      <c r="AA142" s="14"/>
      <c r="AB142" s="3"/>
    </row>
    <row r="143" spans="1:28" ht="13.75" customHeight="1">
      <c r="A143" s="11">
        <v>42797</v>
      </c>
      <c r="B143" s="4" t="s">
        <v>562</v>
      </c>
      <c r="C143" s="4" t="s">
        <v>563</v>
      </c>
      <c r="D143" s="12">
        <v>19.369418899999999</v>
      </c>
      <c r="E143" s="12">
        <v>72.814666599999995</v>
      </c>
      <c r="F143" s="4" t="s">
        <v>160</v>
      </c>
      <c r="G143" s="12">
        <v>1</v>
      </c>
      <c r="H143" s="12">
        <v>0</v>
      </c>
      <c r="I143" s="4" t="s">
        <v>68</v>
      </c>
      <c r="J143" s="12">
        <v>4</v>
      </c>
      <c r="K143" s="4" t="s">
        <v>564</v>
      </c>
      <c r="L143" s="3"/>
      <c r="M143" s="3"/>
      <c r="N143" s="12">
        <f t="shared" si="12"/>
        <v>4</v>
      </c>
      <c r="O143" s="4" t="s">
        <v>33</v>
      </c>
      <c r="P143" s="3"/>
      <c r="Q143" s="3"/>
      <c r="R143" s="4" t="s">
        <v>131</v>
      </c>
      <c r="S143" s="4" t="s">
        <v>27</v>
      </c>
      <c r="T143" s="11">
        <f t="shared" si="11"/>
        <v>42796</v>
      </c>
      <c r="U143" s="3"/>
      <c r="V143" s="3"/>
      <c r="W143" s="3"/>
      <c r="X143" s="3"/>
      <c r="Y143" s="3"/>
      <c r="Z143" s="14"/>
      <c r="AA143" s="14"/>
      <c r="AB143" s="3"/>
    </row>
    <row r="144" spans="1:28" ht="13.75" customHeight="1">
      <c r="A144" s="11">
        <v>42795</v>
      </c>
      <c r="B144" s="4" t="s">
        <v>565</v>
      </c>
      <c r="C144" s="4" t="s">
        <v>566</v>
      </c>
      <c r="D144" s="12">
        <v>19.076277000000001</v>
      </c>
      <c r="E144" s="12">
        <v>72.865399699999998</v>
      </c>
      <c r="F144" s="4" t="s">
        <v>85</v>
      </c>
      <c r="G144" s="12">
        <v>1</v>
      </c>
      <c r="H144" s="12">
        <v>0</v>
      </c>
      <c r="I144" s="4" t="s">
        <v>39</v>
      </c>
      <c r="J144" s="12">
        <v>5</v>
      </c>
      <c r="K144" s="4" t="s">
        <v>567</v>
      </c>
      <c r="L144" s="3"/>
      <c r="M144" s="3"/>
      <c r="N144" s="12">
        <f t="shared" si="12"/>
        <v>2</v>
      </c>
      <c r="O144" s="4" t="s">
        <v>47</v>
      </c>
      <c r="P144" s="3"/>
      <c r="Q144" s="3"/>
      <c r="R144" s="4" t="s">
        <v>568</v>
      </c>
      <c r="S144" s="4" t="s">
        <v>27</v>
      </c>
      <c r="T144" s="11">
        <f t="shared" si="11"/>
        <v>42794</v>
      </c>
      <c r="U144" s="3"/>
      <c r="V144" s="3"/>
      <c r="W144" s="3"/>
      <c r="X144" s="3"/>
      <c r="Y144" s="3"/>
      <c r="Z144" s="14"/>
      <c r="AA144" s="14"/>
      <c r="AB144" s="3"/>
    </row>
    <row r="145" spans="1:28" ht="13.75" customHeight="1">
      <c r="A145" s="11">
        <v>42776</v>
      </c>
      <c r="B145" s="4" t="s">
        <v>569</v>
      </c>
      <c r="C145" s="4" t="s">
        <v>570</v>
      </c>
      <c r="D145" s="12">
        <v>19.021968600000001</v>
      </c>
      <c r="E145" s="12">
        <v>72.842741500000002</v>
      </c>
      <c r="F145" s="4" t="s">
        <v>85</v>
      </c>
      <c r="G145" s="12">
        <v>1</v>
      </c>
      <c r="H145" s="12">
        <v>0</v>
      </c>
      <c r="I145" s="4" t="s">
        <v>39</v>
      </c>
      <c r="J145" s="12">
        <v>9</v>
      </c>
      <c r="K145" s="4" t="s">
        <v>571</v>
      </c>
      <c r="L145" s="3"/>
      <c r="M145" s="3"/>
      <c r="N145" s="12">
        <f t="shared" si="12"/>
        <v>4</v>
      </c>
      <c r="O145" s="4" t="s">
        <v>33</v>
      </c>
      <c r="P145" s="4" t="s">
        <v>572</v>
      </c>
      <c r="Q145" s="3"/>
      <c r="R145" s="4" t="s">
        <v>568</v>
      </c>
      <c r="S145" s="4" t="s">
        <v>27</v>
      </c>
      <c r="T145" s="11">
        <f t="shared" si="11"/>
        <v>42775</v>
      </c>
      <c r="U145" s="3"/>
      <c r="V145" s="4" t="s">
        <v>70</v>
      </c>
      <c r="W145" s="12">
        <f>COUNTIF(N1:N$995,7)</f>
        <v>101</v>
      </c>
      <c r="X145" s="3"/>
      <c r="Y145" s="3"/>
      <c r="Z145" s="14"/>
      <c r="AA145" s="14"/>
      <c r="AB145" s="3"/>
    </row>
    <row r="146" spans="1:28" ht="13.75" customHeight="1">
      <c r="A146" s="11">
        <v>42725</v>
      </c>
      <c r="B146" s="4" t="s">
        <v>573</v>
      </c>
      <c r="C146" s="4" t="s">
        <v>574</v>
      </c>
      <c r="D146" s="12">
        <v>18.976070400000001</v>
      </c>
      <c r="E146" s="12">
        <v>72.831150300000004</v>
      </c>
      <c r="F146" s="4" t="s">
        <v>21</v>
      </c>
      <c r="G146" s="12">
        <v>1</v>
      </c>
      <c r="H146" s="12">
        <v>1</v>
      </c>
      <c r="I146" s="4" t="s">
        <v>68</v>
      </c>
      <c r="J146" s="12">
        <v>3</v>
      </c>
      <c r="K146" s="4" t="s">
        <v>575</v>
      </c>
      <c r="L146" s="3"/>
      <c r="M146" s="3"/>
      <c r="N146" s="12">
        <f t="shared" si="12"/>
        <v>2</v>
      </c>
      <c r="O146" s="4" t="s">
        <v>47</v>
      </c>
      <c r="P146" s="3"/>
      <c r="Q146" s="3"/>
      <c r="R146" s="4" t="s">
        <v>576</v>
      </c>
      <c r="S146" s="4" t="s">
        <v>27</v>
      </c>
      <c r="T146" s="11">
        <f t="shared" si="11"/>
        <v>42724</v>
      </c>
      <c r="U146" s="3"/>
      <c r="V146" s="3"/>
      <c r="W146" s="3"/>
      <c r="X146" s="3"/>
      <c r="Y146" s="3"/>
      <c r="Z146" s="14"/>
      <c r="AA146" s="14"/>
      <c r="AB146" s="3"/>
    </row>
    <row r="147" spans="1:28" ht="13.75" customHeight="1">
      <c r="A147" s="11">
        <v>42705</v>
      </c>
      <c r="B147" s="4" t="s">
        <v>577</v>
      </c>
      <c r="C147" s="4" t="s">
        <v>578</v>
      </c>
      <c r="D147" s="12">
        <v>18.928874799999999</v>
      </c>
      <c r="E147" s="12">
        <v>72.833139399999993</v>
      </c>
      <c r="F147" s="4" t="s">
        <v>21</v>
      </c>
      <c r="G147" s="12">
        <v>1</v>
      </c>
      <c r="H147" s="12">
        <v>0</v>
      </c>
      <c r="I147" s="4" t="s">
        <v>22</v>
      </c>
      <c r="J147" s="12">
        <v>2</v>
      </c>
      <c r="K147" s="4" t="s">
        <v>579</v>
      </c>
      <c r="L147" s="3"/>
      <c r="M147" s="3"/>
      <c r="N147" s="12">
        <f t="shared" si="12"/>
        <v>3</v>
      </c>
      <c r="O147" s="4" t="s">
        <v>124</v>
      </c>
      <c r="P147" s="4" t="s">
        <v>580</v>
      </c>
      <c r="Q147" s="3"/>
      <c r="R147" s="4" t="s">
        <v>531</v>
      </c>
      <c r="S147" s="4" t="s">
        <v>27</v>
      </c>
      <c r="T147" s="11">
        <f t="shared" si="11"/>
        <v>42704</v>
      </c>
      <c r="U147" s="3"/>
      <c r="V147" s="3"/>
      <c r="W147" s="3"/>
      <c r="X147" s="3"/>
      <c r="Y147" s="3"/>
      <c r="Z147" s="14"/>
      <c r="AA147" s="14"/>
      <c r="AB147" s="3"/>
    </row>
    <row r="148" spans="1:28" ht="13.75" customHeight="1">
      <c r="A148" s="11">
        <v>42701</v>
      </c>
      <c r="B148" s="4" t="s">
        <v>581</v>
      </c>
      <c r="C148" s="4" t="s">
        <v>582</v>
      </c>
      <c r="D148" s="12">
        <v>19.0961371</v>
      </c>
      <c r="E148" s="12">
        <v>72.919056400000002</v>
      </c>
      <c r="F148" s="4" t="s">
        <v>44</v>
      </c>
      <c r="G148" s="12">
        <v>1</v>
      </c>
      <c r="H148" s="12">
        <v>0</v>
      </c>
      <c r="I148" s="4" t="s">
        <v>45</v>
      </c>
      <c r="J148" s="12">
        <v>5</v>
      </c>
      <c r="K148" s="4" t="s">
        <v>583</v>
      </c>
      <c r="L148" s="3"/>
      <c r="M148" s="3"/>
      <c r="N148" s="12">
        <f t="shared" si="12"/>
        <v>6</v>
      </c>
      <c r="O148" s="4" t="s">
        <v>41</v>
      </c>
      <c r="P148" s="3"/>
      <c r="Q148" s="3"/>
      <c r="R148" s="4" t="s">
        <v>131</v>
      </c>
      <c r="S148" s="4" t="s">
        <v>27</v>
      </c>
      <c r="T148" s="11">
        <f t="shared" si="11"/>
        <v>42700</v>
      </c>
      <c r="U148" s="3"/>
      <c r="V148" s="3"/>
      <c r="W148" s="3"/>
      <c r="X148" s="3"/>
      <c r="Y148" s="3"/>
      <c r="Z148" s="14"/>
      <c r="AA148" s="14"/>
      <c r="AB148" s="3"/>
    </row>
    <row r="149" spans="1:28" ht="13.75" customHeight="1">
      <c r="A149" s="11">
        <v>42665</v>
      </c>
      <c r="B149" s="4" t="s">
        <v>584</v>
      </c>
      <c r="C149" s="4" t="s">
        <v>585</v>
      </c>
      <c r="D149" s="12">
        <v>19.067023599999999</v>
      </c>
      <c r="E149" s="12">
        <v>72.869267100000002</v>
      </c>
      <c r="F149" s="4" t="s">
        <v>85</v>
      </c>
      <c r="G149" s="12">
        <v>1</v>
      </c>
      <c r="H149" s="12">
        <v>0</v>
      </c>
      <c r="I149" s="4" t="s">
        <v>45</v>
      </c>
      <c r="J149" s="12">
        <v>7</v>
      </c>
      <c r="K149" s="4" t="s">
        <v>586</v>
      </c>
      <c r="L149" s="3"/>
      <c r="M149" s="3"/>
      <c r="N149" s="12">
        <f t="shared" si="12"/>
        <v>5</v>
      </c>
      <c r="O149" s="4" t="s">
        <v>58</v>
      </c>
      <c r="P149" s="3"/>
      <c r="Q149" s="3"/>
      <c r="R149" s="4" t="s">
        <v>35</v>
      </c>
      <c r="S149" s="4" t="s">
        <v>27</v>
      </c>
      <c r="T149" s="11">
        <f t="shared" si="11"/>
        <v>42664</v>
      </c>
      <c r="U149" s="3"/>
      <c r="V149" s="3"/>
      <c r="W149" s="3"/>
      <c r="X149" s="3"/>
      <c r="Y149" s="3"/>
      <c r="Z149" s="14"/>
      <c r="AA149" s="14"/>
      <c r="AB149" s="3"/>
    </row>
    <row r="150" spans="1:28" ht="13.75" customHeight="1">
      <c r="A150" s="11">
        <v>42656</v>
      </c>
      <c r="B150" s="4" t="s">
        <v>274</v>
      </c>
      <c r="C150" s="4" t="s">
        <v>587</v>
      </c>
      <c r="D150" s="12">
        <v>19.051802500000001</v>
      </c>
      <c r="E150" s="12">
        <v>72.886623799999995</v>
      </c>
      <c r="F150" s="4" t="s">
        <v>21</v>
      </c>
      <c r="G150" s="12">
        <v>1</v>
      </c>
      <c r="H150" s="12">
        <v>1</v>
      </c>
      <c r="I150" s="4" t="s">
        <v>68</v>
      </c>
      <c r="J150" s="12">
        <v>10</v>
      </c>
      <c r="K150" s="4" t="s">
        <v>588</v>
      </c>
      <c r="L150" s="3"/>
      <c r="M150" s="3"/>
      <c r="N150" s="12">
        <f t="shared" si="12"/>
        <v>3</v>
      </c>
      <c r="O150" s="4" t="s">
        <v>124</v>
      </c>
      <c r="P150" s="3"/>
      <c r="Q150" s="3"/>
      <c r="R150" s="4" t="s">
        <v>131</v>
      </c>
      <c r="S150" s="4" t="s">
        <v>27</v>
      </c>
      <c r="T150" s="11">
        <f t="shared" si="11"/>
        <v>42655</v>
      </c>
      <c r="U150" s="3"/>
      <c r="V150" s="3"/>
      <c r="W150" s="3"/>
      <c r="X150" s="3"/>
      <c r="Y150" s="3"/>
      <c r="Z150" s="14"/>
      <c r="AA150" s="14"/>
      <c r="AB150" s="3"/>
    </row>
    <row r="151" spans="1:28" ht="13.75" customHeight="1">
      <c r="A151" s="11">
        <v>42593</v>
      </c>
      <c r="B151" s="4" t="s">
        <v>589</v>
      </c>
      <c r="C151" s="4" t="s">
        <v>590</v>
      </c>
      <c r="D151" s="12">
        <v>18.956246199999999</v>
      </c>
      <c r="E151" s="12">
        <v>72.829554199999905</v>
      </c>
      <c r="F151" s="4" t="s">
        <v>44</v>
      </c>
      <c r="G151" s="12">
        <v>1</v>
      </c>
      <c r="H151" s="12">
        <v>0</v>
      </c>
      <c r="I151" s="4" t="s">
        <v>45</v>
      </c>
      <c r="J151" s="12">
        <v>9</v>
      </c>
      <c r="K151" s="4" t="s">
        <v>591</v>
      </c>
      <c r="L151" s="3"/>
      <c r="M151" s="3"/>
      <c r="N151" s="12">
        <f t="shared" si="12"/>
        <v>3</v>
      </c>
      <c r="O151" s="4" t="s">
        <v>124</v>
      </c>
      <c r="P151" s="3"/>
      <c r="Q151" s="3"/>
      <c r="R151" s="4" t="s">
        <v>48</v>
      </c>
      <c r="S151" s="4" t="s">
        <v>27</v>
      </c>
      <c r="T151" s="11">
        <f t="shared" si="11"/>
        <v>42592</v>
      </c>
      <c r="U151" s="3"/>
      <c r="V151" s="3"/>
      <c r="W151" s="3"/>
      <c r="X151" s="3"/>
      <c r="Y151" s="3"/>
      <c r="Z151" s="14"/>
      <c r="AA151" s="14"/>
      <c r="AB151" s="3"/>
    </row>
    <row r="152" spans="1:28" ht="13.75" customHeight="1">
      <c r="A152" s="11">
        <v>42590</v>
      </c>
      <c r="B152" s="4" t="s">
        <v>79</v>
      </c>
      <c r="C152" s="4" t="s">
        <v>80</v>
      </c>
      <c r="D152" s="12">
        <v>19.292153800000001</v>
      </c>
      <c r="E152" s="12">
        <v>73.074468999999993</v>
      </c>
      <c r="F152" s="4" t="s">
        <v>44</v>
      </c>
      <c r="G152" s="12">
        <v>1</v>
      </c>
      <c r="H152" s="12">
        <v>8</v>
      </c>
      <c r="I152" s="4" t="s">
        <v>45</v>
      </c>
      <c r="J152" s="4" t="s">
        <v>23</v>
      </c>
      <c r="K152" s="4" t="s">
        <v>592</v>
      </c>
      <c r="L152" s="3"/>
      <c r="M152" s="3"/>
      <c r="N152" s="12">
        <f t="shared" si="12"/>
        <v>7</v>
      </c>
      <c r="O152" s="4" t="s">
        <v>70</v>
      </c>
      <c r="P152" s="4" t="s">
        <v>593</v>
      </c>
      <c r="Q152" s="3"/>
      <c r="R152" s="4" t="s">
        <v>48</v>
      </c>
      <c r="S152" s="4" t="s">
        <v>27</v>
      </c>
      <c r="T152" s="11">
        <f t="shared" si="11"/>
        <v>42589</v>
      </c>
      <c r="U152" s="3"/>
      <c r="V152" s="3"/>
      <c r="W152" s="3"/>
      <c r="X152" s="3"/>
      <c r="Y152" s="3"/>
      <c r="Z152" s="14"/>
      <c r="AA152" s="14"/>
      <c r="AB152" s="3"/>
    </row>
    <row r="153" spans="1:28" ht="13.75" customHeight="1">
      <c r="A153" s="11">
        <v>42587</v>
      </c>
      <c r="B153" s="4" t="s">
        <v>79</v>
      </c>
      <c r="C153" s="4" t="s">
        <v>594</v>
      </c>
      <c r="D153" s="12">
        <v>18.957228700000002</v>
      </c>
      <c r="E153" s="12">
        <v>72.819668899999996</v>
      </c>
      <c r="F153" s="4" t="s">
        <v>44</v>
      </c>
      <c r="G153" s="12">
        <v>1</v>
      </c>
      <c r="H153" s="12">
        <v>0</v>
      </c>
      <c r="I153" s="4" t="s">
        <v>45</v>
      </c>
      <c r="J153" s="12">
        <v>11</v>
      </c>
      <c r="K153" s="4" t="s">
        <v>595</v>
      </c>
      <c r="L153" s="3"/>
      <c r="M153" s="3"/>
      <c r="N153" s="12">
        <f t="shared" si="12"/>
        <v>4</v>
      </c>
      <c r="O153" s="4" t="s">
        <v>33</v>
      </c>
      <c r="P153" s="3"/>
      <c r="Q153" s="3"/>
      <c r="R153" s="4" t="s">
        <v>48</v>
      </c>
      <c r="S153" s="4" t="s">
        <v>27</v>
      </c>
      <c r="T153" s="11">
        <f t="shared" si="11"/>
        <v>42586</v>
      </c>
      <c r="U153" s="3"/>
      <c r="V153" s="3"/>
      <c r="W153" s="3"/>
      <c r="X153" s="3"/>
      <c r="Y153" s="3"/>
      <c r="Z153" s="14"/>
      <c r="AA153" s="14"/>
      <c r="AB153" s="3"/>
    </row>
    <row r="154" spans="1:28" ht="13.75" customHeight="1">
      <c r="A154" s="11">
        <v>42557</v>
      </c>
      <c r="B154" s="4" t="s">
        <v>596</v>
      </c>
      <c r="C154" s="4" t="s">
        <v>563</v>
      </c>
      <c r="D154" s="12">
        <v>19.369418899999999</v>
      </c>
      <c r="E154" s="12">
        <v>72.814666599999995</v>
      </c>
      <c r="F154" s="4" t="s">
        <v>160</v>
      </c>
      <c r="G154" s="12">
        <v>1</v>
      </c>
      <c r="H154" s="12">
        <v>0</v>
      </c>
      <c r="I154" s="4" t="s">
        <v>68</v>
      </c>
      <c r="J154" s="12">
        <v>5</v>
      </c>
      <c r="K154" s="4" t="s">
        <v>597</v>
      </c>
      <c r="L154" s="3"/>
      <c r="M154" s="3"/>
      <c r="N154" s="12">
        <f t="shared" si="12"/>
        <v>2</v>
      </c>
      <c r="O154" s="4" t="s">
        <v>47</v>
      </c>
      <c r="P154" s="4" t="s">
        <v>598</v>
      </c>
      <c r="Q154" s="3"/>
      <c r="R154" s="4" t="s">
        <v>416</v>
      </c>
      <c r="S154" s="4" t="s">
        <v>27</v>
      </c>
      <c r="T154" s="11">
        <f t="shared" si="11"/>
        <v>42556</v>
      </c>
      <c r="U154" s="3"/>
      <c r="V154" s="3"/>
      <c r="W154" s="3"/>
      <c r="X154" s="3"/>
      <c r="Y154" s="3"/>
      <c r="Z154" s="14"/>
      <c r="AA154" s="14"/>
      <c r="AB154" s="3"/>
    </row>
    <row r="155" spans="1:28" ht="13.75" customHeight="1">
      <c r="A155" s="11">
        <v>42489</v>
      </c>
      <c r="B155" s="4" t="s">
        <v>294</v>
      </c>
      <c r="C155" s="4" t="s">
        <v>599</v>
      </c>
      <c r="D155" s="12">
        <v>18.928942599999999</v>
      </c>
      <c r="E155" s="12">
        <v>72.834390400000004</v>
      </c>
      <c r="F155" s="4" t="s">
        <v>21</v>
      </c>
      <c r="G155" s="12">
        <v>1</v>
      </c>
      <c r="H155" s="12">
        <v>0</v>
      </c>
      <c r="I155" s="4" t="s">
        <v>22</v>
      </c>
      <c r="J155" s="12">
        <v>6</v>
      </c>
      <c r="K155" s="4" t="s">
        <v>600</v>
      </c>
      <c r="L155" s="3"/>
      <c r="M155" s="3"/>
      <c r="N155" s="12">
        <f t="shared" si="12"/>
        <v>4</v>
      </c>
      <c r="O155" s="4" t="s">
        <v>33</v>
      </c>
      <c r="P155" s="3"/>
      <c r="Q155" s="3"/>
      <c r="R155" s="4" t="s">
        <v>531</v>
      </c>
      <c r="S155" s="4" t="s">
        <v>27</v>
      </c>
      <c r="T155" s="11">
        <f t="shared" si="11"/>
        <v>42488</v>
      </c>
      <c r="U155" s="4" t="s">
        <v>68</v>
      </c>
      <c r="V155" s="12">
        <f>COUNTIFS(I6:I$999,V140,O6:O$999,V$179)</f>
        <v>0</v>
      </c>
      <c r="W155" s="12">
        <f>COUNTIFS(I6:I$999,V140,O6:O$999,W$179)</f>
        <v>0</v>
      </c>
      <c r="X155" s="12">
        <f>COUNTIFS(I6:I$999,V140,O6:O$999,X$179)</f>
        <v>0</v>
      </c>
      <c r="Y155" s="12">
        <f>COUNTIFS(I6:I$999,V140,O6:O$999,Y$179)</f>
        <v>0</v>
      </c>
      <c r="Z155" s="12">
        <f>COUNTIFS(I6:I$999,V140,O6:O$999,Z$179)</f>
        <v>0</v>
      </c>
      <c r="AA155" s="12">
        <f>COUNTIFS(I6:I$999,V140,O6:O$999,AA$179)</f>
        <v>0</v>
      </c>
      <c r="AB155" s="28">
        <f>COUNTIFS(I6:I$999,V140,O6:O$999,AB$179)</f>
        <v>0</v>
      </c>
    </row>
    <row r="156" spans="1:28" ht="13.75" customHeight="1">
      <c r="A156" s="11">
        <v>42478</v>
      </c>
      <c r="B156" s="4" t="s">
        <v>601</v>
      </c>
      <c r="C156" s="4" t="s">
        <v>602</v>
      </c>
      <c r="D156" s="12">
        <v>19.060159899999999</v>
      </c>
      <c r="E156" s="12">
        <v>72.876286199999996</v>
      </c>
      <c r="F156" s="4" t="s">
        <v>44</v>
      </c>
      <c r="G156" s="12">
        <v>1</v>
      </c>
      <c r="H156" s="12">
        <v>0</v>
      </c>
      <c r="I156" s="4" t="s">
        <v>45</v>
      </c>
      <c r="J156" s="12">
        <v>7</v>
      </c>
      <c r="K156" s="4" t="s">
        <v>603</v>
      </c>
      <c r="L156" s="3"/>
      <c r="M156" s="3"/>
      <c r="N156" s="12">
        <f t="shared" si="12"/>
        <v>7</v>
      </c>
      <c r="O156" s="4" t="s">
        <v>70</v>
      </c>
      <c r="P156" s="3"/>
      <c r="Q156" s="3"/>
      <c r="R156" s="3"/>
      <c r="S156" s="4" t="s">
        <v>27</v>
      </c>
      <c r="T156" s="11">
        <f t="shared" si="11"/>
        <v>42477</v>
      </c>
      <c r="U156" s="3"/>
      <c r="V156" s="3"/>
      <c r="W156" s="3"/>
      <c r="X156" s="3"/>
      <c r="Y156" s="3"/>
      <c r="Z156" s="14"/>
      <c r="AA156" s="14"/>
      <c r="AB156" s="3"/>
    </row>
    <row r="157" spans="1:28" ht="13.75" customHeight="1">
      <c r="A157" s="11">
        <v>42362</v>
      </c>
      <c r="B157" s="4" t="s">
        <v>294</v>
      </c>
      <c r="C157" s="4" t="s">
        <v>604</v>
      </c>
      <c r="D157" s="12">
        <v>19.141395200000002</v>
      </c>
      <c r="E157" s="12">
        <v>72.834205699999998</v>
      </c>
      <c r="F157" s="4" t="s">
        <v>21</v>
      </c>
      <c r="G157" s="12">
        <v>1</v>
      </c>
      <c r="H157" s="12">
        <v>1</v>
      </c>
      <c r="I157" s="4" t="s">
        <v>68</v>
      </c>
      <c r="J157" s="12">
        <v>2</v>
      </c>
      <c r="K157" s="4" t="s">
        <v>605</v>
      </c>
      <c r="L157" s="3"/>
      <c r="M157" s="3"/>
      <c r="N157" s="12">
        <f t="shared" si="12"/>
        <v>3</v>
      </c>
      <c r="O157" s="4" t="s">
        <v>124</v>
      </c>
      <c r="P157" s="3"/>
      <c r="Q157" s="3"/>
      <c r="R157" s="4" t="s">
        <v>131</v>
      </c>
      <c r="S157" s="4" t="s">
        <v>27</v>
      </c>
      <c r="T157" s="11">
        <f t="shared" si="11"/>
        <v>42361</v>
      </c>
      <c r="U157" s="3"/>
      <c r="V157" s="3"/>
      <c r="W157" s="3"/>
      <c r="X157" s="3"/>
      <c r="Y157" s="3"/>
      <c r="Z157" s="14"/>
      <c r="AA157" s="14"/>
      <c r="AB157" s="3"/>
    </row>
    <row r="158" spans="1:28" ht="13.75" customHeight="1">
      <c r="A158" s="11">
        <v>42342</v>
      </c>
      <c r="B158" s="4" t="s">
        <v>606</v>
      </c>
      <c r="C158" s="4" t="s">
        <v>607</v>
      </c>
      <c r="D158" s="12">
        <v>18.946148600000001</v>
      </c>
      <c r="E158" s="12">
        <v>72.825629999999904</v>
      </c>
      <c r="F158" s="4" t="s">
        <v>51</v>
      </c>
      <c r="G158" s="12">
        <v>1</v>
      </c>
      <c r="H158" s="12">
        <v>0</v>
      </c>
      <c r="I158" s="4" t="s">
        <v>68</v>
      </c>
      <c r="J158" s="12">
        <v>2</v>
      </c>
      <c r="K158" s="4" t="s">
        <v>608</v>
      </c>
      <c r="L158" s="3"/>
      <c r="M158" s="3"/>
      <c r="N158" s="12">
        <f t="shared" si="12"/>
        <v>4</v>
      </c>
      <c r="O158" s="4" t="s">
        <v>33</v>
      </c>
      <c r="P158" s="3"/>
      <c r="Q158" s="3"/>
      <c r="R158" s="4" t="s">
        <v>48</v>
      </c>
      <c r="S158" s="4" t="s">
        <v>27</v>
      </c>
      <c r="T158" s="11">
        <f t="shared" si="11"/>
        <v>42341</v>
      </c>
      <c r="U158" s="3"/>
      <c r="V158" s="3"/>
      <c r="W158" s="3"/>
      <c r="X158" s="3"/>
      <c r="Y158" s="3"/>
      <c r="Z158" s="14"/>
      <c r="AA158" s="14"/>
      <c r="AB158" s="3"/>
    </row>
    <row r="159" spans="1:28" ht="13.75" customHeight="1">
      <c r="A159" s="11">
        <v>42309</v>
      </c>
      <c r="B159" s="3"/>
      <c r="C159" s="4" t="s">
        <v>609</v>
      </c>
      <c r="D159" s="12">
        <v>19.118909599999999</v>
      </c>
      <c r="E159" s="12">
        <v>72.925794099999905</v>
      </c>
      <c r="F159" s="4" t="s">
        <v>21</v>
      </c>
      <c r="G159" s="12">
        <v>1</v>
      </c>
      <c r="H159" s="12">
        <v>0</v>
      </c>
      <c r="I159" s="4" t="s">
        <v>22</v>
      </c>
      <c r="J159" s="12">
        <v>13</v>
      </c>
      <c r="K159" s="4" t="s">
        <v>610</v>
      </c>
      <c r="L159" s="3"/>
      <c r="M159" s="3"/>
      <c r="N159" s="12">
        <f t="shared" si="12"/>
        <v>6</v>
      </c>
      <c r="O159" s="4" t="s">
        <v>41</v>
      </c>
      <c r="P159" s="3"/>
      <c r="Q159" s="3"/>
      <c r="R159" s="4" t="s">
        <v>531</v>
      </c>
      <c r="S159" s="4" t="s">
        <v>27</v>
      </c>
      <c r="T159" s="11">
        <f t="shared" si="11"/>
        <v>42308</v>
      </c>
      <c r="U159" s="3"/>
      <c r="V159" s="3"/>
      <c r="W159" s="3"/>
      <c r="X159" s="3"/>
      <c r="Y159" s="3"/>
      <c r="Z159" s="14"/>
      <c r="AA159" s="14"/>
      <c r="AB159" s="3"/>
    </row>
    <row r="160" spans="1:28" ht="13.75" customHeight="1">
      <c r="A160" s="11">
        <v>42286</v>
      </c>
      <c r="B160" s="4" t="s">
        <v>611</v>
      </c>
      <c r="C160" s="4" t="s">
        <v>612</v>
      </c>
      <c r="D160" s="12">
        <v>18.964102799999999</v>
      </c>
      <c r="E160" s="12">
        <v>72.830523799999995</v>
      </c>
      <c r="F160" s="4" t="s">
        <v>21</v>
      </c>
      <c r="G160" s="12">
        <v>1</v>
      </c>
      <c r="H160" s="12">
        <v>1</v>
      </c>
      <c r="I160" s="4" t="s">
        <v>22</v>
      </c>
      <c r="J160" s="12">
        <v>4</v>
      </c>
      <c r="K160" s="4" t="s">
        <v>613</v>
      </c>
      <c r="L160" s="3"/>
      <c r="M160" s="3"/>
      <c r="N160" s="12">
        <f t="shared" si="12"/>
        <v>4</v>
      </c>
      <c r="O160" s="4" t="s">
        <v>33</v>
      </c>
      <c r="P160" s="3"/>
      <c r="Q160" s="3"/>
      <c r="R160" s="4" t="s">
        <v>614</v>
      </c>
      <c r="S160" s="4" t="s">
        <v>27</v>
      </c>
      <c r="T160" s="11">
        <f t="shared" si="11"/>
        <v>42285</v>
      </c>
      <c r="U160" s="3"/>
      <c r="V160" s="3"/>
      <c r="W160" s="3"/>
      <c r="X160" s="3"/>
      <c r="Y160" s="3"/>
      <c r="Z160" s="14"/>
      <c r="AA160" s="14"/>
      <c r="AB160" s="3"/>
    </row>
    <row r="161" spans="1:28" ht="13.75" customHeight="1">
      <c r="A161" s="11">
        <v>42232</v>
      </c>
      <c r="B161" s="4" t="s">
        <v>615</v>
      </c>
      <c r="C161" s="4" t="s">
        <v>616</v>
      </c>
      <c r="D161" s="12">
        <v>19.142681499999998</v>
      </c>
      <c r="E161" s="12">
        <v>72.824534399999905</v>
      </c>
      <c r="F161" s="4" t="s">
        <v>21</v>
      </c>
      <c r="G161" s="12">
        <v>1</v>
      </c>
      <c r="H161" s="12">
        <v>0</v>
      </c>
      <c r="I161" s="4" t="s">
        <v>22</v>
      </c>
      <c r="J161" s="12">
        <v>5</v>
      </c>
      <c r="K161" s="4" t="s">
        <v>617</v>
      </c>
      <c r="L161" s="3"/>
      <c r="M161" s="3"/>
      <c r="N161" s="12">
        <f t="shared" ref="N161:N184" si="13">WEEKDAY((T161),2)</f>
        <v>6</v>
      </c>
      <c r="O161" s="4" t="s">
        <v>41</v>
      </c>
      <c r="P161" s="3"/>
      <c r="Q161" s="3"/>
      <c r="R161" s="3"/>
      <c r="S161" s="4" t="s">
        <v>27</v>
      </c>
      <c r="T161" s="11">
        <f t="shared" si="11"/>
        <v>42231</v>
      </c>
      <c r="U161" s="3"/>
      <c r="V161" s="3"/>
      <c r="W161" s="3"/>
      <c r="X161" s="3"/>
      <c r="Y161" s="3"/>
      <c r="Z161" s="14"/>
      <c r="AA161" s="14"/>
      <c r="AB161" s="3"/>
    </row>
    <row r="162" spans="1:28" ht="13.75" customHeight="1">
      <c r="A162" s="11">
        <v>42214</v>
      </c>
      <c r="B162" s="4" t="s">
        <v>618</v>
      </c>
      <c r="C162" s="4" t="s">
        <v>619</v>
      </c>
      <c r="D162" s="12">
        <v>19.167186000000001</v>
      </c>
      <c r="E162" s="12">
        <v>72.953219000000004</v>
      </c>
      <c r="F162" s="4" t="s">
        <v>85</v>
      </c>
      <c r="G162" s="12">
        <v>1</v>
      </c>
      <c r="H162" s="12">
        <v>1</v>
      </c>
      <c r="I162" s="4" t="s">
        <v>39</v>
      </c>
      <c r="J162" s="12">
        <v>7</v>
      </c>
      <c r="K162" s="4" t="s">
        <v>620</v>
      </c>
      <c r="L162" s="3"/>
      <c r="M162" s="3"/>
      <c r="N162" s="12">
        <f t="shared" si="13"/>
        <v>2</v>
      </c>
      <c r="O162" s="4" t="s">
        <v>47</v>
      </c>
      <c r="P162" s="3"/>
      <c r="Q162" s="3"/>
      <c r="R162" s="3"/>
      <c r="S162" s="4" t="s">
        <v>27</v>
      </c>
      <c r="T162" s="11">
        <f t="shared" si="11"/>
        <v>42213</v>
      </c>
      <c r="U162" s="3"/>
      <c r="V162" s="3"/>
      <c r="W162" s="3"/>
      <c r="X162" s="3"/>
      <c r="Y162" s="3"/>
      <c r="Z162" s="14"/>
      <c r="AA162" s="14"/>
      <c r="AB162" s="3"/>
    </row>
    <row r="163" spans="1:28" ht="13.75" customHeight="1">
      <c r="A163" s="11">
        <v>42202</v>
      </c>
      <c r="B163" s="4" t="s">
        <v>132</v>
      </c>
      <c r="C163" s="4" t="s">
        <v>621</v>
      </c>
      <c r="D163" s="12">
        <v>19.075056</v>
      </c>
      <c r="E163" s="12">
        <v>72.842130900000001</v>
      </c>
      <c r="F163" s="4" t="s">
        <v>51</v>
      </c>
      <c r="G163" s="12">
        <v>1</v>
      </c>
      <c r="H163" s="12">
        <v>4</v>
      </c>
      <c r="I163" s="4" t="s">
        <v>68</v>
      </c>
      <c r="J163" s="12">
        <v>6</v>
      </c>
      <c r="K163" s="4" t="s">
        <v>622</v>
      </c>
      <c r="L163" s="3"/>
      <c r="M163" s="3"/>
      <c r="N163" s="12">
        <f t="shared" si="13"/>
        <v>4</v>
      </c>
      <c r="O163" s="4" t="s">
        <v>33</v>
      </c>
      <c r="P163" s="4" t="s">
        <v>623</v>
      </c>
      <c r="Q163" s="4" t="s">
        <v>624</v>
      </c>
      <c r="R163" s="4" t="s">
        <v>48</v>
      </c>
      <c r="S163" s="4" t="s">
        <v>27</v>
      </c>
      <c r="T163" s="11">
        <f t="shared" si="11"/>
        <v>42201</v>
      </c>
      <c r="U163" s="3"/>
      <c r="V163" s="3"/>
      <c r="W163" s="3"/>
      <c r="X163" s="3"/>
      <c r="Y163" s="3"/>
      <c r="Z163" s="14"/>
      <c r="AA163" s="14"/>
      <c r="AB163" s="3"/>
    </row>
    <row r="164" spans="1:28" ht="13.75" customHeight="1">
      <c r="A164" s="11">
        <v>42183</v>
      </c>
      <c r="B164" s="4" t="s">
        <v>625</v>
      </c>
      <c r="C164" s="4" t="s">
        <v>626</v>
      </c>
      <c r="D164" s="12">
        <v>19.2095764</v>
      </c>
      <c r="E164" s="12">
        <v>72.850170800000001</v>
      </c>
      <c r="F164" s="4" t="s">
        <v>44</v>
      </c>
      <c r="G164" s="12">
        <v>1</v>
      </c>
      <c r="H164" s="12">
        <v>0</v>
      </c>
      <c r="I164" s="4" t="s">
        <v>45</v>
      </c>
      <c r="J164" s="12">
        <v>9</v>
      </c>
      <c r="K164" s="4" t="s">
        <v>627</v>
      </c>
      <c r="L164" s="3"/>
      <c r="M164" s="3"/>
      <c r="N164" s="12">
        <f t="shared" si="13"/>
        <v>6</v>
      </c>
      <c r="O164" s="4" t="s">
        <v>41</v>
      </c>
      <c r="P164" s="4" t="s">
        <v>628</v>
      </c>
      <c r="Q164" s="3"/>
      <c r="R164" s="4" t="s">
        <v>131</v>
      </c>
      <c r="S164" s="4" t="s">
        <v>27</v>
      </c>
      <c r="T164" s="11">
        <f t="shared" si="11"/>
        <v>42182</v>
      </c>
      <c r="U164" s="3"/>
      <c r="V164" s="3"/>
      <c r="W164" s="3"/>
      <c r="X164" s="3"/>
      <c r="Y164" s="3"/>
      <c r="Z164" s="14"/>
      <c r="AA164" s="14"/>
      <c r="AB164" s="3"/>
    </row>
    <row r="165" spans="1:28" ht="13.75" customHeight="1">
      <c r="A165" s="11">
        <v>42179</v>
      </c>
      <c r="B165" s="4" t="s">
        <v>629</v>
      </c>
      <c r="C165" s="4" t="s">
        <v>630</v>
      </c>
      <c r="D165" s="12">
        <v>19.018315900000001</v>
      </c>
      <c r="E165" s="12">
        <v>72.832840199999893</v>
      </c>
      <c r="F165" s="4" t="s">
        <v>85</v>
      </c>
      <c r="G165" s="12">
        <v>1</v>
      </c>
      <c r="H165" s="12">
        <v>1</v>
      </c>
      <c r="I165" s="4" t="s">
        <v>39</v>
      </c>
      <c r="J165" s="12">
        <v>3</v>
      </c>
      <c r="K165" s="3"/>
      <c r="L165" s="3"/>
      <c r="M165" s="3"/>
      <c r="N165" s="12">
        <f t="shared" si="13"/>
        <v>2</v>
      </c>
      <c r="O165" s="4" t="s">
        <v>47</v>
      </c>
      <c r="P165" s="3"/>
      <c r="Q165" s="3"/>
      <c r="R165" s="3"/>
      <c r="S165" s="4" t="s">
        <v>27</v>
      </c>
      <c r="T165" s="11">
        <f t="shared" si="11"/>
        <v>42178</v>
      </c>
      <c r="U165" s="3"/>
      <c r="V165" s="3"/>
      <c r="W165" s="3"/>
      <c r="X165" s="3"/>
      <c r="Y165" s="3"/>
      <c r="Z165" s="14"/>
      <c r="AA165" s="14"/>
      <c r="AB165" s="3"/>
    </row>
    <row r="166" spans="1:28" ht="13.75" customHeight="1">
      <c r="A166" s="11">
        <v>42013</v>
      </c>
      <c r="B166" s="4" t="s">
        <v>631</v>
      </c>
      <c r="C166" s="4" t="s">
        <v>632</v>
      </c>
      <c r="D166" s="12">
        <v>18.963510599999999</v>
      </c>
      <c r="E166" s="12">
        <v>72.830252099999996</v>
      </c>
      <c r="F166" s="4" t="s">
        <v>21</v>
      </c>
      <c r="G166" s="12">
        <v>1</v>
      </c>
      <c r="H166" s="12">
        <v>1</v>
      </c>
      <c r="I166" s="4" t="s">
        <v>68</v>
      </c>
      <c r="J166" s="4" t="s">
        <v>149</v>
      </c>
      <c r="K166" s="4" t="s">
        <v>633</v>
      </c>
      <c r="L166" s="3"/>
      <c r="M166" s="3"/>
      <c r="N166" s="12">
        <f t="shared" si="13"/>
        <v>4</v>
      </c>
      <c r="O166" s="4" t="s">
        <v>33</v>
      </c>
      <c r="P166" s="4" t="s">
        <v>634</v>
      </c>
      <c r="Q166" s="3"/>
      <c r="R166" s="4" t="s">
        <v>131</v>
      </c>
      <c r="S166" s="4" t="s">
        <v>27</v>
      </c>
      <c r="T166" s="11">
        <f t="shared" si="11"/>
        <v>42012</v>
      </c>
      <c r="U166" s="3"/>
      <c r="V166" s="3"/>
      <c r="W166" s="3"/>
      <c r="X166" s="3"/>
      <c r="Y166" s="3"/>
      <c r="Z166" s="14"/>
      <c r="AA166" s="14"/>
      <c r="AB166" s="3"/>
    </row>
    <row r="167" spans="1:28" ht="13.75" customHeight="1">
      <c r="A167" s="11">
        <v>41902</v>
      </c>
      <c r="B167" s="4" t="s">
        <v>635</v>
      </c>
      <c r="C167" s="4" t="s">
        <v>636</v>
      </c>
      <c r="D167" s="12">
        <v>19.2219716</v>
      </c>
      <c r="E167" s="12">
        <v>72.8303808</v>
      </c>
      <c r="F167" s="4" t="s">
        <v>51</v>
      </c>
      <c r="G167" s="12">
        <v>1</v>
      </c>
      <c r="H167" s="12">
        <v>1</v>
      </c>
      <c r="I167" s="4" t="s">
        <v>22</v>
      </c>
      <c r="J167" s="12">
        <v>10</v>
      </c>
      <c r="K167" s="4" t="s">
        <v>637</v>
      </c>
      <c r="L167" s="3"/>
      <c r="M167" s="3"/>
      <c r="N167" s="12">
        <f t="shared" si="13"/>
        <v>5</v>
      </c>
      <c r="O167" s="4" t="s">
        <v>58</v>
      </c>
      <c r="P167" s="4" t="s">
        <v>638</v>
      </c>
      <c r="Q167" s="3"/>
      <c r="R167" s="4" t="s">
        <v>639</v>
      </c>
      <c r="S167" s="4" t="s">
        <v>27</v>
      </c>
      <c r="T167" s="11">
        <f t="shared" si="11"/>
        <v>41901</v>
      </c>
      <c r="U167" s="3"/>
      <c r="V167" s="3"/>
      <c r="W167" s="3"/>
      <c r="X167" s="3"/>
      <c r="Y167" s="3"/>
      <c r="Z167" s="14"/>
      <c r="AA167" s="14"/>
      <c r="AB167" s="3"/>
    </row>
    <row r="168" spans="1:28" ht="13.75" customHeight="1">
      <c r="A168" s="15">
        <v>41860</v>
      </c>
      <c r="B168" s="4" t="s">
        <v>640</v>
      </c>
      <c r="C168" s="4" t="s">
        <v>641</v>
      </c>
      <c r="D168" s="12">
        <v>19.201049999999999</v>
      </c>
      <c r="E168" s="12">
        <v>72.978534999999994</v>
      </c>
      <c r="F168" s="4" t="s">
        <v>21</v>
      </c>
      <c r="G168" s="12">
        <v>1</v>
      </c>
      <c r="H168" s="12">
        <v>0</v>
      </c>
      <c r="I168" s="4" t="s">
        <v>22</v>
      </c>
      <c r="J168" s="12">
        <v>2</v>
      </c>
      <c r="K168" s="4" t="s">
        <v>642</v>
      </c>
      <c r="L168" s="3"/>
      <c r="M168" s="3"/>
      <c r="N168" s="12">
        <f t="shared" si="13"/>
        <v>5</v>
      </c>
      <c r="O168" s="4" t="s">
        <v>58</v>
      </c>
      <c r="P168" s="4" t="s">
        <v>643</v>
      </c>
      <c r="Q168" s="4" t="s">
        <v>644</v>
      </c>
      <c r="R168" s="4" t="s">
        <v>645</v>
      </c>
      <c r="S168" s="4" t="s">
        <v>27</v>
      </c>
      <c r="T168" s="15">
        <f t="shared" si="11"/>
        <v>41859</v>
      </c>
      <c r="U168" s="3"/>
      <c r="V168" s="3"/>
      <c r="W168" s="3"/>
      <c r="X168" s="3"/>
      <c r="Y168" s="3"/>
      <c r="Z168" s="14"/>
      <c r="AA168" s="14"/>
      <c r="AB168" s="3"/>
    </row>
    <row r="169" spans="1:28" ht="13.75" customHeight="1">
      <c r="A169" s="15">
        <v>41814</v>
      </c>
      <c r="B169" s="4" t="s">
        <v>646</v>
      </c>
      <c r="C169" s="4" t="s">
        <v>647</v>
      </c>
      <c r="D169" s="12">
        <v>19.070372299999999</v>
      </c>
      <c r="E169" s="12">
        <v>72.879793699999993</v>
      </c>
      <c r="F169" s="4" t="s">
        <v>36</v>
      </c>
      <c r="G169" s="12">
        <v>1</v>
      </c>
      <c r="H169" s="12">
        <v>1</v>
      </c>
      <c r="I169" s="4" t="s">
        <v>68</v>
      </c>
      <c r="J169" s="12">
        <v>7</v>
      </c>
      <c r="K169" s="4" t="s">
        <v>648</v>
      </c>
      <c r="L169" s="3"/>
      <c r="M169" s="3"/>
      <c r="N169" s="12">
        <f t="shared" si="13"/>
        <v>1</v>
      </c>
      <c r="O169" s="4" t="s">
        <v>25</v>
      </c>
      <c r="P169" s="4" t="s">
        <v>649</v>
      </c>
      <c r="Q169" s="3"/>
      <c r="R169" s="4" t="s">
        <v>236</v>
      </c>
      <c r="S169" s="4" t="s">
        <v>27</v>
      </c>
      <c r="T169" s="15">
        <v>41813</v>
      </c>
      <c r="U169" s="3"/>
      <c r="V169" s="3"/>
      <c r="W169" s="3"/>
      <c r="X169" s="3"/>
      <c r="Y169" s="3"/>
      <c r="Z169" s="14"/>
      <c r="AA169" s="14"/>
      <c r="AB169" s="3"/>
    </row>
    <row r="170" spans="1:28" ht="13.75" customHeight="1">
      <c r="A170" s="15">
        <v>41767</v>
      </c>
      <c r="B170" s="4" t="s">
        <v>650</v>
      </c>
      <c r="C170" s="4" t="s">
        <v>651</v>
      </c>
      <c r="D170" s="12">
        <v>19.2083625</v>
      </c>
      <c r="E170" s="12">
        <v>72.851330300000001</v>
      </c>
      <c r="F170" s="4" t="s">
        <v>44</v>
      </c>
      <c r="G170" s="12">
        <v>1</v>
      </c>
      <c r="H170" s="12">
        <v>0</v>
      </c>
      <c r="I170" s="4" t="s">
        <v>45</v>
      </c>
      <c r="J170" s="12">
        <v>3</v>
      </c>
      <c r="K170" s="4" t="s">
        <v>652</v>
      </c>
      <c r="L170" s="3"/>
      <c r="M170" s="3"/>
      <c r="N170" s="12">
        <f t="shared" si="13"/>
        <v>3</v>
      </c>
      <c r="O170" s="4" t="s">
        <v>124</v>
      </c>
      <c r="P170" s="3"/>
      <c r="Q170" s="4" t="s">
        <v>653</v>
      </c>
      <c r="R170" s="4" t="s">
        <v>654</v>
      </c>
      <c r="S170" s="4" t="s">
        <v>27</v>
      </c>
      <c r="T170" s="15">
        <v>41766</v>
      </c>
      <c r="U170" s="3"/>
      <c r="V170" s="3"/>
      <c r="W170" s="3"/>
      <c r="X170" s="3"/>
      <c r="Y170" s="3"/>
      <c r="Z170" s="14"/>
      <c r="AA170" s="14"/>
      <c r="AB170" s="3"/>
    </row>
    <row r="171" spans="1:28" ht="13.75" customHeight="1">
      <c r="A171" s="15">
        <v>41763</v>
      </c>
      <c r="B171" s="4" t="s">
        <v>655</v>
      </c>
      <c r="C171" s="4" t="s">
        <v>656</v>
      </c>
      <c r="D171" s="12">
        <v>19.164757900000001</v>
      </c>
      <c r="E171" s="12">
        <v>72.853185999999994</v>
      </c>
      <c r="F171" s="4" t="s">
        <v>44</v>
      </c>
      <c r="G171" s="12">
        <v>1</v>
      </c>
      <c r="H171" s="12">
        <v>1</v>
      </c>
      <c r="I171" s="4" t="s">
        <v>45</v>
      </c>
      <c r="J171" s="12">
        <v>8</v>
      </c>
      <c r="K171" s="4" t="s">
        <v>657</v>
      </c>
      <c r="L171" s="3"/>
      <c r="M171" s="3"/>
      <c r="N171" s="12">
        <f t="shared" si="13"/>
        <v>6</v>
      </c>
      <c r="O171" s="4" t="s">
        <v>41</v>
      </c>
      <c r="P171" s="3"/>
      <c r="Q171" s="4" t="s">
        <v>658</v>
      </c>
      <c r="R171" s="4" t="s">
        <v>402</v>
      </c>
      <c r="S171" s="4" t="s">
        <v>27</v>
      </c>
      <c r="T171" s="15">
        <v>41762</v>
      </c>
      <c r="U171" s="3"/>
      <c r="V171" s="3"/>
      <c r="W171" s="3"/>
      <c r="X171" s="3"/>
      <c r="Y171" s="3"/>
      <c r="Z171" s="14"/>
      <c r="AA171" s="14"/>
      <c r="AB171" s="3"/>
    </row>
    <row r="172" spans="1:28" ht="13.75" customHeight="1">
      <c r="A172" s="15">
        <v>41712</v>
      </c>
      <c r="B172" s="4" t="s">
        <v>659</v>
      </c>
      <c r="C172" s="4" t="s">
        <v>660</v>
      </c>
      <c r="D172" s="12">
        <v>19.240330499999999</v>
      </c>
      <c r="E172" s="12">
        <v>73.130539499999998</v>
      </c>
      <c r="F172" s="4" t="s">
        <v>85</v>
      </c>
      <c r="G172" s="12">
        <v>1</v>
      </c>
      <c r="H172" s="12">
        <v>0</v>
      </c>
      <c r="I172" s="4" t="s">
        <v>39</v>
      </c>
      <c r="J172" s="12">
        <v>3</v>
      </c>
      <c r="K172" s="4" t="s">
        <v>661</v>
      </c>
      <c r="L172" s="3"/>
      <c r="M172" s="3"/>
      <c r="N172" s="12">
        <f t="shared" si="13"/>
        <v>4</v>
      </c>
      <c r="O172" s="4" t="s">
        <v>33</v>
      </c>
      <c r="P172" s="4" t="s">
        <v>662</v>
      </c>
      <c r="Q172" s="3"/>
      <c r="R172" s="3"/>
      <c r="S172" s="4" t="s">
        <v>27</v>
      </c>
      <c r="T172" s="15">
        <v>41711</v>
      </c>
      <c r="U172" s="3"/>
      <c r="V172" s="3"/>
      <c r="W172" s="3"/>
      <c r="X172" s="3"/>
      <c r="Y172" s="3"/>
      <c r="Z172" s="14"/>
      <c r="AA172" s="14"/>
      <c r="AB172" s="3"/>
    </row>
    <row r="173" spans="1:28" ht="13.75" customHeight="1">
      <c r="A173" s="11">
        <v>43463</v>
      </c>
      <c r="B173" s="4" t="s">
        <v>663</v>
      </c>
      <c r="C173" s="4" t="s">
        <v>664</v>
      </c>
      <c r="D173" s="12">
        <v>19.052211499999999</v>
      </c>
      <c r="E173" s="12">
        <v>72.900521999999995</v>
      </c>
      <c r="F173" s="4" t="s">
        <v>21</v>
      </c>
      <c r="G173" s="12">
        <v>0</v>
      </c>
      <c r="H173" s="12">
        <v>2</v>
      </c>
      <c r="I173" s="4" t="s">
        <v>68</v>
      </c>
      <c r="J173" s="12">
        <v>2</v>
      </c>
      <c r="K173" s="4" t="s">
        <v>665</v>
      </c>
      <c r="L173" s="3"/>
      <c r="M173" s="3"/>
      <c r="N173" s="12">
        <f t="shared" si="13"/>
        <v>5</v>
      </c>
      <c r="O173" s="4" t="s">
        <v>58</v>
      </c>
      <c r="P173" s="4" t="s">
        <v>294</v>
      </c>
      <c r="Q173" s="4" t="s">
        <v>666</v>
      </c>
      <c r="R173" s="4" t="s">
        <v>131</v>
      </c>
      <c r="S173" s="4" t="s">
        <v>27</v>
      </c>
      <c r="T173" s="11">
        <f t="shared" ref="T173:T204" si="14">A173-1</f>
        <v>43462</v>
      </c>
      <c r="U173" s="3"/>
      <c r="V173" s="3"/>
      <c r="W173" s="3"/>
      <c r="X173" s="3"/>
      <c r="Y173" s="3"/>
      <c r="Z173" s="14"/>
      <c r="AA173" s="14"/>
      <c r="AB173" s="3"/>
    </row>
    <row r="174" spans="1:28" ht="13.75" customHeight="1">
      <c r="A174" s="11">
        <v>43460</v>
      </c>
      <c r="B174" s="4" t="s">
        <v>667</v>
      </c>
      <c r="C174" s="4" t="s">
        <v>668</v>
      </c>
      <c r="D174" s="12">
        <v>19.1954727</v>
      </c>
      <c r="E174" s="12">
        <v>72.965249099999994</v>
      </c>
      <c r="F174" s="4" t="s">
        <v>51</v>
      </c>
      <c r="G174" s="12">
        <v>0</v>
      </c>
      <c r="H174" s="12">
        <v>1</v>
      </c>
      <c r="I174" s="4" t="s">
        <v>22</v>
      </c>
      <c r="J174" s="12">
        <v>2</v>
      </c>
      <c r="K174" s="4" t="s">
        <v>669</v>
      </c>
      <c r="L174" s="3"/>
      <c r="M174" s="3"/>
      <c r="N174" s="12">
        <f t="shared" si="13"/>
        <v>2</v>
      </c>
      <c r="O174" s="4" t="s">
        <v>47</v>
      </c>
      <c r="P174" s="3"/>
      <c r="Q174" s="4" t="s">
        <v>670</v>
      </c>
      <c r="R174" s="3"/>
      <c r="S174" s="4" t="s">
        <v>27</v>
      </c>
      <c r="T174" s="11">
        <f t="shared" si="14"/>
        <v>43459</v>
      </c>
      <c r="U174" s="3"/>
      <c r="V174" s="3"/>
      <c r="W174" s="3"/>
      <c r="X174" s="3"/>
      <c r="Y174" s="3"/>
      <c r="Z174" s="14"/>
      <c r="AA174" s="14"/>
      <c r="AB174" s="3"/>
    </row>
    <row r="175" spans="1:28" ht="13.75" customHeight="1">
      <c r="A175" s="11">
        <v>43458</v>
      </c>
      <c r="B175" s="4" t="s">
        <v>671</v>
      </c>
      <c r="C175" s="4" t="s">
        <v>672</v>
      </c>
      <c r="D175" s="12">
        <v>19.069981899999998</v>
      </c>
      <c r="E175" s="12">
        <v>72.833808399999995</v>
      </c>
      <c r="F175" s="4" t="s">
        <v>21</v>
      </c>
      <c r="G175" s="12">
        <v>0</v>
      </c>
      <c r="H175" s="12">
        <v>0</v>
      </c>
      <c r="I175" s="4" t="s">
        <v>22</v>
      </c>
      <c r="J175" s="12">
        <v>3</v>
      </c>
      <c r="K175" s="4" t="s">
        <v>673</v>
      </c>
      <c r="L175" s="3"/>
      <c r="M175" s="3"/>
      <c r="N175" s="12">
        <f t="shared" si="13"/>
        <v>7</v>
      </c>
      <c r="O175" s="4" t="s">
        <v>70</v>
      </c>
      <c r="P175" s="3"/>
      <c r="Q175" s="3"/>
      <c r="R175" s="3"/>
      <c r="S175" s="4" t="s">
        <v>27</v>
      </c>
      <c r="T175" s="11">
        <f t="shared" si="14"/>
        <v>43457</v>
      </c>
      <c r="U175" s="3"/>
      <c r="V175" s="3"/>
      <c r="W175" s="3"/>
      <c r="X175" s="3"/>
      <c r="Y175" s="3"/>
      <c r="Z175" s="14"/>
      <c r="AA175" s="14"/>
      <c r="AB175" s="3"/>
    </row>
    <row r="176" spans="1:28" ht="13.75" customHeight="1">
      <c r="A176" s="11">
        <v>43458</v>
      </c>
      <c r="B176" s="4" t="s">
        <v>674</v>
      </c>
      <c r="C176" s="4" t="s">
        <v>675</v>
      </c>
      <c r="D176" s="16">
        <v>19.202468199999998</v>
      </c>
      <c r="E176" s="16">
        <v>72.880347499999999</v>
      </c>
      <c r="F176" s="4" t="s">
        <v>21</v>
      </c>
      <c r="G176" s="12">
        <v>0</v>
      </c>
      <c r="H176" s="12">
        <v>4</v>
      </c>
      <c r="I176" s="4" t="s">
        <v>22</v>
      </c>
      <c r="J176" s="12">
        <v>3</v>
      </c>
      <c r="K176" s="4" t="s">
        <v>676</v>
      </c>
      <c r="L176" s="3"/>
      <c r="M176" s="3"/>
      <c r="N176" s="12">
        <f t="shared" si="13"/>
        <v>7</v>
      </c>
      <c r="O176" s="4" t="s">
        <v>70</v>
      </c>
      <c r="P176" s="3"/>
      <c r="Q176" s="3"/>
      <c r="R176" s="3"/>
      <c r="S176" s="4" t="s">
        <v>27</v>
      </c>
      <c r="T176" s="11">
        <f t="shared" si="14"/>
        <v>43457</v>
      </c>
      <c r="U176" s="3"/>
      <c r="V176" s="3"/>
      <c r="W176" s="3"/>
      <c r="X176" s="3"/>
      <c r="Y176" s="3"/>
      <c r="Z176" s="14"/>
      <c r="AA176" s="14"/>
      <c r="AB176" s="3"/>
    </row>
    <row r="177" spans="1:28" ht="13.75" customHeight="1">
      <c r="A177" s="11">
        <v>43454</v>
      </c>
      <c r="B177" s="4" t="s">
        <v>677</v>
      </c>
      <c r="C177" s="17" t="s">
        <v>20</v>
      </c>
      <c r="D177" s="18">
        <v>19.1198382</v>
      </c>
      <c r="E177" s="18">
        <v>72.872963299999995</v>
      </c>
      <c r="F177" s="19" t="s">
        <v>21</v>
      </c>
      <c r="G177" s="12">
        <v>0</v>
      </c>
      <c r="H177" s="12">
        <v>0</v>
      </c>
      <c r="I177" s="4" t="s">
        <v>22</v>
      </c>
      <c r="J177" s="12">
        <v>1</v>
      </c>
      <c r="K177" s="4" t="s">
        <v>678</v>
      </c>
      <c r="L177" s="3"/>
      <c r="M177" s="3"/>
      <c r="N177" s="12">
        <f t="shared" si="13"/>
        <v>3</v>
      </c>
      <c r="O177" s="4" t="s">
        <v>124</v>
      </c>
      <c r="P177" s="3"/>
      <c r="Q177" s="3"/>
      <c r="R177" s="3"/>
      <c r="S177" s="4" t="s">
        <v>27</v>
      </c>
      <c r="T177" s="11">
        <f t="shared" si="14"/>
        <v>43453</v>
      </c>
      <c r="U177" s="3"/>
      <c r="V177" s="3"/>
      <c r="W177" s="3"/>
      <c r="X177" s="3"/>
      <c r="Y177" s="3"/>
      <c r="Z177" s="14"/>
      <c r="AA177" s="14"/>
      <c r="AB177" s="3"/>
    </row>
    <row r="178" spans="1:28" ht="13.75" customHeight="1">
      <c r="A178" s="11">
        <v>43451</v>
      </c>
      <c r="B178" s="4" t="s">
        <v>679</v>
      </c>
      <c r="C178" s="4" t="s">
        <v>680</v>
      </c>
      <c r="D178" s="20">
        <v>19.063011299999999</v>
      </c>
      <c r="E178" s="20">
        <v>73.120891</v>
      </c>
      <c r="F178" s="4" t="s">
        <v>21</v>
      </c>
      <c r="G178" s="12">
        <v>0</v>
      </c>
      <c r="H178" s="12">
        <v>1</v>
      </c>
      <c r="I178" s="4" t="s">
        <v>30</v>
      </c>
      <c r="J178" s="12">
        <v>2</v>
      </c>
      <c r="K178" s="4" t="s">
        <v>681</v>
      </c>
      <c r="L178" s="3"/>
      <c r="M178" s="3"/>
      <c r="N178" s="12">
        <f t="shared" si="13"/>
        <v>7</v>
      </c>
      <c r="O178" s="4" t="s">
        <v>70</v>
      </c>
      <c r="P178" s="3"/>
      <c r="Q178" s="3"/>
      <c r="R178" s="3"/>
      <c r="S178" s="4" t="s">
        <v>27</v>
      </c>
      <c r="T178" s="11">
        <f t="shared" si="14"/>
        <v>43450</v>
      </c>
      <c r="U178" s="3"/>
      <c r="V178" s="3"/>
      <c r="W178" s="3"/>
      <c r="X178" s="3"/>
      <c r="Y178" s="3"/>
      <c r="Z178" s="14"/>
      <c r="AA178" s="14"/>
      <c r="AB178" s="3"/>
    </row>
    <row r="179" spans="1:28" ht="13.75" customHeight="1">
      <c r="A179" s="11">
        <v>43414</v>
      </c>
      <c r="B179" s="4" t="s">
        <v>274</v>
      </c>
      <c r="C179" s="4" t="s">
        <v>682</v>
      </c>
      <c r="D179" s="12">
        <v>19.084092299999998</v>
      </c>
      <c r="E179" s="12">
        <v>72.853878799999904</v>
      </c>
      <c r="F179" s="4" t="s">
        <v>21</v>
      </c>
      <c r="G179" s="12">
        <v>0</v>
      </c>
      <c r="H179" s="12">
        <v>0</v>
      </c>
      <c r="I179" s="4" t="s">
        <v>68</v>
      </c>
      <c r="J179" s="12">
        <v>7</v>
      </c>
      <c r="K179" s="4" t="s">
        <v>276</v>
      </c>
      <c r="L179" s="3"/>
      <c r="M179" s="3"/>
      <c r="N179" s="12">
        <f t="shared" si="13"/>
        <v>5</v>
      </c>
      <c r="O179" s="4" t="s">
        <v>58</v>
      </c>
      <c r="P179" s="3"/>
      <c r="Q179" s="3"/>
      <c r="R179" s="3"/>
      <c r="S179" s="4" t="s">
        <v>27</v>
      </c>
      <c r="T179" s="11">
        <f t="shared" si="14"/>
        <v>43413</v>
      </c>
      <c r="U179" s="3"/>
      <c r="V179" s="3"/>
      <c r="W179" s="3"/>
      <c r="X179" s="3"/>
      <c r="Y179" s="3"/>
      <c r="Z179" s="14"/>
      <c r="AA179" s="14"/>
      <c r="AB179" s="3"/>
    </row>
    <row r="180" spans="1:28" ht="13.75" customHeight="1">
      <c r="A180" s="11">
        <v>43414</v>
      </c>
      <c r="B180" s="4" t="s">
        <v>274</v>
      </c>
      <c r="C180" s="4" t="s">
        <v>683</v>
      </c>
      <c r="D180" s="12">
        <v>19.051102400000001</v>
      </c>
      <c r="E180" s="12">
        <v>72.835961099999906</v>
      </c>
      <c r="F180" s="4" t="s">
        <v>21</v>
      </c>
      <c r="G180" s="12">
        <v>0</v>
      </c>
      <c r="H180" s="12">
        <v>0</v>
      </c>
      <c r="I180" s="4" t="s">
        <v>68</v>
      </c>
      <c r="J180" s="12">
        <v>7</v>
      </c>
      <c r="K180" s="4" t="s">
        <v>276</v>
      </c>
      <c r="L180" s="3"/>
      <c r="M180" s="3"/>
      <c r="N180" s="12">
        <f t="shared" si="13"/>
        <v>5</v>
      </c>
      <c r="O180" s="4" t="s">
        <v>58</v>
      </c>
      <c r="P180" s="3"/>
      <c r="Q180" s="3"/>
      <c r="R180" s="3"/>
      <c r="S180" s="4" t="s">
        <v>27</v>
      </c>
      <c r="T180" s="11">
        <f t="shared" si="14"/>
        <v>43413</v>
      </c>
      <c r="U180" s="3"/>
      <c r="V180" s="3"/>
      <c r="W180" s="3"/>
      <c r="X180" s="3"/>
      <c r="Y180" s="3"/>
      <c r="Z180" s="14"/>
      <c r="AA180" s="14"/>
      <c r="AB180" s="3"/>
    </row>
    <row r="181" spans="1:28" ht="13.75" customHeight="1">
      <c r="A181" s="11">
        <v>43414</v>
      </c>
      <c r="B181" s="4" t="s">
        <v>274</v>
      </c>
      <c r="C181" s="4" t="s">
        <v>684</v>
      </c>
      <c r="D181" s="12">
        <v>19.059906000000002</v>
      </c>
      <c r="E181" s="12">
        <v>72.877393799999993</v>
      </c>
      <c r="F181" s="4" t="s">
        <v>51</v>
      </c>
      <c r="G181" s="12">
        <v>0</v>
      </c>
      <c r="H181" s="12">
        <v>0</v>
      </c>
      <c r="I181" s="4" t="s">
        <v>68</v>
      </c>
      <c r="J181" s="12">
        <v>7</v>
      </c>
      <c r="K181" s="4" t="s">
        <v>276</v>
      </c>
      <c r="L181" s="3"/>
      <c r="M181" s="3"/>
      <c r="N181" s="12">
        <f t="shared" si="13"/>
        <v>5</v>
      </c>
      <c r="O181" s="4" t="s">
        <v>58</v>
      </c>
      <c r="P181" s="3"/>
      <c r="Q181" s="3"/>
      <c r="R181" s="3"/>
      <c r="S181" s="4" t="s">
        <v>27</v>
      </c>
      <c r="T181" s="11">
        <f t="shared" si="14"/>
        <v>43413</v>
      </c>
      <c r="U181" s="3"/>
      <c r="V181" s="3"/>
      <c r="W181" s="3"/>
      <c r="X181" s="3"/>
      <c r="Y181" s="3"/>
      <c r="Z181" s="14"/>
      <c r="AA181" s="14"/>
      <c r="AB181" s="3"/>
    </row>
    <row r="182" spans="1:28" ht="13.75" customHeight="1">
      <c r="A182" s="11">
        <v>43400</v>
      </c>
      <c r="B182" s="4" t="s">
        <v>685</v>
      </c>
      <c r="C182" s="4" t="s">
        <v>686</v>
      </c>
      <c r="D182" s="12">
        <v>19.222928499999998</v>
      </c>
      <c r="E182" s="12">
        <v>73.107878900000003</v>
      </c>
      <c r="F182" s="4" t="s">
        <v>85</v>
      </c>
      <c r="G182" s="12">
        <v>0</v>
      </c>
      <c r="H182" s="12">
        <v>3</v>
      </c>
      <c r="I182" s="4" t="s">
        <v>39</v>
      </c>
      <c r="J182" s="12">
        <v>4</v>
      </c>
      <c r="K182" s="4" t="s">
        <v>687</v>
      </c>
      <c r="L182" s="3"/>
      <c r="M182" s="3"/>
      <c r="N182" s="12">
        <f t="shared" si="13"/>
        <v>5</v>
      </c>
      <c r="O182" s="4" t="s">
        <v>58</v>
      </c>
      <c r="P182" s="4" t="s">
        <v>688</v>
      </c>
      <c r="Q182" s="4" t="s">
        <v>689</v>
      </c>
      <c r="R182" s="4" t="s">
        <v>35</v>
      </c>
      <c r="S182" s="4" t="s">
        <v>27</v>
      </c>
      <c r="T182" s="11">
        <f t="shared" si="14"/>
        <v>43399</v>
      </c>
      <c r="U182" s="3"/>
      <c r="V182" s="3"/>
      <c r="W182" s="3"/>
      <c r="X182" s="3"/>
      <c r="Y182" s="3"/>
      <c r="Z182" s="14"/>
      <c r="AA182" s="14"/>
      <c r="AB182" s="3"/>
    </row>
    <row r="183" spans="1:28" ht="13.75" customHeight="1">
      <c r="A183" s="11">
        <v>43385</v>
      </c>
      <c r="B183" s="4" t="s">
        <v>690</v>
      </c>
      <c r="C183" s="4" t="s">
        <v>691</v>
      </c>
      <c r="D183" s="12">
        <v>19.203435299999999</v>
      </c>
      <c r="E183" s="12">
        <v>72.971615299999996</v>
      </c>
      <c r="F183" s="4" t="s">
        <v>85</v>
      </c>
      <c r="G183" s="12">
        <v>0</v>
      </c>
      <c r="H183" s="12">
        <v>1</v>
      </c>
      <c r="I183" s="4" t="s">
        <v>22</v>
      </c>
      <c r="J183" s="12">
        <v>2</v>
      </c>
      <c r="K183" s="4" t="s">
        <v>692</v>
      </c>
      <c r="L183" s="3"/>
      <c r="M183" s="3"/>
      <c r="N183" s="12">
        <f t="shared" si="13"/>
        <v>4</v>
      </c>
      <c r="O183" s="4" t="s">
        <v>33</v>
      </c>
      <c r="P183" s="3"/>
      <c r="Q183" s="3"/>
      <c r="R183" s="4" t="s">
        <v>693</v>
      </c>
      <c r="S183" s="4" t="s">
        <v>27</v>
      </c>
      <c r="T183" s="11">
        <f t="shared" si="14"/>
        <v>43384</v>
      </c>
      <c r="U183" s="3"/>
      <c r="V183" s="3"/>
      <c r="W183" s="3"/>
      <c r="X183" s="3"/>
      <c r="Y183" s="3"/>
      <c r="Z183" s="14"/>
      <c r="AA183" s="14"/>
      <c r="AB183" s="3"/>
    </row>
    <row r="184" spans="1:28" ht="13.75" customHeight="1">
      <c r="A184" s="11">
        <v>43383</v>
      </c>
      <c r="B184" s="4" t="s">
        <v>694</v>
      </c>
      <c r="C184" s="4" t="s">
        <v>695</v>
      </c>
      <c r="D184" s="12">
        <v>19.2044347</v>
      </c>
      <c r="E184" s="12">
        <v>72.976320999999999</v>
      </c>
      <c r="F184" s="4" t="s">
        <v>44</v>
      </c>
      <c r="G184" s="12">
        <v>0</v>
      </c>
      <c r="H184" s="12">
        <v>0</v>
      </c>
      <c r="I184" s="4" t="s">
        <v>45</v>
      </c>
      <c r="J184" s="12">
        <v>6</v>
      </c>
      <c r="K184" s="4" t="s">
        <v>696</v>
      </c>
      <c r="L184" s="3"/>
      <c r="M184" s="3"/>
      <c r="N184" s="12">
        <f t="shared" si="13"/>
        <v>2</v>
      </c>
      <c r="O184" s="4" t="s">
        <v>47</v>
      </c>
      <c r="P184" s="3"/>
      <c r="Q184" s="3"/>
      <c r="R184" s="3"/>
      <c r="S184" s="4" t="s">
        <v>27</v>
      </c>
      <c r="T184" s="11">
        <f t="shared" si="14"/>
        <v>43382</v>
      </c>
      <c r="U184" s="3"/>
      <c r="V184" s="3"/>
      <c r="W184" s="3"/>
      <c r="X184" s="3"/>
      <c r="Y184" s="3"/>
      <c r="Z184" s="14"/>
      <c r="AA184" s="14"/>
      <c r="AB184" s="3"/>
    </row>
    <row r="185" spans="1:28" ht="13.75" customHeight="1">
      <c r="A185" s="11">
        <v>43361</v>
      </c>
      <c r="B185" s="4" t="s">
        <v>697</v>
      </c>
      <c r="C185" s="4" t="s">
        <v>698</v>
      </c>
      <c r="D185" s="12">
        <v>19.204257999999999</v>
      </c>
      <c r="E185" s="12">
        <v>73.097976199999906</v>
      </c>
      <c r="F185" s="4" t="s">
        <v>160</v>
      </c>
      <c r="G185" s="12">
        <v>0</v>
      </c>
      <c r="H185" s="12">
        <v>0</v>
      </c>
      <c r="I185" s="4" t="s">
        <v>30</v>
      </c>
      <c r="J185" s="12">
        <v>4</v>
      </c>
      <c r="K185" s="4" t="s">
        <v>699</v>
      </c>
      <c r="L185" s="3"/>
      <c r="M185" s="3"/>
      <c r="N185" s="3"/>
      <c r="O185" s="3"/>
      <c r="P185" s="3"/>
      <c r="Q185" s="3"/>
      <c r="R185" s="3"/>
      <c r="S185" s="3"/>
      <c r="T185" s="11">
        <f t="shared" si="14"/>
        <v>43360</v>
      </c>
      <c r="U185" s="3"/>
      <c r="V185" s="3"/>
      <c r="W185" s="3"/>
      <c r="X185" s="3"/>
      <c r="Y185" s="3"/>
      <c r="Z185" s="3"/>
      <c r="AA185" s="3"/>
      <c r="AB185" s="3"/>
    </row>
    <row r="186" spans="1:28" ht="13.75" customHeight="1">
      <c r="A186" s="11">
        <v>43348</v>
      </c>
      <c r="B186" s="4" t="s">
        <v>274</v>
      </c>
      <c r="C186" s="4" t="s">
        <v>700</v>
      </c>
      <c r="D186" s="12">
        <v>19.096792799999999</v>
      </c>
      <c r="E186" s="12">
        <v>72.851695300000003</v>
      </c>
      <c r="F186" s="4" t="s">
        <v>21</v>
      </c>
      <c r="G186" s="12">
        <v>0</v>
      </c>
      <c r="H186" s="12">
        <v>0</v>
      </c>
      <c r="I186" s="4" t="s">
        <v>22</v>
      </c>
      <c r="J186" s="12">
        <v>3</v>
      </c>
      <c r="K186" s="4" t="s">
        <v>701</v>
      </c>
      <c r="L186" s="3"/>
      <c r="M186" s="3"/>
      <c r="N186" s="3"/>
      <c r="O186" s="3"/>
      <c r="P186" s="3"/>
      <c r="Q186" s="3"/>
      <c r="R186" s="3"/>
      <c r="S186" s="3"/>
      <c r="T186" s="11">
        <f t="shared" si="14"/>
        <v>43347</v>
      </c>
      <c r="U186" s="3"/>
      <c r="V186" s="3"/>
      <c r="W186" s="3"/>
      <c r="X186" s="3"/>
      <c r="Y186" s="3"/>
      <c r="Z186" s="3"/>
      <c r="AA186" s="3"/>
      <c r="AB186" s="3"/>
    </row>
    <row r="187" spans="1:28" ht="13.75" customHeight="1">
      <c r="A187" s="11">
        <v>43344</v>
      </c>
      <c r="B187" s="4" t="s">
        <v>702</v>
      </c>
      <c r="C187" s="4" t="s">
        <v>703</v>
      </c>
      <c r="D187" s="12">
        <v>19.0535444</v>
      </c>
      <c r="E187" s="12">
        <v>72.923909499999993</v>
      </c>
      <c r="F187" s="4" t="s">
        <v>85</v>
      </c>
      <c r="G187" s="12">
        <v>0</v>
      </c>
      <c r="H187" s="12">
        <v>1</v>
      </c>
      <c r="I187" s="4" t="s">
        <v>45</v>
      </c>
      <c r="J187" s="12">
        <v>2</v>
      </c>
      <c r="K187" s="4" t="s">
        <v>704</v>
      </c>
      <c r="L187" s="3"/>
      <c r="M187" s="3"/>
      <c r="N187" s="3"/>
      <c r="O187" s="3"/>
      <c r="P187" s="4" t="s">
        <v>705</v>
      </c>
      <c r="Q187" s="4" t="s">
        <v>706</v>
      </c>
      <c r="R187" s="4" t="s">
        <v>402</v>
      </c>
      <c r="S187" s="3"/>
      <c r="T187" s="11">
        <f t="shared" si="14"/>
        <v>43343</v>
      </c>
      <c r="U187" s="3"/>
      <c r="V187" s="3"/>
      <c r="W187" s="3"/>
      <c r="X187" s="3"/>
      <c r="Y187" s="3"/>
      <c r="Z187" s="3"/>
      <c r="AA187" s="3"/>
      <c r="AB187" s="3"/>
    </row>
    <row r="188" spans="1:28" ht="13.75" customHeight="1">
      <c r="A188" s="11">
        <v>43333</v>
      </c>
      <c r="B188" s="4" t="s">
        <v>274</v>
      </c>
      <c r="C188" s="4" t="s">
        <v>707</v>
      </c>
      <c r="D188" s="12">
        <v>19.0673678</v>
      </c>
      <c r="E188" s="12">
        <v>72.826241099999905</v>
      </c>
      <c r="F188" s="4" t="s">
        <v>21</v>
      </c>
      <c r="G188" s="12">
        <v>0</v>
      </c>
      <c r="H188" s="12">
        <v>0</v>
      </c>
      <c r="I188" s="4" t="s">
        <v>68</v>
      </c>
      <c r="J188" s="12">
        <v>2</v>
      </c>
      <c r="K188" s="4" t="s">
        <v>708</v>
      </c>
      <c r="L188" s="3"/>
      <c r="M188" s="3"/>
      <c r="N188" s="3"/>
      <c r="O188" s="3"/>
      <c r="P188" s="3"/>
      <c r="Q188" s="3"/>
      <c r="R188" s="3"/>
      <c r="S188" s="3"/>
      <c r="T188" s="11">
        <f t="shared" si="14"/>
        <v>43332</v>
      </c>
      <c r="U188" s="3"/>
      <c r="V188" s="3"/>
      <c r="W188" s="3"/>
      <c r="X188" s="3"/>
      <c r="Y188" s="3"/>
      <c r="Z188" s="3"/>
      <c r="AA188" s="3"/>
      <c r="AB188" s="3"/>
    </row>
    <row r="189" spans="1:28" ht="13.75" customHeight="1">
      <c r="A189" s="11">
        <v>43318</v>
      </c>
      <c r="B189" s="4" t="s">
        <v>709</v>
      </c>
      <c r="C189" s="4" t="s">
        <v>331</v>
      </c>
      <c r="D189" s="12">
        <v>18.9742566</v>
      </c>
      <c r="E189" s="12">
        <v>72.817020900000003</v>
      </c>
      <c r="F189" s="4" t="s">
        <v>21</v>
      </c>
      <c r="G189" s="12">
        <v>0</v>
      </c>
      <c r="H189" s="12">
        <v>0</v>
      </c>
      <c r="I189" s="4" t="s">
        <v>22</v>
      </c>
      <c r="J189" s="12">
        <v>1</v>
      </c>
      <c r="K189" s="4" t="s">
        <v>710</v>
      </c>
      <c r="L189" s="3"/>
      <c r="M189" s="3"/>
      <c r="N189" s="3"/>
      <c r="O189" s="3"/>
      <c r="P189" s="3"/>
      <c r="Q189" s="3"/>
      <c r="R189" s="3"/>
      <c r="S189" s="3"/>
      <c r="T189" s="11">
        <f t="shared" si="14"/>
        <v>43317</v>
      </c>
      <c r="U189" s="3"/>
      <c r="V189" s="3"/>
      <c r="W189" s="3"/>
      <c r="X189" s="3"/>
      <c r="Y189" s="3"/>
      <c r="Z189" s="3"/>
      <c r="AA189" s="3"/>
      <c r="AB189" s="3"/>
    </row>
    <row r="190" spans="1:28" ht="13.75" customHeight="1">
      <c r="A190" s="11">
        <v>43316</v>
      </c>
      <c r="B190" s="4" t="s">
        <v>711</v>
      </c>
      <c r="C190" s="4" t="s">
        <v>712</v>
      </c>
      <c r="D190" s="12">
        <v>18.953830100000001</v>
      </c>
      <c r="E190" s="12">
        <v>72.831508599999907</v>
      </c>
      <c r="F190" s="4" t="s">
        <v>160</v>
      </c>
      <c r="G190" s="12">
        <v>0</v>
      </c>
      <c r="H190" s="12">
        <v>1</v>
      </c>
      <c r="I190" s="4" t="s">
        <v>22</v>
      </c>
      <c r="J190" s="12">
        <v>3</v>
      </c>
      <c r="K190" s="4" t="s">
        <v>713</v>
      </c>
      <c r="L190" s="3"/>
      <c r="M190" s="3"/>
      <c r="N190" s="3"/>
      <c r="O190" s="3"/>
      <c r="P190" s="3"/>
      <c r="Q190" s="4" t="s">
        <v>714</v>
      </c>
      <c r="R190" s="4" t="s">
        <v>359</v>
      </c>
      <c r="S190" s="3"/>
      <c r="T190" s="11">
        <f t="shared" si="14"/>
        <v>43315</v>
      </c>
      <c r="U190" s="3"/>
      <c r="V190" s="3"/>
      <c r="W190" s="3"/>
      <c r="X190" s="3"/>
      <c r="Y190" s="3"/>
      <c r="Z190" s="3"/>
      <c r="AA190" s="3"/>
      <c r="AB190" s="3"/>
    </row>
    <row r="191" spans="1:28" ht="13.75" customHeight="1">
      <c r="A191" s="11">
        <v>43297</v>
      </c>
      <c r="B191" s="4" t="s">
        <v>715</v>
      </c>
      <c r="C191" s="4" t="s">
        <v>716</v>
      </c>
      <c r="D191" s="12">
        <v>18.9283</v>
      </c>
      <c r="E191" s="12">
        <v>72.831099999999907</v>
      </c>
      <c r="F191" s="4" t="s">
        <v>44</v>
      </c>
      <c r="G191" s="12">
        <v>0</v>
      </c>
      <c r="H191" s="12">
        <v>0</v>
      </c>
      <c r="I191" s="4" t="s">
        <v>45</v>
      </c>
      <c r="J191" s="12">
        <v>2</v>
      </c>
      <c r="K191" s="4" t="s">
        <v>717</v>
      </c>
      <c r="L191" s="3"/>
      <c r="M191" s="3"/>
      <c r="N191" s="12">
        <f>WEEKDAY((T191),2)</f>
        <v>7</v>
      </c>
      <c r="O191" s="4" t="s">
        <v>70</v>
      </c>
      <c r="P191" s="3"/>
      <c r="Q191" s="3"/>
      <c r="R191" s="3"/>
      <c r="S191" s="4" t="s">
        <v>27</v>
      </c>
      <c r="T191" s="11">
        <f t="shared" si="14"/>
        <v>43296</v>
      </c>
      <c r="U191" s="3"/>
      <c r="V191" s="3"/>
      <c r="W191" s="3"/>
      <c r="X191" s="3"/>
      <c r="Y191" s="3"/>
      <c r="Z191" s="14"/>
      <c r="AA191" s="14"/>
      <c r="AB191" s="3"/>
    </row>
    <row r="192" spans="1:28" ht="13.75" customHeight="1">
      <c r="A192" s="11">
        <v>43292</v>
      </c>
      <c r="B192" s="4" t="s">
        <v>718</v>
      </c>
      <c r="C192" s="4" t="s">
        <v>719</v>
      </c>
      <c r="D192" s="12">
        <v>19.201830900000001</v>
      </c>
      <c r="E192" s="12">
        <v>73.087742199999994</v>
      </c>
      <c r="F192" s="4" t="s">
        <v>85</v>
      </c>
      <c r="G192" s="12">
        <v>0</v>
      </c>
      <c r="H192" s="12">
        <v>2</v>
      </c>
      <c r="I192" s="4" t="s">
        <v>39</v>
      </c>
      <c r="J192" s="12">
        <v>3</v>
      </c>
      <c r="K192" s="4" t="s">
        <v>507</v>
      </c>
      <c r="L192" s="3"/>
      <c r="M192" s="3"/>
      <c r="N192" s="12">
        <f>WEEKDAY((T192),2)</f>
        <v>2</v>
      </c>
      <c r="O192" s="4" t="s">
        <v>47</v>
      </c>
      <c r="P192" s="3"/>
      <c r="Q192" s="3"/>
      <c r="R192" s="3"/>
      <c r="S192" s="4" t="s">
        <v>27</v>
      </c>
      <c r="T192" s="11">
        <f t="shared" si="14"/>
        <v>43291</v>
      </c>
      <c r="U192" s="3"/>
      <c r="V192" s="3"/>
      <c r="W192" s="3"/>
      <c r="X192" s="3"/>
      <c r="Y192" s="3"/>
      <c r="Z192" s="14"/>
      <c r="AA192" s="14"/>
      <c r="AB192" s="3"/>
    </row>
    <row r="193" spans="1:28" ht="13.75" customHeight="1">
      <c r="A193" s="11">
        <v>43291</v>
      </c>
      <c r="B193" s="4" t="s">
        <v>720</v>
      </c>
      <c r="C193" s="4" t="s">
        <v>721</v>
      </c>
      <c r="D193" s="12">
        <v>19.221904800000001</v>
      </c>
      <c r="E193" s="12">
        <v>72.842967999999999</v>
      </c>
      <c r="F193" s="4" t="s">
        <v>44</v>
      </c>
      <c r="G193" s="12">
        <v>0</v>
      </c>
      <c r="H193" s="12">
        <v>0</v>
      </c>
      <c r="I193" s="4" t="s">
        <v>45</v>
      </c>
      <c r="J193" s="12">
        <v>3</v>
      </c>
      <c r="K193" s="4" t="s">
        <v>722</v>
      </c>
      <c r="L193" s="3"/>
      <c r="M193" s="3"/>
      <c r="N193" s="12">
        <f>WEEKDAY((T193),2)</f>
        <v>1</v>
      </c>
      <c r="O193" s="4" t="s">
        <v>25</v>
      </c>
      <c r="P193" s="3"/>
      <c r="Q193" s="3"/>
      <c r="R193" s="3"/>
      <c r="S193" s="4" t="s">
        <v>27</v>
      </c>
      <c r="T193" s="11">
        <f t="shared" si="14"/>
        <v>43290</v>
      </c>
      <c r="U193" s="3"/>
      <c r="V193" s="3"/>
      <c r="W193" s="3"/>
      <c r="X193" s="3"/>
      <c r="Y193" s="3"/>
      <c r="Z193" s="14"/>
      <c r="AA193" s="14"/>
      <c r="AB193" s="3"/>
    </row>
    <row r="194" spans="1:28" ht="13.75" customHeight="1">
      <c r="A194" s="11">
        <v>43290</v>
      </c>
      <c r="B194" s="4" t="s">
        <v>720</v>
      </c>
      <c r="C194" s="4" t="s">
        <v>723</v>
      </c>
      <c r="D194" s="12">
        <v>19.2157032</v>
      </c>
      <c r="E194" s="12">
        <v>72.849701699999997</v>
      </c>
      <c r="F194" s="4" t="s">
        <v>44</v>
      </c>
      <c r="G194" s="12">
        <v>0</v>
      </c>
      <c r="H194" s="12">
        <v>0</v>
      </c>
      <c r="I194" s="4" t="s">
        <v>45</v>
      </c>
      <c r="J194" s="12">
        <v>2</v>
      </c>
      <c r="K194" s="4" t="s">
        <v>724</v>
      </c>
      <c r="L194" s="3"/>
      <c r="M194" s="3"/>
      <c r="N194" s="12">
        <f>WEEKDAY((T194),2)</f>
        <v>7</v>
      </c>
      <c r="O194" s="4" t="s">
        <v>70</v>
      </c>
      <c r="P194" s="3"/>
      <c r="Q194" s="3"/>
      <c r="R194" s="3"/>
      <c r="S194" s="4" t="s">
        <v>27</v>
      </c>
      <c r="T194" s="11">
        <f t="shared" si="14"/>
        <v>43289</v>
      </c>
      <c r="U194" s="3"/>
      <c r="V194" s="3"/>
      <c r="W194" s="3"/>
      <c r="X194" s="3"/>
      <c r="Y194" s="3"/>
      <c r="Z194" s="14"/>
      <c r="AA194" s="14"/>
      <c r="AB194" s="3"/>
    </row>
    <row r="195" spans="1:28" ht="13.75" customHeight="1">
      <c r="A195" s="11">
        <v>43281</v>
      </c>
      <c r="B195" s="4" t="s">
        <v>725</v>
      </c>
      <c r="C195" s="4" t="s">
        <v>726</v>
      </c>
      <c r="D195" s="12">
        <v>18.877234600000001</v>
      </c>
      <c r="E195" s="12">
        <v>72.928339100000002</v>
      </c>
      <c r="F195" s="4" t="s">
        <v>85</v>
      </c>
      <c r="G195" s="12">
        <v>0</v>
      </c>
      <c r="H195" s="12">
        <v>1</v>
      </c>
      <c r="I195" s="4" t="s">
        <v>39</v>
      </c>
      <c r="J195" s="12">
        <v>6</v>
      </c>
      <c r="K195" s="4" t="s">
        <v>727</v>
      </c>
      <c r="L195" s="3"/>
      <c r="M195" s="3"/>
      <c r="N195" s="3"/>
      <c r="O195" s="3"/>
      <c r="P195" s="3"/>
      <c r="Q195" s="3"/>
      <c r="R195" s="3"/>
      <c r="S195" s="3"/>
      <c r="T195" s="11">
        <f t="shared" si="14"/>
        <v>43280</v>
      </c>
      <c r="U195" s="3"/>
      <c r="V195" s="3"/>
      <c r="W195" s="3"/>
      <c r="X195" s="3"/>
      <c r="Y195" s="3"/>
      <c r="Z195" s="3"/>
      <c r="AA195" s="3"/>
      <c r="AB195" s="3"/>
    </row>
    <row r="196" spans="1:28" ht="13.75" customHeight="1">
      <c r="A196" s="11">
        <v>43278</v>
      </c>
      <c r="B196" s="4" t="s">
        <v>728</v>
      </c>
      <c r="C196" s="4" t="s">
        <v>729</v>
      </c>
      <c r="D196" s="12">
        <v>19.1359542</v>
      </c>
      <c r="E196" s="12">
        <v>72.809729500000003</v>
      </c>
      <c r="F196" s="4" t="s">
        <v>160</v>
      </c>
      <c r="G196" s="12">
        <v>0</v>
      </c>
      <c r="H196" s="12">
        <v>1</v>
      </c>
      <c r="I196" s="4" t="s">
        <v>68</v>
      </c>
      <c r="J196" s="4" t="s">
        <v>23</v>
      </c>
      <c r="K196" s="4" t="s">
        <v>730</v>
      </c>
      <c r="L196" s="3"/>
      <c r="M196" s="3"/>
      <c r="N196" s="3"/>
      <c r="O196" s="3"/>
      <c r="P196" s="3"/>
      <c r="Q196" s="4" t="s">
        <v>731</v>
      </c>
      <c r="R196" s="4" t="s">
        <v>732</v>
      </c>
      <c r="S196" s="3"/>
      <c r="T196" s="11">
        <f t="shared" si="14"/>
        <v>43277</v>
      </c>
      <c r="U196" s="3"/>
      <c r="V196" s="3"/>
      <c r="W196" s="3"/>
      <c r="X196" s="3"/>
      <c r="Y196" s="3"/>
      <c r="Z196" s="3"/>
      <c r="AA196" s="3"/>
      <c r="AB196" s="3"/>
    </row>
    <row r="197" spans="1:28" ht="13.75" customHeight="1">
      <c r="A197" s="11">
        <v>43276</v>
      </c>
      <c r="B197" s="4" t="s">
        <v>733</v>
      </c>
      <c r="C197" s="4" t="s">
        <v>734</v>
      </c>
      <c r="D197" s="12">
        <v>18.9517545</v>
      </c>
      <c r="E197" s="12">
        <v>72.818368800000002</v>
      </c>
      <c r="F197" s="4" t="s">
        <v>21</v>
      </c>
      <c r="G197" s="12">
        <v>0</v>
      </c>
      <c r="H197" s="12">
        <v>1</v>
      </c>
      <c r="I197" s="4" t="s">
        <v>22</v>
      </c>
      <c r="J197" s="12">
        <v>3</v>
      </c>
      <c r="K197" s="4" t="s">
        <v>735</v>
      </c>
      <c r="L197" s="3"/>
      <c r="M197" s="3"/>
      <c r="N197" s="12">
        <f>WEEKDAY((T197),2)</f>
        <v>7</v>
      </c>
      <c r="O197" s="4" t="s">
        <v>70</v>
      </c>
      <c r="P197" s="3"/>
      <c r="Q197" s="3"/>
      <c r="R197" s="3"/>
      <c r="S197" s="4" t="s">
        <v>27</v>
      </c>
      <c r="T197" s="11">
        <f t="shared" si="14"/>
        <v>43275</v>
      </c>
      <c r="U197" s="3"/>
      <c r="V197" s="3"/>
      <c r="W197" s="3"/>
      <c r="X197" s="3"/>
      <c r="Y197" s="3"/>
      <c r="Z197" s="14"/>
      <c r="AA197" s="14"/>
      <c r="AB197" s="3"/>
    </row>
    <row r="198" spans="1:28" ht="13.75" customHeight="1">
      <c r="A198" s="11">
        <v>43276</v>
      </c>
      <c r="B198" s="4" t="s">
        <v>283</v>
      </c>
      <c r="C198" s="4" t="s">
        <v>736</v>
      </c>
      <c r="D198" s="12">
        <v>18.942961100000002</v>
      </c>
      <c r="E198" s="12">
        <v>72.829003099999994</v>
      </c>
      <c r="F198" s="4" t="s">
        <v>85</v>
      </c>
      <c r="G198" s="12">
        <v>0</v>
      </c>
      <c r="H198" s="12">
        <v>2</v>
      </c>
      <c r="I198" s="4" t="s">
        <v>39</v>
      </c>
      <c r="J198" s="12">
        <v>1</v>
      </c>
      <c r="K198" s="4" t="s">
        <v>737</v>
      </c>
      <c r="L198" s="3"/>
      <c r="M198" s="3"/>
      <c r="N198" s="12">
        <f>WEEKDAY((T198),2)</f>
        <v>7</v>
      </c>
      <c r="O198" s="4" t="s">
        <v>70</v>
      </c>
      <c r="P198" s="3"/>
      <c r="Q198" s="3"/>
      <c r="R198" s="4" t="s">
        <v>738</v>
      </c>
      <c r="S198" s="4" t="s">
        <v>27</v>
      </c>
      <c r="T198" s="11">
        <f t="shared" si="14"/>
        <v>43275</v>
      </c>
      <c r="U198" s="3"/>
      <c r="V198" s="3"/>
      <c r="W198" s="3"/>
      <c r="X198" s="3"/>
      <c r="Y198" s="3"/>
      <c r="Z198" s="14"/>
      <c r="AA198" s="14"/>
      <c r="AB198" s="3"/>
    </row>
    <row r="199" spans="1:28" ht="13.75" customHeight="1">
      <c r="A199" s="11">
        <v>43271</v>
      </c>
      <c r="B199" s="4" t="s">
        <v>739</v>
      </c>
      <c r="C199" s="4" t="s">
        <v>740</v>
      </c>
      <c r="D199" s="12">
        <v>19.1985706</v>
      </c>
      <c r="E199" s="12">
        <v>72.977968699999906</v>
      </c>
      <c r="F199" s="4" t="s">
        <v>44</v>
      </c>
      <c r="G199" s="12">
        <v>0</v>
      </c>
      <c r="H199" s="12">
        <v>0</v>
      </c>
      <c r="I199" s="4" t="s">
        <v>45</v>
      </c>
      <c r="J199" s="12">
        <v>7</v>
      </c>
      <c r="K199" s="4" t="s">
        <v>741</v>
      </c>
      <c r="L199" s="3"/>
      <c r="M199" s="3"/>
      <c r="N199" s="3"/>
      <c r="O199" s="3"/>
      <c r="P199" s="3"/>
      <c r="Q199" s="3"/>
      <c r="R199" s="4" t="s">
        <v>742</v>
      </c>
      <c r="S199" s="3"/>
      <c r="T199" s="11">
        <f t="shared" si="14"/>
        <v>43270</v>
      </c>
      <c r="U199" s="3"/>
      <c r="V199" s="3"/>
      <c r="W199" s="3"/>
      <c r="X199" s="3"/>
      <c r="Y199" s="3"/>
      <c r="Z199" s="3"/>
      <c r="AA199" s="3"/>
      <c r="AB199" s="3"/>
    </row>
    <row r="200" spans="1:28" ht="13.75" customHeight="1">
      <c r="A200" s="11">
        <v>43270</v>
      </c>
      <c r="B200" s="4" t="s">
        <v>743</v>
      </c>
      <c r="C200" s="4" t="s">
        <v>744</v>
      </c>
      <c r="D200" s="12">
        <v>19.116138599999999</v>
      </c>
      <c r="E200" s="12">
        <v>72.838572200000002</v>
      </c>
      <c r="F200" s="4" t="s">
        <v>85</v>
      </c>
      <c r="G200" s="12">
        <v>0</v>
      </c>
      <c r="H200" s="12">
        <v>1</v>
      </c>
      <c r="I200" s="4" t="s">
        <v>39</v>
      </c>
      <c r="J200" s="12">
        <v>3</v>
      </c>
      <c r="K200" s="4" t="s">
        <v>745</v>
      </c>
      <c r="L200" s="3"/>
      <c r="M200" s="3"/>
      <c r="N200" s="3"/>
      <c r="O200" s="3"/>
      <c r="P200" s="3"/>
      <c r="Q200" s="3"/>
      <c r="R200" s="4" t="s">
        <v>746</v>
      </c>
      <c r="S200" s="3"/>
      <c r="T200" s="11">
        <f t="shared" si="14"/>
        <v>43269</v>
      </c>
      <c r="U200" s="3"/>
      <c r="V200" s="3"/>
      <c r="W200" s="3"/>
      <c r="X200" s="3"/>
      <c r="Y200" s="3"/>
      <c r="Z200" s="3"/>
      <c r="AA200" s="3"/>
      <c r="AB200" s="3"/>
    </row>
    <row r="201" spans="1:28" ht="13.75" customHeight="1">
      <c r="A201" s="11">
        <v>43263</v>
      </c>
      <c r="B201" s="4" t="s">
        <v>747</v>
      </c>
      <c r="C201" s="4" t="s">
        <v>748</v>
      </c>
      <c r="D201" s="12">
        <v>19.150965500000002</v>
      </c>
      <c r="E201" s="12">
        <v>72.883129400000001</v>
      </c>
      <c r="F201" s="4" t="s">
        <v>85</v>
      </c>
      <c r="G201" s="12">
        <v>0</v>
      </c>
      <c r="H201" s="12">
        <v>1</v>
      </c>
      <c r="I201" s="4" t="s">
        <v>39</v>
      </c>
      <c r="J201" s="12">
        <v>5</v>
      </c>
      <c r="K201" s="4" t="s">
        <v>749</v>
      </c>
      <c r="L201" s="3"/>
      <c r="M201" s="3"/>
      <c r="N201" s="3"/>
      <c r="O201" s="3"/>
      <c r="P201" s="3"/>
      <c r="Q201" s="3"/>
      <c r="R201" s="3"/>
      <c r="S201" s="3"/>
      <c r="T201" s="11">
        <f t="shared" si="14"/>
        <v>43262</v>
      </c>
      <c r="U201" s="3"/>
      <c r="V201" s="3"/>
      <c r="W201" s="3"/>
      <c r="X201" s="3"/>
      <c r="Y201" s="3"/>
      <c r="Z201" s="3"/>
      <c r="AA201" s="3"/>
      <c r="AB201" s="3"/>
    </row>
    <row r="202" spans="1:28" ht="13.75" customHeight="1">
      <c r="A202" s="11">
        <v>43261</v>
      </c>
      <c r="B202" s="4" t="s">
        <v>503</v>
      </c>
      <c r="C202" s="4" t="s">
        <v>750</v>
      </c>
      <c r="D202" s="12">
        <v>19.012871000000001</v>
      </c>
      <c r="E202" s="12">
        <v>72.843816699999905</v>
      </c>
      <c r="F202" s="4" t="s">
        <v>21</v>
      </c>
      <c r="G202" s="12">
        <v>0</v>
      </c>
      <c r="H202" s="12">
        <v>0</v>
      </c>
      <c r="I202" s="4" t="s">
        <v>68</v>
      </c>
      <c r="J202" s="12">
        <v>2</v>
      </c>
      <c r="K202" s="4" t="s">
        <v>751</v>
      </c>
      <c r="L202" s="3"/>
      <c r="M202" s="3"/>
      <c r="N202" s="12">
        <f t="shared" ref="N202:N265" si="15">WEEKDAY((T202),2)</f>
        <v>6</v>
      </c>
      <c r="O202" s="4" t="s">
        <v>41</v>
      </c>
      <c r="P202" s="3"/>
      <c r="Q202" s="3"/>
      <c r="R202" s="3"/>
      <c r="S202" s="4" t="s">
        <v>27</v>
      </c>
      <c r="T202" s="11">
        <f t="shared" si="14"/>
        <v>43260</v>
      </c>
      <c r="U202" s="3"/>
      <c r="V202" s="3"/>
      <c r="W202" s="3"/>
      <c r="X202" s="3"/>
      <c r="Y202" s="3"/>
      <c r="Z202" s="14"/>
      <c r="AA202" s="14"/>
      <c r="AB202" s="3"/>
    </row>
    <row r="203" spans="1:28" ht="13.75" customHeight="1">
      <c r="A203" s="15">
        <v>43250</v>
      </c>
      <c r="B203" s="4" t="s">
        <v>752</v>
      </c>
      <c r="C203" s="4" t="s">
        <v>753</v>
      </c>
      <c r="D203" s="12">
        <v>19.186820000000001</v>
      </c>
      <c r="E203" s="12">
        <v>72.848107999999996</v>
      </c>
      <c r="F203" s="4" t="s">
        <v>21</v>
      </c>
      <c r="G203" s="12">
        <v>0</v>
      </c>
      <c r="H203" s="12">
        <v>0</v>
      </c>
      <c r="I203" s="4" t="s">
        <v>22</v>
      </c>
      <c r="J203" s="12">
        <v>2</v>
      </c>
      <c r="K203" s="3"/>
      <c r="L203" s="3"/>
      <c r="M203" s="3"/>
      <c r="N203" s="12">
        <f t="shared" si="15"/>
        <v>2</v>
      </c>
      <c r="O203" s="4" t="s">
        <v>47</v>
      </c>
      <c r="P203" s="4" t="s">
        <v>754</v>
      </c>
      <c r="Q203" s="3"/>
      <c r="R203" s="3"/>
      <c r="S203" s="4" t="s">
        <v>27</v>
      </c>
      <c r="T203" s="15">
        <f t="shared" si="14"/>
        <v>43249</v>
      </c>
      <c r="U203" s="3"/>
      <c r="V203" s="3"/>
      <c r="W203" s="3"/>
      <c r="X203" s="3"/>
      <c r="Y203" s="3"/>
      <c r="Z203" s="14"/>
      <c r="AA203" s="14"/>
      <c r="AB203" s="3"/>
    </row>
    <row r="204" spans="1:28" ht="13.75" customHeight="1">
      <c r="A204" s="29">
        <v>43247</v>
      </c>
      <c r="B204" s="4" t="s">
        <v>755</v>
      </c>
      <c r="C204" s="4" t="s">
        <v>756</v>
      </c>
      <c r="D204" s="12">
        <v>19.168340199999999</v>
      </c>
      <c r="E204" s="12">
        <v>73.073963399999997</v>
      </c>
      <c r="F204" s="4" t="s">
        <v>85</v>
      </c>
      <c r="G204" s="12">
        <v>0</v>
      </c>
      <c r="H204" s="12">
        <v>1</v>
      </c>
      <c r="I204" s="4" t="s">
        <v>68</v>
      </c>
      <c r="J204" s="12">
        <v>2</v>
      </c>
      <c r="K204" s="3"/>
      <c r="L204" s="3"/>
      <c r="M204" s="3"/>
      <c r="N204" s="12">
        <f t="shared" si="15"/>
        <v>6</v>
      </c>
      <c r="O204" s="4" t="s">
        <v>41</v>
      </c>
      <c r="P204" s="4" t="s">
        <v>757</v>
      </c>
      <c r="Q204" s="4" t="s">
        <v>758</v>
      </c>
      <c r="R204" s="3"/>
      <c r="S204" s="4" t="s">
        <v>27</v>
      </c>
      <c r="T204" s="29">
        <f t="shared" si="14"/>
        <v>43246</v>
      </c>
      <c r="U204" s="3"/>
      <c r="V204" s="3"/>
      <c r="W204" s="3"/>
      <c r="X204" s="3"/>
      <c r="Y204" s="3"/>
      <c r="Z204" s="14"/>
      <c r="AA204" s="14"/>
      <c r="AB204" s="3"/>
    </row>
    <row r="205" spans="1:28" ht="13.75" customHeight="1">
      <c r="A205" s="15">
        <v>43211</v>
      </c>
      <c r="B205" s="3"/>
      <c r="C205" s="4" t="s">
        <v>759</v>
      </c>
      <c r="D205" s="12">
        <v>18.9746317</v>
      </c>
      <c r="E205" s="12">
        <v>72.806502299999906</v>
      </c>
      <c r="F205" s="4" t="s">
        <v>21</v>
      </c>
      <c r="G205" s="12">
        <v>0</v>
      </c>
      <c r="H205" s="12">
        <v>0</v>
      </c>
      <c r="I205" s="4" t="s">
        <v>22</v>
      </c>
      <c r="J205" s="12">
        <v>8</v>
      </c>
      <c r="K205" s="3"/>
      <c r="L205" s="3"/>
      <c r="M205" s="3"/>
      <c r="N205" s="12">
        <f t="shared" si="15"/>
        <v>5</v>
      </c>
      <c r="O205" s="4" t="s">
        <v>58</v>
      </c>
      <c r="P205" s="4" t="s">
        <v>760</v>
      </c>
      <c r="Q205" s="3"/>
      <c r="R205" s="3"/>
      <c r="S205" s="4" t="s">
        <v>27</v>
      </c>
      <c r="T205" s="15">
        <f t="shared" ref="T205:T236" si="16">A205-1</f>
        <v>43210</v>
      </c>
      <c r="U205" s="3"/>
      <c r="V205" s="3"/>
      <c r="W205" s="3"/>
      <c r="X205" s="3"/>
      <c r="Y205" s="3"/>
      <c r="Z205" s="14"/>
      <c r="AA205" s="14"/>
      <c r="AB205" s="3"/>
    </row>
    <row r="206" spans="1:28" ht="13.75" customHeight="1">
      <c r="A206" s="15">
        <v>43205</v>
      </c>
      <c r="B206" s="4" t="s">
        <v>761</v>
      </c>
      <c r="C206" s="4" t="s">
        <v>762</v>
      </c>
      <c r="D206" s="12">
        <v>19.258097800000002</v>
      </c>
      <c r="E206" s="12">
        <v>72.984656999999999</v>
      </c>
      <c r="F206" s="4" t="s">
        <v>85</v>
      </c>
      <c r="G206" s="12">
        <v>0</v>
      </c>
      <c r="H206" s="12">
        <v>1</v>
      </c>
      <c r="I206" s="4" t="s">
        <v>68</v>
      </c>
      <c r="J206" s="12">
        <v>3</v>
      </c>
      <c r="K206" s="3"/>
      <c r="L206" s="3"/>
      <c r="M206" s="3"/>
      <c r="N206" s="12">
        <f t="shared" si="15"/>
        <v>6</v>
      </c>
      <c r="O206" s="4" t="s">
        <v>41</v>
      </c>
      <c r="P206" s="4" t="s">
        <v>763</v>
      </c>
      <c r="Q206" s="4" t="s">
        <v>764</v>
      </c>
      <c r="R206" s="4" t="s">
        <v>359</v>
      </c>
      <c r="S206" s="4" t="s">
        <v>27</v>
      </c>
      <c r="T206" s="15">
        <f t="shared" si="16"/>
        <v>43204</v>
      </c>
      <c r="U206" s="3"/>
      <c r="V206" s="3"/>
      <c r="W206" s="3"/>
      <c r="X206" s="3"/>
      <c r="Y206" s="3"/>
      <c r="Z206" s="14"/>
      <c r="AA206" s="14"/>
      <c r="AB206" s="3"/>
    </row>
    <row r="207" spans="1:28" ht="13.75" customHeight="1">
      <c r="A207" s="15">
        <v>43202</v>
      </c>
      <c r="B207" s="4" t="s">
        <v>765</v>
      </c>
      <c r="C207" s="4" t="s">
        <v>766</v>
      </c>
      <c r="D207" s="12">
        <v>19.078598800000002</v>
      </c>
      <c r="E207" s="12">
        <v>72.910145599999893</v>
      </c>
      <c r="F207" s="4" t="s">
        <v>44</v>
      </c>
      <c r="G207" s="12">
        <v>0</v>
      </c>
      <c r="H207" s="12">
        <v>1</v>
      </c>
      <c r="I207" s="4" t="s">
        <v>68</v>
      </c>
      <c r="J207" s="12">
        <v>3</v>
      </c>
      <c r="K207" s="3"/>
      <c r="L207" s="3"/>
      <c r="M207" s="3"/>
      <c r="N207" s="12">
        <f t="shared" si="15"/>
        <v>3</v>
      </c>
      <c r="O207" s="4" t="s">
        <v>124</v>
      </c>
      <c r="P207" s="4" t="s">
        <v>767</v>
      </c>
      <c r="Q207" s="4" t="s">
        <v>768</v>
      </c>
      <c r="R207" s="4" t="s">
        <v>769</v>
      </c>
      <c r="S207" s="4" t="s">
        <v>27</v>
      </c>
      <c r="T207" s="15">
        <f t="shared" si="16"/>
        <v>43201</v>
      </c>
      <c r="U207" s="3"/>
      <c r="V207" s="3"/>
      <c r="W207" s="3"/>
      <c r="X207" s="3"/>
      <c r="Y207" s="3"/>
      <c r="Z207" s="14"/>
      <c r="AA207" s="14"/>
      <c r="AB207" s="3"/>
    </row>
    <row r="208" spans="1:28" ht="13.75" customHeight="1">
      <c r="A208" s="15">
        <v>43197</v>
      </c>
      <c r="B208" s="4" t="s">
        <v>512</v>
      </c>
      <c r="C208" s="4" t="s">
        <v>194</v>
      </c>
      <c r="D208" s="12">
        <v>18.948737900000001</v>
      </c>
      <c r="E208" s="12">
        <v>72.8288826</v>
      </c>
      <c r="F208" s="4" t="s">
        <v>21</v>
      </c>
      <c r="G208" s="12">
        <v>0</v>
      </c>
      <c r="H208" s="12">
        <v>0</v>
      </c>
      <c r="I208" s="4" t="s">
        <v>68</v>
      </c>
      <c r="J208" s="12">
        <v>7</v>
      </c>
      <c r="K208" s="3"/>
      <c r="L208" s="3"/>
      <c r="M208" s="3"/>
      <c r="N208" s="12">
        <f t="shared" si="15"/>
        <v>5</v>
      </c>
      <c r="O208" s="4" t="s">
        <v>58</v>
      </c>
      <c r="P208" s="3"/>
      <c r="Q208" s="3"/>
      <c r="R208" s="3"/>
      <c r="S208" s="4" t="s">
        <v>27</v>
      </c>
      <c r="T208" s="15">
        <f t="shared" si="16"/>
        <v>43196</v>
      </c>
      <c r="U208" s="3"/>
      <c r="V208" s="3"/>
      <c r="W208" s="3"/>
      <c r="X208" s="3"/>
      <c r="Y208" s="3"/>
      <c r="Z208" s="14"/>
      <c r="AA208" s="14"/>
      <c r="AB208" s="3"/>
    </row>
    <row r="209" spans="1:28" ht="13.75" customHeight="1">
      <c r="A209" s="15">
        <v>43186</v>
      </c>
      <c r="B209" s="4" t="s">
        <v>770</v>
      </c>
      <c r="C209" s="4" t="s">
        <v>771</v>
      </c>
      <c r="D209" s="12">
        <v>19.044704800000002</v>
      </c>
      <c r="E209" s="12">
        <v>72.910251099999996</v>
      </c>
      <c r="F209" s="4" t="s">
        <v>21</v>
      </c>
      <c r="G209" s="12">
        <v>0</v>
      </c>
      <c r="H209" s="12">
        <v>0</v>
      </c>
      <c r="I209" s="4" t="s">
        <v>39</v>
      </c>
      <c r="J209" s="12">
        <v>5</v>
      </c>
      <c r="K209" s="3"/>
      <c r="L209" s="3"/>
      <c r="M209" s="3"/>
      <c r="N209" s="12">
        <f t="shared" si="15"/>
        <v>1</v>
      </c>
      <c r="O209" s="4" t="s">
        <v>25</v>
      </c>
      <c r="P209" s="4" t="s">
        <v>772</v>
      </c>
      <c r="Q209" s="3"/>
      <c r="R209" s="3"/>
      <c r="S209" s="4" t="s">
        <v>27</v>
      </c>
      <c r="T209" s="15">
        <f t="shared" si="16"/>
        <v>43185</v>
      </c>
      <c r="U209" s="3"/>
      <c r="V209" s="3"/>
      <c r="W209" s="3"/>
      <c r="X209" s="3"/>
      <c r="Y209" s="3"/>
      <c r="Z209" s="14"/>
      <c r="AA209" s="14"/>
      <c r="AB209" s="3"/>
    </row>
    <row r="210" spans="1:28" ht="13.75" customHeight="1">
      <c r="A210" s="15">
        <v>43177</v>
      </c>
      <c r="B210" s="4" t="s">
        <v>773</v>
      </c>
      <c r="C210" s="4" t="s">
        <v>774</v>
      </c>
      <c r="D210" s="12">
        <v>19.182516700000001</v>
      </c>
      <c r="E210" s="12">
        <v>73.192602299999905</v>
      </c>
      <c r="F210" s="4" t="s">
        <v>21</v>
      </c>
      <c r="G210" s="12">
        <v>0</v>
      </c>
      <c r="H210" s="12">
        <v>0</v>
      </c>
      <c r="I210" s="4" t="s">
        <v>39</v>
      </c>
      <c r="J210" s="12">
        <v>7</v>
      </c>
      <c r="K210" s="3"/>
      <c r="L210" s="3"/>
      <c r="M210" s="3"/>
      <c r="N210" s="12">
        <f t="shared" si="15"/>
        <v>6</v>
      </c>
      <c r="O210" s="4" t="s">
        <v>41</v>
      </c>
      <c r="P210" s="4" t="s">
        <v>775</v>
      </c>
      <c r="Q210" s="3"/>
      <c r="R210" s="3"/>
      <c r="S210" s="4" t="s">
        <v>27</v>
      </c>
      <c r="T210" s="15">
        <f t="shared" si="16"/>
        <v>43176</v>
      </c>
      <c r="U210" s="3"/>
      <c r="V210" s="3"/>
      <c r="W210" s="3"/>
      <c r="X210" s="3"/>
      <c r="Y210" s="3"/>
      <c r="Z210" s="14"/>
      <c r="AA210" s="14"/>
      <c r="AB210" s="3"/>
    </row>
    <row r="211" spans="1:28" ht="13.75" customHeight="1">
      <c r="A211" s="22">
        <v>43174</v>
      </c>
      <c r="B211" s="4" t="s">
        <v>512</v>
      </c>
      <c r="C211" s="4" t="s">
        <v>776</v>
      </c>
      <c r="D211" s="12">
        <v>19.249734400000001</v>
      </c>
      <c r="E211" s="12">
        <v>72.859378300000003</v>
      </c>
      <c r="F211" s="4" t="s">
        <v>21</v>
      </c>
      <c r="G211" s="12">
        <v>0</v>
      </c>
      <c r="H211" s="12">
        <v>0</v>
      </c>
      <c r="I211" s="4" t="s">
        <v>22</v>
      </c>
      <c r="J211" s="12">
        <v>9</v>
      </c>
      <c r="K211" s="3"/>
      <c r="L211" s="3"/>
      <c r="M211" s="3"/>
      <c r="N211" s="12">
        <f t="shared" si="15"/>
        <v>3</v>
      </c>
      <c r="O211" s="4" t="s">
        <v>124</v>
      </c>
      <c r="P211" s="4" t="s">
        <v>777</v>
      </c>
      <c r="Q211" s="3"/>
      <c r="R211" s="3"/>
      <c r="S211" s="4" t="s">
        <v>27</v>
      </c>
      <c r="T211" s="15">
        <f t="shared" si="16"/>
        <v>43173</v>
      </c>
      <c r="U211" s="3"/>
      <c r="V211" s="3"/>
      <c r="W211" s="3"/>
      <c r="X211" s="3"/>
      <c r="Y211" s="3"/>
      <c r="Z211" s="14"/>
      <c r="AA211" s="14"/>
      <c r="AB211" s="3"/>
    </row>
    <row r="212" spans="1:28" ht="13.75" customHeight="1">
      <c r="A212" s="22">
        <v>43174</v>
      </c>
      <c r="B212" s="4" t="s">
        <v>778</v>
      </c>
      <c r="C212" s="4" t="s">
        <v>779</v>
      </c>
      <c r="D212" s="12">
        <v>19.693558100000001</v>
      </c>
      <c r="E212" s="12">
        <v>72.765518399999905</v>
      </c>
      <c r="F212" s="4" t="s">
        <v>21</v>
      </c>
      <c r="G212" s="12">
        <v>0</v>
      </c>
      <c r="H212" s="12">
        <v>1</v>
      </c>
      <c r="I212" s="4" t="s">
        <v>22</v>
      </c>
      <c r="J212" s="12">
        <v>9</v>
      </c>
      <c r="K212" s="3"/>
      <c r="L212" s="3"/>
      <c r="M212" s="3"/>
      <c r="N212" s="12">
        <f t="shared" si="15"/>
        <v>3</v>
      </c>
      <c r="O212" s="4" t="s">
        <v>124</v>
      </c>
      <c r="P212" s="4" t="s">
        <v>780</v>
      </c>
      <c r="Q212" s="3"/>
      <c r="R212" s="3"/>
      <c r="S212" s="4" t="s">
        <v>27</v>
      </c>
      <c r="T212" s="15">
        <f t="shared" si="16"/>
        <v>43173</v>
      </c>
      <c r="U212" s="3"/>
      <c r="V212" s="3"/>
      <c r="W212" s="3"/>
      <c r="X212" s="3"/>
      <c r="Y212" s="3"/>
      <c r="Z212" s="14"/>
      <c r="AA212" s="14"/>
      <c r="AB212" s="3"/>
    </row>
    <row r="213" spans="1:28" ht="13.75" customHeight="1">
      <c r="A213" s="15">
        <v>43158</v>
      </c>
      <c r="B213" s="4" t="s">
        <v>781</v>
      </c>
      <c r="C213" s="4" t="s">
        <v>782</v>
      </c>
      <c r="D213" s="12">
        <v>19.224066499999999</v>
      </c>
      <c r="E213" s="12">
        <v>72.854709599999893</v>
      </c>
      <c r="F213" s="4" t="s">
        <v>21</v>
      </c>
      <c r="G213" s="12">
        <v>0</v>
      </c>
      <c r="H213" s="12">
        <v>0</v>
      </c>
      <c r="I213" s="4" t="s">
        <v>22</v>
      </c>
      <c r="J213" s="12">
        <v>3</v>
      </c>
      <c r="K213" s="3"/>
      <c r="L213" s="3"/>
      <c r="M213" s="3"/>
      <c r="N213" s="12">
        <f t="shared" si="15"/>
        <v>1</v>
      </c>
      <c r="O213" s="4" t="s">
        <v>25</v>
      </c>
      <c r="P213" s="3"/>
      <c r="Q213" s="3"/>
      <c r="R213" s="3"/>
      <c r="S213" s="4" t="s">
        <v>27</v>
      </c>
      <c r="T213" s="15">
        <f t="shared" si="16"/>
        <v>43157</v>
      </c>
      <c r="U213" s="3"/>
      <c r="V213" s="3"/>
      <c r="W213" s="3"/>
      <c r="X213" s="3"/>
      <c r="Y213" s="3"/>
      <c r="Z213" s="14"/>
      <c r="AA213" s="14"/>
      <c r="AB213" s="3"/>
    </row>
    <row r="214" spans="1:28" ht="13.75" customHeight="1">
      <c r="A214" s="15">
        <v>43147</v>
      </c>
      <c r="B214" s="4" t="s">
        <v>783</v>
      </c>
      <c r="C214" s="4" t="s">
        <v>223</v>
      </c>
      <c r="D214" s="12">
        <v>19.1173012</v>
      </c>
      <c r="E214" s="12">
        <v>72.8840395</v>
      </c>
      <c r="F214" s="4" t="s">
        <v>21</v>
      </c>
      <c r="G214" s="12">
        <v>0</v>
      </c>
      <c r="H214" s="12">
        <v>1</v>
      </c>
      <c r="I214" s="4" t="s">
        <v>22</v>
      </c>
      <c r="J214" s="12">
        <v>7</v>
      </c>
      <c r="K214" s="3"/>
      <c r="L214" s="3"/>
      <c r="M214" s="3"/>
      <c r="N214" s="12">
        <f t="shared" si="15"/>
        <v>4</v>
      </c>
      <c r="O214" s="4" t="s">
        <v>33</v>
      </c>
      <c r="P214" s="4" t="s">
        <v>784</v>
      </c>
      <c r="Q214" s="4" t="s">
        <v>785</v>
      </c>
      <c r="R214" s="4" t="s">
        <v>786</v>
      </c>
      <c r="S214" s="4" t="s">
        <v>27</v>
      </c>
      <c r="T214" s="15">
        <f t="shared" si="16"/>
        <v>43146</v>
      </c>
      <c r="U214" s="3"/>
      <c r="V214" s="3"/>
      <c r="W214" s="3"/>
      <c r="X214" s="3"/>
      <c r="Y214" s="3"/>
      <c r="Z214" s="14"/>
      <c r="AA214" s="14"/>
      <c r="AB214" s="3"/>
    </row>
    <row r="215" spans="1:28" ht="13.75" customHeight="1">
      <c r="A215" s="15">
        <v>43147</v>
      </c>
      <c r="B215" s="4" t="s">
        <v>787</v>
      </c>
      <c r="C215" s="4" t="s">
        <v>788</v>
      </c>
      <c r="D215" s="12">
        <v>19.159013999999999</v>
      </c>
      <c r="E215" s="12">
        <v>72.998568599999999</v>
      </c>
      <c r="F215" s="4" t="s">
        <v>21</v>
      </c>
      <c r="G215" s="12">
        <v>0</v>
      </c>
      <c r="H215" s="12">
        <v>2</v>
      </c>
      <c r="I215" s="4" t="s">
        <v>22</v>
      </c>
      <c r="J215" s="12">
        <v>7</v>
      </c>
      <c r="K215" s="3"/>
      <c r="L215" s="3"/>
      <c r="M215" s="3"/>
      <c r="N215" s="12">
        <f t="shared" si="15"/>
        <v>4</v>
      </c>
      <c r="O215" s="4" t="s">
        <v>33</v>
      </c>
      <c r="P215" s="4" t="s">
        <v>789</v>
      </c>
      <c r="Q215" s="4" t="s">
        <v>790</v>
      </c>
      <c r="R215" s="4" t="s">
        <v>791</v>
      </c>
      <c r="S215" s="4" t="s">
        <v>27</v>
      </c>
      <c r="T215" s="15">
        <f t="shared" si="16"/>
        <v>43146</v>
      </c>
      <c r="U215" s="3"/>
      <c r="V215" s="3"/>
      <c r="W215" s="3"/>
      <c r="X215" s="3"/>
      <c r="Y215" s="3"/>
      <c r="Z215" s="14"/>
      <c r="AA215" s="14"/>
      <c r="AB215" s="3"/>
    </row>
    <row r="216" spans="1:28" ht="13.75" customHeight="1">
      <c r="A216" s="15">
        <v>43143</v>
      </c>
      <c r="B216" s="4" t="s">
        <v>792</v>
      </c>
      <c r="C216" s="4" t="s">
        <v>793</v>
      </c>
      <c r="D216" s="12">
        <v>19.0558482</v>
      </c>
      <c r="E216" s="12">
        <v>72.9281589</v>
      </c>
      <c r="F216" s="4" t="s">
        <v>21</v>
      </c>
      <c r="G216" s="12">
        <v>0</v>
      </c>
      <c r="H216" s="12">
        <v>0</v>
      </c>
      <c r="I216" s="4" t="s">
        <v>22</v>
      </c>
      <c r="J216" s="12">
        <v>5</v>
      </c>
      <c r="K216" s="3"/>
      <c r="L216" s="3"/>
      <c r="M216" s="3"/>
      <c r="N216" s="12">
        <f t="shared" si="15"/>
        <v>7</v>
      </c>
      <c r="O216" s="4" t="s">
        <v>70</v>
      </c>
      <c r="P216" s="4" t="s">
        <v>794</v>
      </c>
      <c r="Q216" s="3"/>
      <c r="R216" s="3"/>
      <c r="S216" s="4" t="s">
        <v>27</v>
      </c>
      <c r="T216" s="15">
        <f t="shared" si="16"/>
        <v>43142</v>
      </c>
      <c r="U216" s="3"/>
      <c r="V216" s="3"/>
      <c r="W216" s="3"/>
      <c r="X216" s="3"/>
      <c r="Y216" s="3"/>
      <c r="Z216" s="14"/>
      <c r="AA216" s="14"/>
      <c r="AB216" s="3"/>
    </row>
    <row r="217" spans="1:28" ht="13.75" customHeight="1">
      <c r="A217" s="15">
        <v>43136</v>
      </c>
      <c r="B217" s="4" t="s">
        <v>795</v>
      </c>
      <c r="C217" s="4" t="s">
        <v>796</v>
      </c>
      <c r="D217" s="12">
        <v>19.053871000000001</v>
      </c>
      <c r="E217" s="12">
        <v>72.837288000000001</v>
      </c>
      <c r="F217" s="4" t="s">
        <v>21</v>
      </c>
      <c r="G217" s="12">
        <v>0</v>
      </c>
      <c r="H217" s="12">
        <v>0</v>
      </c>
      <c r="I217" s="4" t="s">
        <v>22</v>
      </c>
      <c r="J217" s="12">
        <v>8</v>
      </c>
      <c r="K217" s="3"/>
      <c r="L217" s="3"/>
      <c r="M217" s="3"/>
      <c r="N217" s="12">
        <f t="shared" si="15"/>
        <v>7</v>
      </c>
      <c r="O217" s="4" t="s">
        <v>70</v>
      </c>
      <c r="P217" s="3"/>
      <c r="Q217" s="3"/>
      <c r="R217" s="3"/>
      <c r="S217" s="4" t="s">
        <v>27</v>
      </c>
      <c r="T217" s="15">
        <f t="shared" si="16"/>
        <v>43135</v>
      </c>
      <c r="U217" s="3"/>
      <c r="V217" s="3"/>
      <c r="W217" s="3"/>
      <c r="X217" s="3"/>
      <c r="Y217" s="3"/>
      <c r="Z217" s="14"/>
      <c r="AA217" s="14"/>
      <c r="AB217" s="3"/>
    </row>
    <row r="218" spans="1:28" ht="13.75" customHeight="1">
      <c r="A218" s="15">
        <v>43135</v>
      </c>
      <c r="B218" s="4" t="s">
        <v>797</v>
      </c>
      <c r="C218" s="4" t="s">
        <v>798</v>
      </c>
      <c r="D218" s="12">
        <v>19.180325700000001</v>
      </c>
      <c r="E218" s="12">
        <v>72.955903199999995</v>
      </c>
      <c r="F218" s="4" t="s">
        <v>21</v>
      </c>
      <c r="G218" s="12">
        <v>0</v>
      </c>
      <c r="H218" s="12">
        <v>0</v>
      </c>
      <c r="I218" s="4" t="s">
        <v>22</v>
      </c>
      <c r="J218" s="12">
        <v>8</v>
      </c>
      <c r="K218" s="3"/>
      <c r="L218" s="3"/>
      <c r="M218" s="3"/>
      <c r="N218" s="12">
        <f t="shared" si="15"/>
        <v>6</v>
      </c>
      <c r="O218" s="4" t="s">
        <v>41</v>
      </c>
      <c r="P218" s="4" t="s">
        <v>799</v>
      </c>
      <c r="Q218" s="3"/>
      <c r="R218" s="3"/>
      <c r="S218" s="4" t="s">
        <v>27</v>
      </c>
      <c r="T218" s="15">
        <f t="shared" si="16"/>
        <v>43134</v>
      </c>
      <c r="U218" s="3"/>
      <c r="V218" s="3"/>
      <c r="W218" s="3"/>
      <c r="X218" s="3"/>
      <c r="Y218" s="3"/>
      <c r="Z218" s="14"/>
      <c r="AA218" s="14"/>
      <c r="AB218" s="3"/>
    </row>
    <row r="219" spans="1:28" ht="13.75" customHeight="1">
      <c r="A219" s="11">
        <v>43120</v>
      </c>
      <c r="B219" s="4" t="s">
        <v>800</v>
      </c>
      <c r="C219" s="4" t="s">
        <v>801</v>
      </c>
      <c r="D219" s="12">
        <v>19.190282700000001</v>
      </c>
      <c r="E219" s="12">
        <v>72.971154200000001</v>
      </c>
      <c r="F219" s="4" t="s">
        <v>21</v>
      </c>
      <c r="G219" s="12">
        <v>0</v>
      </c>
      <c r="H219" s="12">
        <v>0</v>
      </c>
      <c r="I219" s="4" t="s">
        <v>68</v>
      </c>
      <c r="J219" s="12">
        <v>4</v>
      </c>
      <c r="K219" s="3"/>
      <c r="L219" s="3"/>
      <c r="M219" s="3"/>
      <c r="N219" s="12">
        <f t="shared" si="15"/>
        <v>5</v>
      </c>
      <c r="O219" s="4" t="s">
        <v>58</v>
      </c>
      <c r="P219" s="4" t="s">
        <v>802</v>
      </c>
      <c r="Q219" s="3"/>
      <c r="R219" s="4" t="s">
        <v>48</v>
      </c>
      <c r="S219" s="4" t="s">
        <v>27</v>
      </c>
      <c r="T219" s="11">
        <f t="shared" si="16"/>
        <v>43119</v>
      </c>
      <c r="U219" s="3"/>
      <c r="V219" s="3"/>
      <c r="W219" s="3"/>
      <c r="X219" s="3"/>
      <c r="Y219" s="3"/>
      <c r="Z219" s="14"/>
      <c r="AA219" s="14"/>
      <c r="AB219" s="3"/>
    </row>
    <row r="220" spans="1:28" ht="13.75" customHeight="1">
      <c r="A220" s="15">
        <v>43109</v>
      </c>
      <c r="B220" s="4" t="s">
        <v>803</v>
      </c>
      <c r="C220" s="4" t="s">
        <v>804</v>
      </c>
      <c r="D220" s="12">
        <v>18.9274065</v>
      </c>
      <c r="E220" s="12">
        <v>72.830343900000003</v>
      </c>
      <c r="F220" s="4" t="s">
        <v>85</v>
      </c>
      <c r="G220" s="12">
        <v>0</v>
      </c>
      <c r="H220" s="12">
        <v>0</v>
      </c>
      <c r="I220" s="4" t="s">
        <v>22</v>
      </c>
      <c r="J220" s="12">
        <v>7</v>
      </c>
      <c r="K220" s="3"/>
      <c r="L220" s="3"/>
      <c r="M220" s="3"/>
      <c r="N220" s="12">
        <f t="shared" si="15"/>
        <v>1</v>
      </c>
      <c r="O220" s="4" t="s">
        <v>25</v>
      </c>
      <c r="P220" s="4" t="s">
        <v>805</v>
      </c>
      <c r="Q220" s="3"/>
      <c r="R220" s="3"/>
      <c r="S220" s="4" t="s">
        <v>27</v>
      </c>
      <c r="T220" s="15">
        <f t="shared" si="16"/>
        <v>43108</v>
      </c>
      <c r="U220" s="3"/>
      <c r="V220" s="3"/>
      <c r="W220" s="3"/>
      <c r="X220" s="3"/>
      <c r="Y220" s="3"/>
      <c r="Z220" s="14"/>
      <c r="AA220" s="14"/>
      <c r="AB220" s="3"/>
    </row>
    <row r="221" spans="1:28" ht="13.75" customHeight="1">
      <c r="A221" s="15">
        <v>43107</v>
      </c>
      <c r="B221" s="4" t="s">
        <v>806</v>
      </c>
      <c r="C221" s="4" t="s">
        <v>807</v>
      </c>
      <c r="D221" s="12">
        <v>19.126078700000001</v>
      </c>
      <c r="E221" s="12">
        <v>72.926244199999999</v>
      </c>
      <c r="F221" s="4" t="s">
        <v>21</v>
      </c>
      <c r="G221" s="12">
        <v>0</v>
      </c>
      <c r="H221" s="12">
        <v>1</v>
      </c>
      <c r="I221" s="4" t="s">
        <v>22</v>
      </c>
      <c r="J221" s="12">
        <v>3</v>
      </c>
      <c r="K221" s="3"/>
      <c r="L221" s="3"/>
      <c r="M221" s="3"/>
      <c r="N221" s="12">
        <f t="shared" si="15"/>
        <v>6</v>
      </c>
      <c r="O221" s="4" t="s">
        <v>41</v>
      </c>
      <c r="P221" s="4" t="s">
        <v>808</v>
      </c>
      <c r="Q221" s="4" t="s">
        <v>809</v>
      </c>
      <c r="R221" s="4" t="s">
        <v>810</v>
      </c>
      <c r="S221" s="4" t="s">
        <v>27</v>
      </c>
      <c r="T221" s="15">
        <f t="shared" si="16"/>
        <v>43106</v>
      </c>
      <c r="U221" s="3"/>
      <c r="V221" s="3"/>
      <c r="W221" s="3"/>
      <c r="X221" s="3"/>
      <c r="Y221" s="3"/>
      <c r="Z221" s="14"/>
      <c r="AA221" s="14"/>
      <c r="AB221" s="3"/>
    </row>
    <row r="222" spans="1:28" ht="13.75" customHeight="1">
      <c r="A222" s="15">
        <v>43106</v>
      </c>
      <c r="B222" s="4" t="s">
        <v>811</v>
      </c>
      <c r="C222" s="4" t="s">
        <v>812</v>
      </c>
      <c r="D222" s="12">
        <v>18.9680179</v>
      </c>
      <c r="E222" s="12">
        <v>72.825506599999997</v>
      </c>
      <c r="F222" s="4" t="s">
        <v>21</v>
      </c>
      <c r="G222" s="12">
        <v>0</v>
      </c>
      <c r="H222" s="12">
        <v>0</v>
      </c>
      <c r="I222" s="4" t="s">
        <v>22</v>
      </c>
      <c r="J222" s="12">
        <v>4</v>
      </c>
      <c r="K222" s="3"/>
      <c r="L222" s="3"/>
      <c r="M222" s="3"/>
      <c r="N222" s="12">
        <f t="shared" si="15"/>
        <v>5</v>
      </c>
      <c r="O222" s="4" t="s">
        <v>58</v>
      </c>
      <c r="P222" s="4" t="s">
        <v>813</v>
      </c>
      <c r="Q222" s="4" t="s">
        <v>814</v>
      </c>
      <c r="R222" s="4" t="s">
        <v>815</v>
      </c>
      <c r="S222" s="4" t="s">
        <v>27</v>
      </c>
      <c r="T222" s="15">
        <f t="shared" si="16"/>
        <v>43105</v>
      </c>
      <c r="U222" s="3"/>
      <c r="V222" s="3"/>
      <c r="W222" s="3"/>
      <c r="X222" s="3"/>
      <c r="Y222" s="3"/>
      <c r="Z222" s="14"/>
      <c r="AA222" s="14"/>
      <c r="AB222" s="3"/>
    </row>
    <row r="223" spans="1:28" ht="13.75" customHeight="1">
      <c r="A223" s="30">
        <v>43103</v>
      </c>
      <c r="B223" s="4" t="s">
        <v>816</v>
      </c>
      <c r="C223" s="4" t="s">
        <v>817</v>
      </c>
      <c r="D223" s="12">
        <v>19.119722899999999</v>
      </c>
      <c r="E223" s="12">
        <v>72.905170799999993</v>
      </c>
      <c r="F223" s="4" t="s">
        <v>85</v>
      </c>
      <c r="G223" s="12">
        <v>0</v>
      </c>
      <c r="H223" s="12">
        <v>3</v>
      </c>
      <c r="I223" s="4" t="s">
        <v>30</v>
      </c>
      <c r="J223" s="12">
        <v>2</v>
      </c>
      <c r="K223" s="3"/>
      <c r="L223" s="3"/>
      <c r="M223" s="3"/>
      <c r="N223" s="12">
        <f t="shared" si="15"/>
        <v>2</v>
      </c>
      <c r="O223" s="4" t="s">
        <v>47</v>
      </c>
      <c r="P223" s="4" t="s">
        <v>818</v>
      </c>
      <c r="Q223" s="4" t="s">
        <v>819</v>
      </c>
      <c r="R223" s="4" t="s">
        <v>35</v>
      </c>
      <c r="S223" s="4" t="s">
        <v>27</v>
      </c>
      <c r="T223" s="30">
        <f t="shared" si="16"/>
        <v>43102</v>
      </c>
      <c r="U223" s="3"/>
      <c r="V223" s="3"/>
      <c r="W223" s="3"/>
      <c r="X223" s="3"/>
      <c r="Y223" s="3"/>
      <c r="Z223" s="14"/>
      <c r="AA223" s="14"/>
      <c r="AB223" s="3"/>
    </row>
    <row r="224" spans="1:28" ht="13.75" customHeight="1">
      <c r="A224" s="11">
        <v>43099</v>
      </c>
      <c r="B224" s="4" t="s">
        <v>820</v>
      </c>
      <c r="C224" s="4" t="s">
        <v>106</v>
      </c>
      <c r="D224" s="12">
        <v>19.003885400000001</v>
      </c>
      <c r="E224" s="12">
        <v>72.827453399999996</v>
      </c>
      <c r="F224" s="4" t="s">
        <v>21</v>
      </c>
      <c r="G224" s="12">
        <v>0</v>
      </c>
      <c r="H224" s="12">
        <v>14</v>
      </c>
      <c r="I224" s="4" t="s">
        <v>22</v>
      </c>
      <c r="J224" s="3"/>
      <c r="K224" s="3"/>
      <c r="L224" s="3"/>
      <c r="M224" s="3"/>
      <c r="N224" s="12">
        <f t="shared" si="15"/>
        <v>5</v>
      </c>
      <c r="O224" s="4" t="s">
        <v>58</v>
      </c>
      <c r="P224" s="4" t="s">
        <v>821</v>
      </c>
      <c r="Q224" s="4" t="s">
        <v>822</v>
      </c>
      <c r="R224" s="4" t="s">
        <v>823</v>
      </c>
      <c r="S224" s="3"/>
      <c r="T224" s="11">
        <f t="shared" si="16"/>
        <v>43098</v>
      </c>
      <c r="U224" s="3"/>
      <c r="V224" s="3"/>
      <c r="W224" s="3"/>
      <c r="X224" s="3"/>
      <c r="Y224" s="3"/>
      <c r="Z224" s="14"/>
      <c r="AA224" s="14"/>
      <c r="AB224" s="3"/>
    </row>
    <row r="225" spans="1:28" ht="13.75" customHeight="1">
      <c r="A225" s="11">
        <v>43095</v>
      </c>
      <c r="B225" s="3"/>
      <c r="C225" s="4" t="s">
        <v>824</v>
      </c>
      <c r="D225" s="12">
        <v>18.954797500000002</v>
      </c>
      <c r="E225" s="12">
        <v>72.7984522</v>
      </c>
      <c r="F225" s="4" t="s">
        <v>36</v>
      </c>
      <c r="G225" s="12">
        <v>0</v>
      </c>
      <c r="H225" s="12">
        <v>0</v>
      </c>
      <c r="I225" s="4" t="s">
        <v>68</v>
      </c>
      <c r="J225" s="12">
        <v>4</v>
      </c>
      <c r="K225" s="3"/>
      <c r="L225" s="3"/>
      <c r="M225" s="3"/>
      <c r="N225" s="12">
        <f t="shared" si="15"/>
        <v>1</v>
      </c>
      <c r="O225" s="4" t="s">
        <v>25</v>
      </c>
      <c r="P225" s="3"/>
      <c r="Q225" s="4" t="s">
        <v>825</v>
      </c>
      <c r="R225" s="3"/>
      <c r="S225" s="4" t="s">
        <v>27</v>
      </c>
      <c r="T225" s="11">
        <f t="shared" si="16"/>
        <v>43094</v>
      </c>
      <c r="U225" s="3"/>
      <c r="V225" s="3"/>
      <c r="W225" s="3"/>
      <c r="X225" s="3"/>
      <c r="Y225" s="3"/>
      <c r="Z225" s="14"/>
      <c r="AA225" s="14"/>
      <c r="AB225" s="3"/>
    </row>
    <row r="226" spans="1:28" ht="13.75" customHeight="1">
      <c r="A226" s="11">
        <v>43094</v>
      </c>
      <c r="B226" s="4" t="s">
        <v>826</v>
      </c>
      <c r="C226" s="4" t="s">
        <v>700</v>
      </c>
      <c r="D226" s="12">
        <v>19.096792799999999</v>
      </c>
      <c r="E226" s="12">
        <v>72.851695300000003</v>
      </c>
      <c r="F226" s="4" t="s">
        <v>85</v>
      </c>
      <c r="G226" s="12">
        <v>0</v>
      </c>
      <c r="H226" s="12">
        <v>1</v>
      </c>
      <c r="I226" s="4" t="s">
        <v>45</v>
      </c>
      <c r="J226" s="12">
        <v>4</v>
      </c>
      <c r="K226" s="3"/>
      <c r="L226" s="3"/>
      <c r="M226" s="3"/>
      <c r="N226" s="12">
        <f t="shared" si="15"/>
        <v>7</v>
      </c>
      <c r="O226" s="4" t="s">
        <v>70</v>
      </c>
      <c r="P226" s="4" t="s">
        <v>827</v>
      </c>
      <c r="Q226" s="3"/>
      <c r="R226" s="4" t="s">
        <v>423</v>
      </c>
      <c r="S226" s="4" t="s">
        <v>27</v>
      </c>
      <c r="T226" s="11">
        <f t="shared" si="16"/>
        <v>43093</v>
      </c>
      <c r="U226" s="3"/>
      <c r="V226" s="3"/>
      <c r="W226" s="3"/>
      <c r="X226" s="3"/>
      <c r="Y226" s="3"/>
      <c r="Z226" s="14"/>
      <c r="AA226" s="14"/>
      <c r="AB226" s="3"/>
    </row>
    <row r="227" spans="1:28" ht="13.75" customHeight="1">
      <c r="A227" s="11">
        <v>43092</v>
      </c>
      <c r="B227" s="4" t="s">
        <v>828</v>
      </c>
      <c r="C227" s="4" t="s">
        <v>341</v>
      </c>
      <c r="D227" s="12">
        <v>19.218330699999999</v>
      </c>
      <c r="E227" s="12">
        <v>72.978089699999998</v>
      </c>
      <c r="F227" s="4" t="s">
        <v>21</v>
      </c>
      <c r="G227" s="12">
        <v>0</v>
      </c>
      <c r="H227" s="12">
        <v>0</v>
      </c>
      <c r="I227" s="4" t="s">
        <v>68</v>
      </c>
      <c r="J227" s="12">
        <v>4</v>
      </c>
      <c r="K227" s="3"/>
      <c r="L227" s="3"/>
      <c r="M227" s="3"/>
      <c r="N227" s="12">
        <f t="shared" si="15"/>
        <v>5</v>
      </c>
      <c r="O227" s="4" t="s">
        <v>58</v>
      </c>
      <c r="P227" s="3"/>
      <c r="Q227" s="3"/>
      <c r="R227" s="3"/>
      <c r="S227" s="4" t="s">
        <v>27</v>
      </c>
      <c r="T227" s="11">
        <f t="shared" si="16"/>
        <v>43091</v>
      </c>
      <c r="U227" s="3"/>
      <c r="V227" s="3"/>
      <c r="W227" s="3"/>
      <c r="X227" s="3"/>
      <c r="Y227" s="3"/>
      <c r="Z227" s="14"/>
      <c r="AA227" s="14"/>
      <c r="AB227" s="3"/>
    </row>
    <row r="228" spans="1:28" ht="13.75" customHeight="1">
      <c r="A228" s="11">
        <v>43088</v>
      </c>
      <c r="B228" s="4" t="s">
        <v>829</v>
      </c>
      <c r="C228" s="4" t="s">
        <v>830</v>
      </c>
      <c r="D228" s="12">
        <v>19.096182899999999</v>
      </c>
      <c r="E228" s="12">
        <v>72.887742199999906</v>
      </c>
      <c r="F228" s="4" t="s">
        <v>21</v>
      </c>
      <c r="G228" s="12">
        <v>0</v>
      </c>
      <c r="H228" s="12">
        <v>12</v>
      </c>
      <c r="I228" s="4" t="s">
        <v>30</v>
      </c>
      <c r="J228" s="4" t="s">
        <v>831</v>
      </c>
      <c r="K228" s="3"/>
      <c r="L228" s="3"/>
      <c r="M228" s="3"/>
      <c r="N228" s="12">
        <f t="shared" si="15"/>
        <v>1</v>
      </c>
      <c r="O228" s="4" t="s">
        <v>25</v>
      </c>
      <c r="P228" s="4" t="s">
        <v>832</v>
      </c>
      <c r="Q228" s="4" t="s">
        <v>833</v>
      </c>
      <c r="R228" s="4" t="s">
        <v>111</v>
      </c>
      <c r="S228" s="4" t="s">
        <v>834</v>
      </c>
      <c r="T228" s="11">
        <f t="shared" si="16"/>
        <v>43087</v>
      </c>
      <c r="U228" s="3"/>
      <c r="V228" s="3"/>
      <c r="W228" s="3"/>
      <c r="X228" s="3"/>
      <c r="Y228" s="3"/>
      <c r="Z228" s="14"/>
      <c r="AA228" s="14"/>
      <c r="AB228" s="3"/>
    </row>
    <row r="229" spans="1:28" ht="13.75" customHeight="1">
      <c r="A229" s="11">
        <v>43070</v>
      </c>
      <c r="B229" s="4" t="s">
        <v>835</v>
      </c>
      <c r="C229" s="4" t="s">
        <v>288</v>
      </c>
      <c r="D229" s="12">
        <v>18.9597509</v>
      </c>
      <c r="E229" s="12">
        <v>72.837814999999907</v>
      </c>
      <c r="F229" s="4" t="s">
        <v>44</v>
      </c>
      <c r="G229" s="12">
        <v>0</v>
      </c>
      <c r="H229" s="12">
        <v>1</v>
      </c>
      <c r="I229" s="4" t="s">
        <v>45</v>
      </c>
      <c r="J229" s="12">
        <v>1</v>
      </c>
      <c r="K229" s="3"/>
      <c r="L229" s="3"/>
      <c r="M229" s="3"/>
      <c r="N229" s="12">
        <f t="shared" si="15"/>
        <v>4</v>
      </c>
      <c r="O229" s="4" t="s">
        <v>33</v>
      </c>
      <c r="P229" s="4" t="s">
        <v>836</v>
      </c>
      <c r="Q229" s="4" t="s">
        <v>837</v>
      </c>
      <c r="R229" s="4" t="s">
        <v>838</v>
      </c>
      <c r="S229" s="4" t="s">
        <v>227</v>
      </c>
      <c r="T229" s="11">
        <f t="shared" si="16"/>
        <v>43069</v>
      </c>
      <c r="U229" s="3"/>
      <c r="V229" s="3"/>
      <c r="W229" s="3"/>
      <c r="X229" s="3"/>
      <c r="Y229" s="3"/>
      <c r="Z229" s="14"/>
      <c r="AA229" s="14"/>
      <c r="AB229" s="3"/>
    </row>
    <row r="230" spans="1:28" ht="13.75" customHeight="1">
      <c r="A230" s="27">
        <v>43066</v>
      </c>
      <c r="B230" s="3"/>
      <c r="C230" s="4" t="s">
        <v>793</v>
      </c>
      <c r="D230" s="12">
        <v>19.0558482</v>
      </c>
      <c r="E230" s="12">
        <v>72.9281589</v>
      </c>
      <c r="F230" s="4" t="s">
        <v>85</v>
      </c>
      <c r="G230" s="12">
        <v>0</v>
      </c>
      <c r="H230" s="12">
        <v>0</v>
      </c>
      <c r="I230" s="4" t="s">
        <v>22</v>
      </c>
      <c r="J230" s="12">
        <v>4</v>
      </c>
      <c r="K230" s="3"/>
      <c r="L230" s="3"/>
      <c r="M230" s="3"/>
      <c r="N230" s="12">
        <f t="shared" si="15"/>
        <v>7</v>
      </c>
      <c r="O230" s="4" t="s">
        <v>70</v>
      </c>
      <c r="P230" s="4" t="s">
        <v>839</v>
      </c>
      <c r="Q230" s="3"/>
      <c r="R230" s="3"/>
      <c r="S230" s="4" t="s">
        <v>27</v>
      </c>
      <c r="T230" s="27">
        <f t="shared" si="16"/>
        <v>43065</v>
      </c>
      <c r="U230" s="3"/>
      <c r="V230" s="3"/>
      <c r="W230" s="3"/>
      <c r="X230" s="3"/>
      <c r="Y230" s="3"/>
      <c r="Z230" s="14"/>
      <c r="AA230" s="14"/>
      <c r="AB230" s="3"/>
    </row>
    <row r="231" spans="1:28" ht="13.75" customHeight="1">
      <c r="A231" s="11">
        <v>43065</v>
      </c>
      <c r="B231" s="4" t="s">
        <v>840</v>
      </c>
      <c r="C231" s="4" t="s">
        <v>841</v>
      </c>
      <c r="D231" s="12">
        <v>19.166256600000001</v>
      </c>
      <c r="E231" s="12">
        <v>72.852569599999995</v>
      </c>
      <c r="F231" s="4" t="s">
        <v>85</v>
      </c>
      <c r="G231" s="12">
        <v>0</v>
      </c>
      <c r="H231" s="12">
        <v>1</v>
      </c>
      <c r="I231" s="4" t="s">
        <v>45</v>
      </c>
      <c r="J231" s="12">
        <v>3</v>
      </c>
      <c r="K231" s="3"/>
      <c r="L231" s="3"/>
      <c r="M231" s="3"/>
      <c r="N231" s="12">
        <f t="shared" si="15"/>
        <v>6</v>
      </c>
      <c r="O231" s="4" t="s">
        <v>41</v>
      </c>
      <c r="P231" s="4" t="s">
        <v>842</v>
      </c>
      <c r="Q231" s="4" t="s">
        <v>843</v>
      </c>
      <c r="R231" s="4" t="s">
        <v>844</v>
      </c>
      <c r="S231" s="4" t="s">
        <v>27</v>
      </c>
      <c r="T231" s="11">
        <f t="shared" si="16"/>
        <v>43064</v>
      </c>
      <c r="U231" s="3"/>
      <c r="V231" s="3"/>
      <c r="W231" s="3"/>
      <c r="X231" s="3"/>
      <c r="Y231" s="3"/>
      <c r="Z231" s="14"/>
      <c r="AA231" s="14"/>
      <c r="AB231" s="3"/>
    </row>
    <row r="232" spans="1:28" ht="13.75" customHeight="1">
      <c r="A232" s="11">
        <v>43049</v>
      </c>
      <c r="B232" s="4" t="s">
        <v>845</v>
      </c>
      <c r="C232" s="4" t="s">
        <v>846</v>
      </c>
      <c r="D232" s="12">
        <v>19.032237599999998</v>
      </c>
      <c r="E232" s="12">
        <v>72.890750199999999</v>
      </c>
      <c r="F232" s="4" t="s">
        <v>21</v>
      </c>
      <c r="G232" s="12">
        <v>0</v>
      </c>
      <c r="H232" s="12">
        <v>0</v>
      </c>
      <c r="I232" s="4" t="s">
        <v>39</v>
      </c>
      <c r="J232" s="12">
        <v>5</v>
      </c>
      <c r="K232" s="3"/>
      <c r="L232" s="3"/>
      <c r="M232" s="3"/>
      <c r="N232" s="12">
        <f t="shared" si="15"/>
        <v>4</v>
      </c>
      <c r="O232" s="4" t="s">
        <v>33</v>
      </c>
      <c r="P232" s="3"/>
      <c r="Q232" s="4" t="s">
        <v>847</v>
      </c>
      <c r="R232" s="3"/>
      <c r="S232" s="4" t="s">
        <v>27</v>
      </c>
      <c r="T232" s="11">
        <f t="shared" si="16"/>
        <v>43048</v>
      </c>
      <c r="U232" s="3"/>
      <c r="V232" s="3"/>
      <c r="W232" s="3"/>
      <c r="X232" s="3"/>
      <c r="Y232" s="3"/>
      <c r="Z232" s="14"/>
      <c r="AA232" s="14"/>
      <c r="AB232" s="3"/>
    </row>
    <row r="233" spans="1:28" ht="13.75" customHeight="1">
      <c r="A233" s="11">
        <v>43047</v>
      </c>
      <c r="B233" s="4" t="s">
        <v>294</v>
      </c>
      <c r="C233" s="4" t="s">
        <v>848</v>
      </c>
      <c r="D233" s="12">
        <v>18.9622943</v>
      </c>
      <c r="E233" s="12">
        <v>72.810140599999997</v>
      </c>
      <c r="F233" s="4" t="s">
        <v>21</v>
      </c>
      <c r="G233" s="12">
        <v>0</v>
      </c>
      <c r="H233" s="12">
        <v>1</v>
      </c>
      <c r="I233" s="4" t="s">
        <v>68</v>
      </c>
      <c r="J233" s="12">
        <v>2</v>
      </c>
      <c r="K233" s="4" t="s">
        <v>849</v>
      </c>
      <c r="L233" s="3"/>
      <c r="M233" s="3"/>
      <c r="N233" s="12">
        <f t="shared" si="15"/>
        <v>2</v>
      </c>
      <c r="O233" s="4" t="s">
        <v>47</v>
      </c>
      <c r="P233" s="3"/>
      <c r="Q233" s="3"/>
      <c r="R233" s="4" t="s">
        <v>131</v>
      </c>
      <c r="S233" s="4" t="s">
        <v>27</v>
      </c>
      <c r="T233" s="11">
        <f t="shared" si="16"/>
        <v>43046</v>
      </c>
      <c r="U233" s="3"/>
      <c r="V233" s="3"/>
      <c r="W233" s="3"/>
      <c r="X233" s="3"/>
      <c r="Y233" s="3"/>
      <c r="Z233" s="14"/>
      <c r="AA233" s="14"/>
      <c r="AB233" s="3"/>
    </row>
    <row r="234" spans="1:28" ht="13.75" customHeight="1">
      <c r="A234" s="15">
        <v>43042</v>
      </c>
      <c r="B234" s="4" t="s">
        <v>850</v>
      </c>
      <c r="C234" s="4" t="s">
        <v>851</v>
      </c>
      <c r="D234" s="12">
        <v>18.912683099999999</v>
      </c>
      <c r="E234" s="12">
        <v>72.821293400000002</v>
      </c>
      <c r="F234" s="4" t="s">
        <v>21</v>
      </c>
      <c r="G234" s="12">
        <v>0</v>
      </c>
      <c r="H234" s="12">
        <v>0</v>
      </c>
      <c r="I234" s="4" t="s">
        <v>68</v>
      </c>
      <c r="J234" s="12">
        <v>4</v>
      </c>
      <c r="K234" s="3"/>
      <c r="L234" s="3"/>
      <c r="M234" s="3"/>
      <c r="N234" s="12">
        <f t="shared" si="15"/>
        <v>4</v>
      </c>
      <c r="O234" s="4" t="s">
        <v>33</v>
      </c>
      <c r="P234" s="3"/>
      <c r="Q234" s="3"/>
      <c r="R234" s="3"/>
      <c r="S234" s="4" t="s">
        <v>27</v>
      </c>
      <c r="T234" s="15">
        <f t="shared" si="16"/>
        <v>43041</v>
      </c>
      <c r="U234" s="3"/>
      <c r="V234" s="3"/>
      <c r="W234" s="3"/>
      <c r="X234" s="3"/>
      <c r="Y234" s="3"/>
      <c r="Z234" s="14"/>
      <c r="AA234" s="14"/>
      <c r="AB234" s="3"/>
    </row>
    <row r="235" spans="1:28" ht="13.75" customHeight="1">
      <c r="A235" s="11">
        <v>43041</v>
      </c>
      <c r="B235" s="4" t="s">
        <v>852</v>
      </c>
      <c r="C235" s="4" t="s">
        <v>853</v>
      </c>
      <c r="D235" s="12">
        <v>19.240330499999999</v>
      </c>
      <c r="E235" s="12">
        <v>73.130539499999998</v>
      </c>
      <c r="F235" s="4" t="s">
        <v>85</v>
      </c>
      <c r="G235" s="12">
        <v>0</v>
      </c>
      <c r="H235" s="12">
        <v>5</v>
      </c>
      <c r="I235" s="4" t="s">
        <v>39</v>
      </c>
      <c r="J235" s="12">
        <v>1</v>
      </c>
      <c r="K235" s="4" t="s">
        <v>854</v>
      </c>
      <c r="L235" s="3"/>
      <c r="M235" s="3"/>
      <c r="N235" s="12">
        <f t="shared" si="15"/>
        <v>3</v>
      </c>
      <c r="O235" s="4" t="s">
        <v>124</v>
      </c>
      <c r="P235" s="4" t="s">
        <v>855</v>
      </c>
      <c r="Q235" s="4" t="s">
        <v>856</v>
      </c>
      <c r="R235" s="4" t="s">
        <v>402</v>
      </c>
      <c r="S235" s="4" t="s">
        <v>27</v>
      </c>
      <c r="T235" s="11">
        <f t="shared" si="16"/>
        <v>43040</v>
      </c>
      <c r="U235" s="3"/>
      <c r="V235" s="3"/>
      <c r="W235" s="3"/>
      <c r="X235" s="3"/>
      <c r="Y235" s="3"/>
      <c r="Z235" s="14"/>
      <c r="AA235" s="14"/>
      <c r="AB235" s="3"/>
    </row>
    <row r="236" spans="1:28" ht="13.75" customHeight="1">
      <c r="A236" s="11">
        <v>43038</v>
      </c>
      <c r="B236" s="4" t="s">
        <v>857</v>
      </c>
      <c r="C236" s="4" t="s">
        <v>858</v>
      </c>
      <c r="D236" s="12">
        <v>18.9606785</v>
      </c>
      <c r="E236" s="12">
        <v>72.830667699999907</v>
      </c>
      <c r="F236" s="4" t="s">
        <v>85</v>
      </c>
      <c r="G236" s="12">
        <v>0</v>
      </c>
      <c r="H236" s="12">
        <v>1</v>
      </c>
      <c r="I236" s="4" t="s">
        <v>39</v>
      </c>
      <c r="J236" s="12">
        <v>3</v>
      </c>
      <c r="K236" s="4" t="s">
        <v>859</v>
      </c>
      <c r="L236" s="3"/>
      <c r="M236" s="3"/>
      <c r="N236" s="12">
        <f t="shared" si="15"/>
        <v>7</v>
      </c>
      <c r="O236" s="4" t="s">
        <v>70</v>
      </c>
      <c r="P236" s="4" t="s">
        <v>855</v>
      </c>
      <c r="Q236" s="3"/>
      <c r="R236" s="4" t="s">
        <v>402</v>
      </c>
      <c r="S236" s="4" t="s">
        <v>27</v>
      </c>
      <c r="T236" s="11">
        <f t="shared" si="16"/>
        <v>43037</v>
      </c>
      <c r="U236" s="3"/>
      <c r="V236" s="3"/>
      <c r="W236" s="3"/>
      <c r="X236" s="3"/>
      <c r="Y236" s="3"/>
      <c r="Z236" s="14"/>
      <c r="AA236" s="14"/>
      <c r="AB236" s="3"/>
    </row>
    <row r="237" spans="1:28" ht="13.75" customHeight="1">
      <c r="A237" s="11">
        <v>43037</v>
      </c>
      <c r="B237" s="4" t="s">
        <v>860</v>
      </c>
      <c r="C237" s="4" t="s">
        <v>861</v>
      </c>
      <c r="D237" s="12">
        <v>19.219205299999999</v>
      </c>
      <c r="E237" s="12">
        <v>73.082447799999997</v>
      </c>
      <c r="F237" s="4" t="s">
        <v>85</v>
      </c>
      <c r="G237" s="12">
        <v>0</v>
      </c>
      <c r="H237" s="12">
        <v>0</v>
      </c>
      <c r="I237" s="4" t="s">
        <v>45</v>
      </c>
      <c r="J237" s="12">
        <v>5</v>
      </c>
      <c r="K237" s="4" t="s">
        <v>862</v>
      </c>
      <c r="L237" s="3"/>
      <c r="M237" s="3"/>
      <c r="N237" s="12">
        <f t="shared" si="15"/>
        <v>6</v>
      </c>
      <c r="O237" s="4" t="s">
        <v>41</v>
      </c>
      <c r="P237" s="4" t="s">
        <v>358</v>
      </c>
      <c r="Q237" s="3"/>
      <c r="R237" s="3"/>
      <c r="S237" s="4" t="s">
        <v>27</v>
      </c>
      <c r="T237" s="11">
        <f t="shared" ref="T237:T258" si="17">A237-1</f>
        <v>43036</v>
      </c>
      <c r="U237" s="3"/>
      <c r="V237" s="3"/>
      <c r="W237" s="3"/>
      <c r="X237" s="3"/>
      <c r="Y237" s="3"/>
      <c r="Z237" s="14"/>
      <c r="AA237" s="14"/>
      <c r="AB237" s="3"/>
    </row>
    <row r="238" spans="1:28" ht="13.75" customHeight="1">
      <c r="A238" s="11">
        <v>43035</v>
      </c>
      <c r="B238" s="4" t="s">
        <v>863</v>
      </c>
      <c r="C238" s="4" t="s">
        <v>864</v>
      </c>
      <c r="D238" s="12">
        <v>19.1849162</v>
      </c>
      <c r="E238" s="12">
        <v>72.990344699999994</v>
      </c>
      <c r="F238" s="4" t="s">
        <v>21</v>
      </c>
      <c r="G238" s="12">
        <v>0</v>
      </c>
      <c r="H238" s="12">
        <v>0</v>
      </c>
      <c r="I238" s="4" t="s">
        <v>22</v>
      </c>
      <c r="J238" s="12">
        <v>6</v>
      </c>
      <c r="K238" s="4" t="s">
        <v>865</v>
      </c>
      <c r="L238" s="3"/>
      <c r="M238" s="3"/>
      <c r="N238" s="12">
        <f t="shared" si="15"/>
        <v>4</v>
      </c>
      <c r="O238" s="4" t="s">
        <v>33</v>
      </c>
      <c r="P238" s="4" t="s">
        <v>866</v>
      </c>
      <c r="Q238" s="3"/>
      <c r="R238" s="3"/>
      <c r="S238" s="4" t="s">
        <v>27</v>
      </c>
      <c r="T238" s="11">
        <f t="shared" si="17"/>
        <v>43034</v>
      </c>
      <c r="U238" s="3"/>
      <c r="V238" s="3"/>
      <c r="W238" s="3"/>
      <c r="X238" s="3"/>
      <c r="Y238" s="3"/>
      <c r="Z238" s="14"/>
      <c r="AA238" s="14"/>
      <c r="AB238" s="3"/>
    </row>
    <row r="239" spans="1:28" ht="13.75" customHeight="1">
      <c r="A239" s="11">
        <v>43033</v>
      </c>
      <c r="B239" s="4" t="s">
        <v>294</v>
      </c>
      <c r="C239" s="4" t="s">
        <v>867</v>
      </c>
      <c r="D239" s="12">
        <v>19.047328499999999</v>
      </c>
      <c r="E239" s="12">
        <v>72.826100699999998</v>
      </c>
      <c r="F239" s="4" t="s">
        <v>21</v>
      </c>
      <c r="G239" s="12">
        <v>0</v>
      </c>
      <c r="H239" s="12">
        <v>0</v>
      </c>
      <c r="I239" s="4" t="s">
        <v>68</v>
      </c>
      <c r="J239" s="4" t="s">
        <v>31</v>
      </c>
      <c r="K239" s="4" t="s">
        <v>868</v>
      </c>
      <c r="L239" s="3"/>
      <c r="M239" s="3"/>
      <c r="N239" s="12">
        <f t="shared" si="15"/>
        <v>2</v>
      </c>
      <c r="O239" s="4" t="s">
        <v>47</v>
      </c>
      <c r="P239" s="3"/>
      <c r="Q239" s="3"/>
      <c r="R239" s="3"/>
      <c r="S239" s="4" t="s">
        <v>27</v>
      </c>
      <c r="T239" s="11">
        <f t="shared" si="17"/>
        <v>43032</v>
      </c>
      <c r="U239" s="3"/>
      <c r="V239" s="3"/>
      <c r="W239" s="3"/>
      <c r="X239" s="3"/>
      <c r="Y239" s="3"/>
      <c r="Z239" s="14"/>
      <c r="AA239" s="14"/>
      <c r="AB239" s="3"/>
    </row>
    <row r="240" spans="1:28" ht="13.75" customHeight="1">
      <c r="A240" s="11">
        <v>43026</v>
      </c>
      <c r="B240" s="4" t="s">
        <v>274</v>
      </c>
      <c r="C240" s="4" t="s">
        <v>869</v>
      </c>
      <c r="D240" s="12">
        <v>19.077131099999999</v>
      </c>
      <c r="E240" s="12">
        <v>73.021341399999997</v>
      </c>
      <c r="F240" s="4" t="s">
        <v>21</v>
      </c>
      <c r="G240" s="12">
        <v>0</v>
      </c>
      <c r="H240" s="12">
        <v>0</v>
      </c>
      <c r="I240" s="4" t="s">
        <v>30</v>
      </c>
      <c r="J240" s="12">
        <v>5</v>
      </c>
      <c r="K240" s="4" t="s">
        <v>870</v>
      </c>
      <c r="L240" s="3"/>
      <c r="M240" s="3"/>
      <c r="N240" s="12">
        <f t="shared" si="15"/>
        <v>2</v>
      </c>
      <c r="O240" s="4" t="s">
        <v>47</v>
      </c>
      <c r="P240" s="4" t="s">
        <v>871</v>
      </c>
      <c r="Q240" s="4" t="s">
        <v>872</v>
      </c>
      <c r="R240" s="3"/>
      <c r="S240" s="4" t="s">
        <v>27</v>
      </c>
      <c r="T240" s="11">
        <f t="shared" si="17"/>
        <v>43025</v>
      </c>
      <c r="U240" s="3"/>
      <c r="V240" s="3"/>
      <c r="W240" s="3"/>
      <c r="X240" s="3"/>
      <c r="Y240" s="3"/>
      <c r="Z240" s="14"/>
      <c r="AA240" s="14"/>
      <c r="AB240" s="3"/>
    </row>
    <row r="241" spans="1:28" ht="13.75" customHeight="1">
      <c r="A241" s="11">
        <v>43023</v>
      </c>
      <c r="B241" s="4" t="s">
        <v>873</v>
      </c>
      <c r="C241" s="4" t="s">
        <v>874</v>
      </c>
      <c r="D241" s="12">
        <v>19.3108535</v>
      </c>
      <c r="E241" s="12">
        <v>72.865804299999994</v>
      </c>
      <c r="F241" s="4" t="s">
        <v>36</v>
      </c>
      <c r="G241" s="12">
        <v>0</v>
      </c>
      <c r="H241" s="12">
        <v>1</v>
      </c>
      <c r="I241" s="4" t="s">
        <v>36</v>
      </c>
      <c r="J241" s="12">
        <v>4</v>
      </c>
      <c r="K241" s="4" t="s">
        <v>875</v>
      </c>
      <c r="L241" s="3"/>
      <c r="M241" s="3"/>
      <c r="N241" s="12">
        <f t="shared" si="15"/>
        <v>6</v>
      </c>
      <c r="O241" s="4" t="s">
        <v>41</v>
      </c>
      <c r="P241" s="3"/>
      <c r="Q241" s="3"/>
      <c r="R241" s="4" t="s">
        <v>416</v>
      </c>
      <c r="S241" s="4" t="s">
        <v>27</v>
      </c>
      <c r="T241" s="11">
        <f t="shared" si="17"/>
        <v>43022</v>
      </c>
      <c r="U241" s="3"/>
      <c r="V241" s="3"/>
      <c r="W241" s="3"/>
      <c r="X241" s="3"/>
      <c r="Y241" s="3"/>
      <c r="Z241" s="14"/>
      <c r="AA241" s="14"/>
      <c r="AB241" s="3"/>
    </row>
    <row r="242" spans="1:28" ht="13.75" customHeight="1">
      <c r="A242" s="11">
        <v>43023</v>
      </c>
      <c r="B242" s="4" t="s">
        <v>876</v>
      </c>
      <c r="C242" s="4" t="s">
        <v>877</v>
      </c>
      <c r="D242" s="12">
        <v>19.2307329</v>
      </c>
      <c r="E242" s="12">
        <v>72.856673000000001</v>
      </c>
      <c r="F242" s="4" t="s">
        <v>85</v>
      </c>
      <c r="G242" s="12">
        <v>0</v>
      </c>
      <c r="H242" s="12">
        <v>1</v>
      </c>
      <c r="I242" s="4" t="s">
        <v>45</v>
      </c>
      <c r="J242" s="12">
        <v>7</v>
      </c>
      <c r="K242" s="4" t="s">
        <v>878</v>
      </c>
      <c r="L242" s="3"/>
      <c r="M242" s="3"/>
      <c r="N242" s="12">
        <f t="shared" si="15"/>
        <v>6</v>
      </c>
      <c r="O242" s="4" t="s">
        <v>41</v>
      </c>
      <c r="P242" s="4" t="s">
        <v>879</v>
      </c>
      <c r="Q242" s="3"/>
      <c r="R242" s="4" t="s">
        <v>402</v>
      </c>
      <c r="S242" s="4" t="s">
        <v>27</v>
      </c>
      <c r="T242" s="11">
        <f t="shared" si="17"/>
        <v>43022</v>
      </c>
      <c r="U242" s="3"/>
      <c r="V242" s="3"/>
      <c r="W242" s="3"/>
      <c r="X242" s="3"/>
      <c r="Y242" s="3"/>
      <c r="Z242" s="14"/>
      <c r="AA242" s="14"/>
      <c r="AB242" s="3"/>
    </row>
    <row r="243" spans="1:28" ht="13.75" customHeight="1">
      <c r="A243" s="11">
        <v>43016</v>
      </c>
      <c r="B243" s="4" t="s">
        <v>880</v>
      </c>
      <c r="C243" s="4" t="s">
        <v>881</v>
      </c>
      <c r="D243" s="12">
        <v>18.960274500000001</v>
      </c>
      <c r="E243" s="12">
        <v>72.902498600000001</v>
      </c>
      <c r="F243" s="4" t="s">
        <v>21</v>
      </c>
      <c r="G243" s="12">
        <v>0</v>
      </c>
      <c r="H243" s="12">
        <v>0</v>
      </c>
      <c r="I243" s="4" t="s">
        <v>30</v>
      </c>
      <c r="J243" s="12">
        <v>6</v>
      </c>
      <c r="K243" s="4" t="s">
        <v>882</v>
      </c>
      <c r="L243" s="3"/>
      <c r="M243" s="3"/>
      <c r="N243" s="12">
        <f t="shared" si="15"/>
        <v>6</v>
      </c>
      <c r="O243" s="4" t="s">
        <v>41</v>
      </c>
      <c r="P243" s="3"/>
      <c r="Q243" s="3"/>
      <c r="R243" s="3"/>
      <c r="S243" s="4" t="s">
        <v>27</v>
      </c>
      <c r="T243" s="11">
        <f t="shared" si="17"/>
        <v>43015</v>
      </c>
      <c r="U243" s="3"/>
      <c r="V243" s="3"/>
      <c r="W243" s="3"/>
      <c r="X243" s="3"/>
      <c r="Y243" s="3"/>
      <c r="Z243" s="14"/>
      <c r="AA243" s="14"/>
      <c r="AB243" s="3"/>
    </row>
    <row r="244" spans="1:28" ht="13.75" customHeight="1">
      <c r="A244" s="11">
        <v>42995</v>
      </c>
      <c r="B244" s="4" t="s">
        <v>883</v>
      </c>
      <c r="C244" s="4" t="s">
        <v>884</v>
      </c>
      <c r="D244" s="12">
        <v>19.046813199999999</v>
      </c>
      <c r="E244" s="12">
        <v>72.907647099999906</v>
      </c>
      <c r="F244" s="4" t="s">
        <v>21</v>
      </c>
      <c r="G244" s="12">
        <v>0</v>
      </c>
      <c r="H244" s="12">
        <v>0</v>
      </c>
      <c r="I244" s="4" t="s">
        <v>22</v>
      </c>
      <c r="J244" s="4" t="s">
        <v>149</v>
      </c>
      <c r="K244" s="4" t="s">
        <v>885</v>
      </c>
      <c r="L244" s="3"/>
      <c r="M244" s="3"/>
      <c r="N244" s="12">
        <f t="shared" si="15"/>
        <v>6</v>
      </c>
      <c r="O244" s="4" t="s">
        <v>41</v>
      </c>
      <c r="P244" s="4" t="s">
        <v>886</v>
      </c>
      <c r="Q244" s="3"/>
      <c r="R244" s="3"/>
      <c r="S244" s="4" t="s">
        <v>27</v>
      </c>
      <c r="T244" s="11">
        <f t="shared" si="17"/>
        <v>42994</v>
      </c>
      <c r="U244" s="3"/>
      <c r="V244" s="3"/>
      <c r="W244" s="3"/>
      <c r="X244" s="3"/>
      <c r="Y244" s="3"/>
      <c r="Z244" s="14"/>
      <c r="AA244" s="14"/>
      <c r="AB244" s="3"/>
    </row>
    <row r="245" spans="1:28" ht="13.75" customHeight="1">
      <c r="A245" s="11">
        <v>42985</v>
      </c>
      <c r="B245" s="4" t="s">
        <v>694</v>
      </c>
      <c r="C245" s="4" t="s">
        <v>887</v>
      </c>
      <c r="D245" s="12">
        <v>19.0847069</v>
      </c>
      <c r="E245" s="12">
        <v>72.909905600000002</v>
      </c>
      <c r="F245" s="4" t="s">
        <v>44</v>
      </c>
      <c r="G245" s="12">
        <v>0</v>
      </c>
      <c r="H245" s="12">
        <v>0</v>
      </c>
      <c r="I245" s="4" t="s">
        <v>45</v>
      </c>
      <c r="J245" s="12">
        <v>2</v>
      </c>
      <c r="K245" s="4" t="s">
        <v>888</v>
      </c>
      <c r="L245" s="3"/>
      <c r="M245" s="3"/>
      <c r="N245" s="12">
        <f t="shared" si="15"/>
        <v>3</v>
      </c>
      <c r="O245" s="4" t="s">
        <v>124</v>
      </c>
      <c r="P245" s="3"/>
      <c r="Q245" s="3"/>
      <c r="R245" s="3"/>
      <c r="S245" s="4" t="s">
        <v>27</v>
      </c>
      <c r="T245" s="11">
        <f t="shared" si="17"/>
        <v>42984</v>
      </c>
      <c r="U245" s="3"/>
      <c r="V245" s="3"/>
      <c r="W245" s="3"/>
      <c r="X245" s="3"/>
      <c r="Y245" s="3"/>
      <c r="Z245" s="14"/>
      <c r="AA245" s="14"/>
      <c r="AB245" s="3"/>
    </row>
    <row r="246" spans="1:28" ht="13.75" customHeight="1">
      <c r="A246" s="11">
        <v>42982</v>
      </c>
      <c r="B246" s="4" t="s">
        <v>649</v>
      </c>
      <c r="C246" s="4" t="s">
        <v>889</v>
      </c>
      <c r="D246" s="12">
        <v>18.970595200000002</v>
      </c>
      <c r="E246" s="12">
        <v>73.331433599999997</v>
      </c>
      <c r="F246" s="4" t="s">
        <v>36</v>
      </c>
      <c r="G246" s="12">
        <v>0</v>
      </c>
      <c r="H246" s="12">
        <v>1</v>
      </c>
      <c r="I246" s="4" t="s">
        <v>39</v>
      </c>
      <c r="J246" s="12">
        <v>5</v>
      </c>
      <c r="K246" s="4" t="s">
        <v>890</v>
      </c>
      <c r="L246" s="3"/>
      <c r="M246" s="3"/>
      <c r="N246" s="12">
        <f t="shared" si="15"/>
        <v>7</v>
      </c>
      <c r="O246" s="4" t="s">
        <v>70</v>
      </c>
      <c r="P246" s="4" t="s">
        <v>891</v>
      </c>
      <c r="Q246" s="3"/>
      <c r="R246" s="3"/>
      <c r="S246" s="4" t="s">
        <v>27</v>
      </c>
      <c r="T246" s="11">
        <f t="shared" si="17"/>
        <v>42981</v>
      </c>
      <c r="U246" s="3"/>
      <c r="V246" s="3"/>
      <c r="W246" s="3"/>
      <c r="X246" s="3"/>
      <c r="Y246" s="3"/>
      <c r="Z246" s="14"/>
      <c r="AA246" s="14"/>
      <c r="AB246" s="3"/>
    </row>
    <row r="247" spans="1:28" ht="13.75" customHeight="1">
      <c r="A247" s="11">
        <v>42981</v>
      </c>
      <c r="B247" s="4" t="s">
        <v>892</v>
      </c>
      <c r="C247" s="4" t="s">
        <v>893</v>
      </c>
      <c r="D247" s="12">
        <v>18.963510599999999</v>
      </c>
      <c r="E247" s="12">
        <v>72.830252099999996</v>
      </c>
      <c r="F247" s="4" t="s">
        <v>44</v>
      </c>
      <c r="G247" s="12">
        <v>0</v>
      </c>
      <c r="H247" s="12">
        <v>0</v>
      </c>
      <c r="I247" s="4" t="s">
        <v>45</v>
      </c>
      <c r="J247" s="12">
        <v>2</v>
      </c>
      <c r="K247" s="4" t="s">
        <v>894</v>
      </c>
      <c r="L247" s="3"/>
      <c r="M247" s="3"/>
      <c r="N247" s="12">
        <f t="shared" si="15"/>
        <v>6</v>
      </c>
      <c r="O247" s="4" t="s">
        <v>41</v>
      </c>
      <c r="P247" s="3"/>
      <c r="Q247" s="3"/>
      <c r="R247" s="3"/>
      <c r="S247" s="4" t="s">
        <v>27</v>
      </c>
      <c r="T247" s="11">
        <f t="shared" si="17"/>
        <v>42980</v>
      </c>
      <c r="U247" s="3"/>
      <c r="V247" s="3"/>
      <c r="W247" s="3"/>
      <c r="X247" s="3"/>
      <c r="Y247" s="3"/>
      <c r="Z247" s="14"/>
      <c r="AA247" s="14"/>
      <c r="AB247" s="3"/>
    </row>
    <row r="248" spans="1:28" ht="13.75" customHeight="1">
      <c r="A248" s="11">
        <v>42981</v>
      </c>
      <c r="B248" s="4" t="s">
        <v>895</v>
      </c>
      <c r="C248" s="4" t="s">
        <v>896</v>
      </c>
      <c r="D248" s="12">
        <v>19.214047600000001</v>
      </c>
      <c r="E248" s="12">
        <v>73.092913199999998</v>
      </c>
      <c r="F248" s="4" t="s">
        <v>85</v>
      </c>
      <c r="G248" s="12">
        <v>0</v>
      </c>
      <c r="H248" s="12">
        <v>1</v>
      </c>
      <c r="I248" s="4" t="s">
        <v>39</v>
      </c>
      <c r="J248" s="12">
        <v>4</v>
      </c>
      <c r="K248" s="4" t="s">
        <v>897</v>
      </c>
      <c r="L248" s="3"/>
      <c r="M248" s="3"/>
      <c r="N248" s="12">
        <f t="shared" si="15"/>
        <v>6</v>
      </c>
      <c r="O248" s="4" t="s">
        <v>41</v>
      </c>
      <c r="P248" s="3"/>
      <c r="Q248" s="3"/>
      <c r="R248" s="3"/>
      <c r="S248" s="4" t="s">
        <v>27</v>
      </c>
      <c r="T248" s="11">
        <f t="shared" si="17"/>
        <v>42980</v>
      </c>
      <c r="U248" s="3"/>
      <c r="V248" s="3"/>
      <c r="W248" s="3"/>
      <c r="X248" s="3"/>
      <c r="Y248" s="3"/>
      <c r="Z248" s="14"/>
      <c r="AA248" s="14"/>
      <c r="AB248" s="3"/>
    </row>
    <row r="249" spans="1:28" ht="13.75" customHeight="1">
      <c r="A249" s="11">
        <v>42980</v>
      </c>
      <c r="B249" s="4" t="s">
        <v>898</v>
      </c>
      <c r="C249" s="4" t="s">
        <v>899</v>
      </c>
      <c r="D249" s="12">
        <v>19.186031100000001</v>
      </c>
      <c r="E249" s="12">
        <v>73.021467099999995</v>
      </c>
      <c r="F249" s="4" t="s">
        <v>44</v>
      </c>
      <c r="G249" s="12">
        <v>0</v>
      </c>
      <c r="H249" s="12">
        <v>0</v>
      </c>
      <c r="I249" s="4" t="s">
        <v>45</v>
      </c>
      <c r="J249" s="12">
        <v>2</v>
      </c>
      <c r="K249" s="4" t="s">
        <v>900</v>
      </c>
      <c r="L249" s="3"/>
      <c r="M249" s="3"/>
      <c r="N249" s="12">
        <f t="shared" si="15"/>
        <v>5</v>
      </c>
      <c r="O249" s="4" t="s">
        <v>58</v>
      </c>
      <c r="P249" s="3"/>
      <c r="Q249" s="3"/>
      <c r="R249" s="3"/>
      <c r="S249" s="4" t="s">
        <v>27</v>
      </c>
      <c r="T249" s="11">
        <f t="shared" si="17"/>
        <v>42979</v>
      </c>
      <c r="U249" s="3"/>
      <c r="V249" s="3"/>
      <c r="W249" s="3"/>
      <c r="X249" s="3"/>
      <c r="Y249" s="3"/>
      <c r="Z249" s="14"/>
      <c r="AA249" s="14"/>
      <c r="AB249" s="3"/>
    </row>
    <row r="250" spans="1:28" ht="13.75" customHeight="1">
      <c r="A250" s="11">
        <v>42979</v>
      </c>
      <c r="B250" s="4" t="s">
        <v>901</v>
      </c>
      <c r="C250" s="4" t="s">
        <v>902</v>
      </c>
      <c r="D250" s="12">
        <v>19.2027888</v>
      </c>
      <c r="E250" s="12">
        <v>72.9653627</v>
      </c>
      <c r="F250" s="4" t="s">
        <v>85</v>
      </c>
      <c r="G250" s="12">
        <v>0</v>
      </c>
      <c r="H250" s="12">
        <v>2</v>
      </c>
      <c r="I250" s="4" t="s">
        <v>39</v>
      </c>
      <c r="J250" s="12">
        <v>4</v>
      </c>
      <c r="K250" s="4" t="s">
        <v>903</v>
      </c>
      <c r="L250" s="3"/>
      <c r="M250" s="3"/>
      <c r="N250" s="12">
        <f t="shared" si="15"/>
        <v>4</v>
      </c>
      <c r="O250" s="4" t="s">
        <v>33</v>
      </c>
      <c r="P250" s="4" t="s">
        <v>904</v>
      </c>
      <c r="Q250" s="3"/>
      <c r="R250" s="3"/>
      <c r="S250" s="4" t="s">
        <v>27</v>
      </c>
      <c r="T250" s="11">
        <f t="shared" si="17"/>
        <v>42978</v>
      </c>
      <c r="U250" s="3"/>
      <c r="V250" s="3"/>
      <c r="W250" s="3"/>
      <c r="X250" s="3"/>
      <c r="Y250" s="3"/>
      <c r="Z250" s="14"/>
      <c r="AA250" s="14"/>
      <c r="AB250" s="3"/>
    </row>
    <row r="251" spans="1:28" ht="13.75" customHeight="1">
      <c r="A251" s="11">
        <v>42972</v>
      </c>
      <c r="B251" s="4" t="s">
        <v>709</v>
      </c>
      <c r="C251" s="4" t="s">
        <v>905</v>
      </c>
      <c r="D251" s="12">
        <v>19.173721799999999</v>
      </c>
      <c r="E251" s="12">
        <v>72.860518099999993</v>
      </c>
      <c r="F251" s="4" t="s">
        <v>21</v>
      </c>
      <c r="G251" s="12">
        <v>0</v>
      </c>
      <c r="H251" s="12">
        <v>0</v>
      </c>
      <c r="I251" s="4" t="s">
        <v>22</v>
      </c>
      <c r="J251" s="12">
        <v>3</v>
      </c>
      <c r="K251" s="4" t="s">
        <v>906</v>
      </c>
      <c r="L251" s="3"/>
      <c r="M251" s="3"/>
      <c r="N251" s="12">
        <f t="shared" si="15"/>
        <v>4</v>
      </c>
      <c r="O251" s="4" t="s">
        <v>33</v>
      </c>
      <c r="P251" s="3"/>
      <c r="Q251" s="3"/>
      <c r="R251" s="3"/>
      <c r="S251" s="4" t="s">
        <v>27</v>
      </c>
      <c r="T251" s="11">
        <f t="shared" si="17"/>
        <v>42971</v>
      </c>
      <c r="U251" s="3"/>
      <c r="V251" s="3"/>
      <c r="W251" s="3"/>
      <c r="X251" s="3"/>
      <c r="Y251" s="3"/>
      <c r="Z251" s="14"/>
      <c r="AA251" s="14"/>
      <c r="AB251" s="3"/>
    </row>
    <row r="252" spans="1:28" ht="13.75" customHeight="1">
      <c r="A252" s="11">
        <v>42971</v>
      </c>
      <c r="B252" s="4" t="s">
        <v>294</v>
      </c>
      <c r="C252" s="4" t="s">
        <v>907</v>
      </c>
      <c r="D252" s="12">
        <v>19.415058999999999</v>
      </c>
      <c r="E252" s="12">
        <v>72.824539999999999</v>
      </c>
      <c r="F252" s="4" t="s">
        <v>21</v>
      </c>
      <c r="G252" s="12">
        <v>0</v>
      </c>
      <c r="H252" s="12">
        <v>0</v>
      </c>
      <c r="I252" s="4" t="s">
        <v>68</v>
      </c>
      <c r="J252" s="12">
        <v>5</v>
      </c>
      <c r="K252" s="4" t="s">
        <v>908</v>
      </c>
      <c r="L252" s="3"/>
      <c r="M252" s="3"/>
      <c r="N252" s="12">
        <f t="shared" si="15"/>
        <v>3</v>
      </c>
      <c r="O252" s="4" t="s">
        <v>124</v>
      </c>
      <c r="P252" s="3"/>
      <c r="Q252" s="3"/>
      <c r="R252" s="3"/>
      <c r="S252" s="4" t="s">
        <v>27</v>
      </c>
      <c r="T252" s="11">
        <f t="shared" si="17"/>
        <v>42970</v>
      </c>
      <c r="U252" s="3"/>
      <c r="V252" s="3"/>
      <c r="W252" s="3"/>
      <c r="X252" s="3"/>
      <c r="Y252" s="3"/>
      <c r="Z252" s="14"/>
      <c r="AA252" s="14"/>
      <c r="AB252" s="3"/>
    </row>
    <row r="253" spans="1:28" ht="13.75" customHeight="1">
      <c r="A253" s="11">
        <v>42962</v>
      </c>
      <c r="B253" s="4" t="s">
        <v>909</v>
      </c>
      <c r="C253" s="4" t="s">
        <v>910</v>
      </c>
      <c r="D253" s="12">
        <v>19.166256600000001</v>
      </c>
      <c r="E253" s="12">
        <v>72.852569599999995</v>
      </c>
      <c r="F253" s="4" t="s">
        <v>85</v>
      </c>
      <c r="G253" s="12">
        <v>0</v>
      </c>
      <c r="H253" s="12">
        <v>1</v>
      </c>
      <c r="I253" s="4" t="s">
        <v>45</v>
      </c>
      <c r="J253" s="12">
        <v>3</v>
      </c>
      <c r="K253" s="4" t="s">
        <v>911</v>
      </c>
      <c r="L253" s="3"/>
      <c r="M253" s="3"/>
      <c r="N253" s="12">
        <f t="shared" si="15"/>
        <v>1</v>
      </c>
      <c r="O253" s="4" t="s">
        <v>25</v>
      </c>
      <c r="P253" s="4" t="s">
        <v>912</v>
      </c>
      <c r="Q253" s="3"/>
      <c r="R253" s="4" t="s">
        <v>402</v>
      </c>
      <c r="S253" s="4" t="s">
        <v>27</v>
      </c>
      <c r="T253" s="11">
        <f t="shared" si="17"/>
        <v>42961</v>
      </c>
      <c r="U253" s="3"/>
      <c r="V253" s="3"/>
      <c r="W253" s="3"/>
      <c r="X253" s="3"/>
      <c r="Y253" s="3"/>
      <c r="Z253" s="14"/>
      <c r="AA253" s="14"/>
      <c r="AB253" s="3"/>
    </row>
    <row r="254" spans="1:28" ht="13.75" customHeight="1">
      <c r="A254" s="11">
        <v>42960</v>
      </c>
      <c r="B254" s="4" t="s">
        <v>913</v>
      </c>
      <c r="C254" s="4" t="s">
        <v>914</v>
      </c>
      <c r="D254" s="12">
        <v>19.151109600000002</v>
      </c>
      <c r="E254" s="12">
        <v>72.937197999999995</v>
      </c>
      <c r="F254" s="4" t="s">
        <v>85</v>
      </c>
      <c r="G254" s="12">
        <v>0</v>
      </c>
      <c r="H254" s="12">
        <v>1</v>
      </c>
      <c r="I254" s="4" t="s">
        <v>22</v>
      </c>
      <c r="J254" s="12">
        <v>8</v>
      </c>
      <c r="K254" s="4" t="s">
        <v>915</v>
      </c>
      <c r="L254" s="3"/>
      <c r="M254" s="3"/>
      <c r="N254" s="12">
        <f t="shared" si="15"/>
        <v>6</v>
      </c>
      <c r="O254" s="4" t="s">
        <v>41</v>
      </c>
      <c r="P254" s="3"/>
      <c r="Q254" s="3"/>
      <c r="R254" s="4" t="s">
        <v>916</v>
      </c>
      <c r="S254" s="4" t="s">
        <v>27</v>
      </c>
      <c r="T254" s="11">
        <f t="shared" si="17"/>
        <v>42959</v>
      </c>
      <c r="U254" s="3"/>
      <c r="V254" s="3"/>
      <c r="W254" s="3"/>
      <c r="X254" s="3"/>
      <c r="Y254" s="3"/>
      <c r="Z254" s="14"/>
      <c r="AA254" s="14"/>
      <c r="AB254" s="3"/>
    </row>
    <row r="255" spans="1:28" ht="13.75" customHeight="1">
      <c r="A255" s="11">
        <v>42955</v>
      </c>
      <c r="B255" s="4" t="s">
        <v>294</v>
      </c>
      <c r="C255" s="4" t="s">
        <v>917</v>
      </c>
      <c r="D255" s="12">
        <v>19.067548899999998</v>
      </c>
      <c r="E255" s="12">
        <v>72.992480599999993</v>
      </c>
      <c r="F255" s="4" t="s">
        <v>21</v>
      </c>
      <c r="G255" s="12">
        <v>0</v>
      </c>
      <c r="H255" s="12">
        <v>0</v>
      </c>
      <c r="I255" s="4" t="s">
        <v>22</v>
      </c>
      <c r="J255" s="12">
        <v>8</v>
      </c>
      <c r="K255" s="4" t="s">
        <v>918</v>
      </c>
      <c r="L255" s="3"/>
      <c r="M255" s="3"/>
      <c r="N255" s="12">
        <f t="shared" si="15"/>
        <v>1</v>
      </c>
      <c r="O255" s="4" t="s">
        <v>25</v>
      </c>
      <c r="P255" s="4" t="s">
        <v>919</v>
      </c>
      <c r="Q255" s="4" t="s">
        <v>920</v>
      </c>
      <c r="R255" s="3"/>
      <c r="S255" s="4" t="s">
        <v>27</v>
      </c>
      <c r="T255" s="11">
        <f t="shared" si="17"/>
        <v>42954</v>
      </c>
      <c r="U255" s="3"/>
      <c r="V255" s="3"/>
      <c r="W255" s="3"/>
      <c r="X255" s="3"/>
      <c r="Y255" s="3"/>
      <c r="Z255" s="14"/>
      <c r="AA255" s="14"/>
      <c r="AB255" s="3"/>
    </row>
    <row r="256" spans="1:28" ht="13.75" customHeight="1">
      <c r="A256" s="11">
        <v>42954</v>
      </c>
      <c r="B256" s="4" t="s">
        <v>615</v>
      </c>
      <c r="C256" s="4" t="s">
        <v>921</v>
      </c>
      <c r="D256" s="12">
        <v>19.185377899999999</v>
      </c>
      <c r="E256" s="12">
        <v>72.858475799999994</v>
      </c>
      <c r="F256" s="4" t="s">
        <v>21</v>
      </c>
      <c r="G256" s="12">
        <v>0</v>
      </c>
      <c r="H256" s="12">
        <v>0</v>
      </c>
      <c r="I256" s="4" t="s">
        <v>22</v>
      </c>
      <c r="J256" s="12">
        <v>6</v>
      </c>
      <c r="K256" s="4" t="s">
        <v>922</v>
      </c>
      <c r="L256" s="3"/>
      <c r="M256" s="3"/>
      <c r="N256" s="12">
        <f t="shared" si="15"/>
        <v>7</v>
      </c>
      <c r="O256" s="4" t="s">
        <v>70</v>
      </c>
      <c r="P256" s="3"/>
      <c r="Q256" s="3"/>
      <c r="R256" s="3"/>
      <c r="S256" s="4" t="s">
        <v>27</v>
      </c>
      <c r="T256" s="11">
        <f t="shared" si="17"/>
        <v>42953</v>
      </c>
      <c r="U256" s="3"/>
      <c r="V256" s="3"/>
      <c r="W256" s="3"/>
      <c r="X256" s="3"/>
      <c r="Y256" s="3"/>
      <c r="Z256" s="14"/>
      <c r="AA256" s="14"/>
      <c r="AB256" s="3"/>
    </row>
    <row r="257" spans="1:28" ht="13.75" customHeight="1">
      <c r="A257" s="11">
        <v>42949</v>
      </c>
      <c r="B257" s="4" t="s">
        <v>923</v>
      </c>
      <c r="C257" s="4" t="s">
        <v>924</v>
      </c>
      <c r="D257" s="12">
        <v>19.227021700000002</v>
      </c>
      <c r="E257" s="12">
        <v>72.971892299999993</v>
      </c>
      <c r="F257" s="4" t="s">
        <v>36</v>
      </c>
      <c r="G257" s="12">
        <v>0</v>
      </c>
      <c r="H257" s="12">
        <v>1</v>
      </c>
      <c r="I257" s="4" t="s">
        <v>68</v>
      </c>
      <c r="J257" s="12">
        <v>2</v>
      </c>
      <c r="K257" s="4" t="s">
        <v>925</v>
      </c>
      <c r="L257" s="3"/>
      <c r="M257" s="3"/>
      <c r="N257" s="12">
        <f t="shared" si="15"/>
        <v>2</v>
      </c>
      <c r="O257" s="4" t="s">
        <v>47</v>
      </c>
      <c r="P257" s="4" t="s">
        <v>926</v>
      </c>
      <c r="Q257" s="3"/>
      <c r="R257" s="3"/>
      <c r="S257" s="4" t="s">
        <v>27</v>
      </c>
      <c r="T257" s="11">
        <f t="shared" si="17"/>
        <v>42948</v>
      </c>
      <c r="U257" s="3"/>
      <c r="V257" s="3"/>
      <c r="W257" s="3"/>
      <c r="X257" s="3"/>
      <c r="Y257" s="3"/>
      <c r="Z257" s="14"/>
      <c r="AA257" s="14"/>
      <c r="AB257" s="3"/>
    </row>
    <row r="258" spans="1:28" ht="13.75" customHeight="1">
      <c r="A258" s="11">
        <v>42940</v>
      </c>
      <c r="B258" s="4" t="s">
        <v>274</v>
      </c>
      <c r="C258" s="4" t="s">
        <v>927</v>
      </c>
      <c r="D258" s="12">
        <v>19.020118799999999</v>
      </c>
      <c r="E258" s="12">
        <v>72.842350400000001</v>
      </c>
      <c r="F258" s="4" t="s">
        <v>21</v>
      </c>
      <c r="G258" s="12">
        <v>0</v>
      </c>
      <c r="H258" s="12">
        <v>0</v>
      </c>
      <c r="I258" s="4" t="s">
        <v>22</v>
      </c>
      <c r="J258" s="12">
        <v>7</v>
      </c>
      <c r="K258" s="4" t="s">
        <v>928</v>
      </c>
      <c r="L258" s="3"/>
      <c r="M258" s="3"/>
      <c r="N258" s="12">
        <f t="shared" si="15"/>
        <v>7</v>
      </c>
      <c r="O258" s="4" t="s">
        <v>70</v>
      </c>
      <c r="P258" s="3"/>
      <c r="Q258" s="3"/>
      <c r="R258" s="3"/>
      <c r="S258" s="4" t="s">
        <v>27</v>
      </c>
      <c r="T258" s="11">
        <f t="shared" si="17"/>
        <v>42939</v>
      </c>
      <c r="U258" s="3"/>
      <c r="V258" s="3"/>
      <c r="W258" s="3"/>
      <c r="X258" s="3"/>
      <c r="Y258" s="3"/>
      <c r="Z258" s="14"/>
      <c r="AA258" s="14"/>
      <c r="AB258" s="3"/>
    </row>
    <row r="259" spans="1:28" ht="13.75" customHeight="1">
      <c r="A259" s="11">
        <v>42940</v>
      </c>
      <c r="B259" s="4" t="s">
        <v>283</v>
      </c>
      <c r="C259" s="4" t="s">
        <v>664</v>
      </c>
      <c r="D259" s="12">
        <v>19.052211499999999</v>
      </c>
      <c r="E259" s="12">
        <v>72.900521999999995</v>
      </c>
      <c r="F259" s="4" t="s">
        <v>85</v>
      </c>
      <c r="G259" s="12">
        <v>0</v>
      </c>
      <c r="H259" s="12">
        <v>1</v>
      </c>
      <c r="I259" s="4" t="s">
        <v>39</v>
      </c>
      <c r="J259" s="12">
        <v>2</v>
      </c>
      <c r="K259" s="4" t="s">
        <v>929</v>
      </c>
      <c r="L259" s="3"/>
      <c r="M259" s="3"/>
      <c r="N259" s="12">
        <f t="shared" si="15"/>
        <v>4</v>
      </c>
      <c r="O259" s="4" t="s">
        <v>33</v>
      </c>
      <c r="P259" s="3"/>
      <c r="Q259" s="3"/>
      <c r="R259" s="3"/>
      <c r="S259" s="4" t="s">
        <v>27</v>
      </c>
      <c r="T259" s="11">
        <f>A259-4</f>
        <v>42936</v>
      </c>
      <c r="U259" s="3"/>
      <c r="V259" s="3"/>
      <c r="W259" s="3"/>
      <c r="X259" s="3"/>
      <c r="Y259" s="3"/>
      <c r="Z259" s="14"/>
      <c r="AA259" s="14"/>
      <c r="AB259" s="3"/>
    </row>
    <row r="260" spans="1:28" ht="13.75" customHeight="1">
      <c r="A260" s="11">
        <v>42933</v>
      </c>
      <c r="B260" s="4" t="s">
        <v>930</v>
      </c>
      <c r="C260" s="4" t="s">
        <v>931</v>
      </c>
      <c r="D260" s="12">
        <v>19.003495699999998</v>
      </c>
      <c r="E260" s="12">
        <v>72.820529199999996</v>
      </c>
      <c r="F260" s="4" t="s">
        <v>44</v>
      </c>
      <c r="G260" s="12">
        <v>0</v>
      </c>
      <c r="H260" s="12">
        <v>1</v>
      </c>
      <c r="I260" s="4" t="s">
        <v>45</v>
      </c>
      <c r="J260" s="12">
        <v>5</v>
      </c>
      <c r="K260" s="4" t="s">
        <v>932</v>
      </c>
      <c r="L260" s="3"/>
      <c r="M260" s="3"/>
      <c r="N260" s="12">
        <f t="shared" si="15"/>
        <v>7</v>
      </c>
      <c r="O260" s="4" t="s">
        <v>70</v>
      </c>
      <c r="P260" s="4" t="s">
        <v>933</v>
      </c>
      <c r="Q260" s="3"/>
      <c r="R260" s="4" t="s">
        <v>539</v>
      </c>
      <c r="S260" s="4" t="s">
        <v>27</v>
      </c>
      <c r="T260" s="11">
        <f t="shared" ref="T260:T281" si="18">A260-1</f>
        <v>42932</v>
      </c>
      <c r="U260" s="3"/>
      <c r="V260" s="3"/>
      <c r="W260" s="3"/>
      <c r="X260" s="3"/>
      <c r="Y260" s="3"/>
      <c r="Z260" s="14"/>
      <c r="AA260" s="14"/>
      <c r="AB260" s="3"/>
    </row>
    <row r="261" spans="1:28" ht="13.75" customHeight="1">
      <c r="A261" s="11">
        <v>42932</v>
      </c>
      <c r="B261" s="4" t="s">
        <v>934</v>
      </c>
      <c r="C261" s="4" t="s">
        <v>935</v>
      </c>
      <c r="D261" s="12">
        <v>19.049428800000001</v>
      </c>
      <c r="E261" s="12">
        <v>72.911083899999994</v>
      </c>
      <c r="F261" s="4" t="s">
        <v>85</v>
      </c>
      <c r="G261" s="12">
        <v>0</v>
      </c>
      <c r="H261" s="12">
        <v>0</v>
      </c>
      <c r="I261" s="4" t="s">
        <v>39</v>
      </c>
      <c r="J261" s="12">
        <v>11</v>
      </c>
      <c r="K261" s="4" t="s">
        <v>936</v>
      </c>
      <c r="L261" s="3"/>
      <c r="M261" s="3"/>
      <c r="N261" s="12">
        <f t="shared" si="15"/>
        <v>6</v>
      </c>
      <c r="O261" s="4" t="s">
        <v>41</v>
      </c>
      <c r="P261" s="4" t="s">
        <v>937</v>
      </c>
      <c r="Q261" s="3"/>
      <c r="R261" s="3"/>
      <c r="S261" s="4" t="s">
        <v>27</v>
      </c>
      <c r="T261" s="11">
        <f t="shared" si="18"/>
        <v>42931</v>
      </c>
      <c r="U261" s="3"/>
      <c r="V261" s="3"/>
      <c r="W261" s="3"/>
      <c r="X261" s="3"/>
      <c r="Y261" s="3"/>
      <c r="Z261" s="14"/>
      <c r="AA261" s="14"/>
      <c r="AB261" s="3"/>
    </row>
    <row r="262" spans="1:28" ht="13.75" customHeight="1">
      <c r="A262" s="11">
        <v>42927</v>
      </c>
      <c r="B262" s="4" t="s">
        <v>168</v>
      </c>
      <c r="C262" s="4" t="s">
        <v>938</v>
      </c>
      <c r="D262" s="12">
        <v>18.9680468</v>
      </c>
      <c r="E262" s="12">
        <v>72.809565499999906</v>
      </c>
      <c r="F262" s="4" t="s">
        <v>21</v>
      </c>
      <c r="G262" s="12">
        <v>0</v>
      </c>
      <c r="H262" s="12">
        <v>0</v>
      </c>
      <c r="I262" s="4" t="s">
        <v>68</v>
      </c>
      <c r="J262" s="12">
        <v>3</v>
      </c>
      <c r="K262" s="4" t="s">
        <v>939</v>
      </c>
      <c r="L262" s="3"/>
      <c r="M262" s="3"/>
      <c r="N262" s="12">
        <f t="shared" si="15"/>
        <v>1</v>
      </c>
      <c r="O262" s="4" t="s">
        <v>25</v>
      </c>
      <c r="P262" s="4" t="s">
        <v>940</v>
      </c>
      <c r="Q262" s="3"/>
      <c r="R262" s="3"/>
      <c r="S262" s="4" t="s">
        <v>27</v>
      </c>
      <c r="T262" s="11">
        <f t="shared" si="18"/>
        <v>42926</v>
      </c>
      <c r="U262" s="3"/>
      <c r="V262" s="3"/>
      <c r="W262" s="3"/>
      <c r="X262" s="3"/>
      <c r="Y262" s="3"/>
      <c r="Z262" s="14"/>
      <c r="AA262" s="14"/>
      <c r="AB262" s="3"/>
    </row>
    <row r="263" spans="1:28" ht="13.75" customHeight="1">
      <c r="A263" s="11">
        <v>42926</v>
      </c>
      <c r="B263" s="4" t="s">
        <v>274</v>
      </c>
      <c r="C263" s="4" t="s">
        <v>941</v>
      </c>
      <c r="D263" s="12">
        <v>19.016666699999998</v>
      </c>
      <c r="E263" s="12">
        <v>72.816666699999999</v>
      </c>
      <c r="F263" s="4" t="s">
        <v>21</v>
      </c>
      <c r="G263" s="12">
        <v>0</v>
      </c>
      <c r="H263" s="12">
        <v>0</v>
      </c>
      <c r="I263" s="4" t="s">
        <v>68</v>
      </c>
      <c r="J263" s="12">
        <v>3</v>
      </c>
      <c r="K263" s="4" t="s">
        <v>942</v>
      </c>
      <c r="L263" s="3"/>
      <c r="M263" s="3"/>
      <c r="N263" s="12">
        <f t="shared" si="15"/>
        <v>7</v>
      </c>
      <c r="O263" s="4" t="s">
        <v>70</v>
      </c>
      <c r="P263" s="3"/>
      <c r="Q263" s="3"/>
      <c r="R263" s="3"/>
      <c r="S263" s="4" t="s">
        <v>27</v>
      </c>
      <c r="T263" s="11">
        <f t="shared" si="18"/>
        <v>42925</v>
      </c>
      <c r="U263" s="3"/>
      <c r="V263" s="3"/>
      <c r="W263" s="3"/>
      <c r="X263" s="3"/>
      <c r="Y263" s="3"/>
      <c r="Z263" s="14"/>
      <c r="AA263" s="14"/>
      <c r="AB263" s="3"/>
    </row>
    <row r="264" spans="1:28" ht="13.75" customHeight="1">
      <c r="A264" s="11">
        <v>42921</v>
      </c>
      <c r="B264" s="4" t="s">
        <v>943</v>
      </c>
      <c r="C264" s="4" t="s">
        <v>921</v>
      </c>
      <c r="D264" s="12">
        <v>19.185377899999999</v>
      </c>
      <c r="E264" s="12">
        <v>72.858475799999994</v>
      </c>
      <c r="F264" s="4" t="s">
        <v>85</v>
      </c>
      <c r="G264" s="12">
        <v>0</v>
      </c>
      <c r="H264" s="12">
        <v>1</v>
      </c>
      <c r="I264" s="4" t="s">
        <v>39</v>
      </c>
      <c r="J264" s="12">
        <v>5</v>
      </c>
      <c r="K264" s="4" t="s">
        <v>944</v>
      </c>
      <c r="L264" s="3"/>
      <c r="M264" s="3"/>
      <c r="N264" s="12">
        <f t="shared" si="15"/>
        <v>2</v>
      </c>
      <c r="O264" s="4" t="s">
        <v>47</v>
      </c>
      <c r="P264" s="4" t="s">
        <v>943</v>
      </c>
      <c r="Q264" s="3"/>
      <c r="R264" s="3"/>
      <c r="S264" s="4" t="s">
        <v>27</v>
      </c>
      <c r="T264" s="11">
        <f t="shared" si="18"/>
        <v>42920</v>
      </c>
      <c r="U264" s="3"/>
      <c r="V264" s="3"/>
      <c r="W264" s="3"/>
      <c r="X264" s="3"/>
      <c r="Y264" s="3"/>
      <c r="Z264" s="14"/>
      <c r="AA264" s="14"/>
      <c r="AB264" s="3"/>
    </row>
    <row r="265" spans="1:28" ht="13.75" customHeight="1">
      <c r="A265" s="11">
        <v>42920</v>
      </c>
      <c r="B265" s="4" t="s">
        <v>709</v>
      </c>
      <c r="C265" s="4" t="s">
        <v>945</v>
      </c>
      <c r="D265" s="12">
        <v>19.1623795</v>
      </c>
      <c r="E265" s="12">
        <v>72.886516099999994</v>
      </c>
      <c r="F265" s="4" t="s">
        <v>21</v>
      </c>
      <c r="G265" s="12">
        <v>0</v>
      </c>
      <c r="H265" s="12">
        <v>0</v>
      </c>
      <c r="I265" s="4" t="s">
        <v>22</v>
      </c>
      <c r="J265" s="12">
        <v>5</v>
      </c>
      <c r="K265" s="4" t="s">
        <v>946</v>
      </c>
      <c r="L265" s="3"/>
      <c r="M265" s="3"/>
      <c r="N265" s="12">
        <f t="shared" si="15"/>
        <v>1</v>
      </c>
      <c r="O265" s="4" t="s">
        <v>25</v>
      </c>
      <c r="P265" s="3"/>
      <c r="Q265" s="3"/>
      <c r="R265" s="3"/>
      <c r="S265" s="4" t="s">
        <v>27</v>
      </c>
      <c r="T265" s="11">
        <f t="shared" si="18"/>
        <v>42919</v>
      </c>
      <c r="U265" s="3"/>
      <c r="V265" s="3"/>
      <c r="W265" s="3"/>
      <c r="X265" s="3"/>
      <c r="Y265" s="3"/>
      <c r="Z265" s="14"/>
      <c r="AA265" s="14"/>
      <c r="AB265" s="3"/>
    </row>
    <row r="266" spans="1:28" ht="13.75" customHeight="1">
      <c r="A266" s="11">
        <v>42918</v>
      </c>
      <c r="B266" s="4" t="s">
        <v>262</v>
      </c>
      <c r="C266" s="4" t="s">
        <v>947</v>
      </c>
      <c r="D266" s="12">
        <v>19.079023899999999</v>
      </c>
      <c r="E266" s="12">
        <v>72.908012200000002</v>
      </c>
      <c r="F266" s="4" t="s">
        <v>44</v>
      </c>
      <c r="G266" s="12">
        <v>0</v>
      </c>
      <c r="H266" s="12">
        <v>0</v>
      </c>
      <c r="I266" s="4" t="s">
        <v>45</v>
      </c>
      <c r="J266" s="12">
        <v>5</v>
      </c>
      <c r="K266" s="4" t="s">
        <v>948</v>
      </c>
      <c r="L266" s="3"/>
      <c r="M266" s="3"/>
      <c r="N266" s="12">
        <f t="shared" ref="N266:N329" si="19">WEEKDAY((T266),2)</f>
        <v>6</v>
      </c>
      <c r="O266" s="4" t="s">
        <v>41</v>
      </c>
      <c r="P266" s="3"/>
      <c r="Q266" s="3"/>
      <c r="R266" s="3"/>
      <c r="S266" s="4" t="s">
        <v>27</v>
      </c>
      <c r="T266" s="11">
        <f t="shared" si="18"/>
        <v>42917</v>
      </c>
      <c r="U266" s="3"/>
      <c r="V266" s="3"/>
      <c r="W266" s="3"/>
      <c r="X266" s="3"/>
      <c r="Y266" s="3"/>
      <c r="Z266" s="14"/>
      <c r="AA266" s="14"/>
      <c r="AB266" s="3"/>
    </row>
    <row r="267" spans="1:28" ht="13.75" customHeight="1">
      <c r="A267" s="11">
        <v>42918</v>
      </c>
      <c r="B267" s="4" t="s">
        <v>548</v>
      </c>
      <c r="C267" s="4" t="s">
        <v>877</v>
      </c>
      <c r="D267" s="12">
        <v>19.2307329</v>
      </c>
      <c r="E267" s="12">
        <v>72.856673000000001</v>
      </c>
      <c r="F267" s="4" t="s">
        <v>85</v>
      </c>
      <c r="G267" s="12">
        <v>0</v>
      </c>
      <c r="H267" s="12">
        <v>1</v>
      </c>
      <c r="I267" s="4" t="s">
        <v>39</v>
      </c>
      <c r="J267" s="12">
        <v>5</v>
      </c>
      <c r="K267" s="4" t="s">
        <v>948</v>
      </c>
      <c r="L267" s="3"/>
      <c r="M267" s="3"/>
      <c r="N267" s="12">
        <f t="shared" si="19"/>
        <v>6</v>
      </c>
      <c r="O267" s="4" t="s">
        <v>41</v>
      </c>
      <c r="P267" s="4" t="s">
        <v>949</v>
      </c>
      <c r="Q267" s="3"/>
      <c r="R267" s="3"/>
      <c r="S267" s="4" t="s">
        <v>27</v>
      </c>
      <c r="T267" s="11">
        <f t="shared" si="18"/>
        <v>42917</v>
      </c>
      <c r="U267" s="3"/>
      <c r="V267" s="3"/>
      <c r="W267" s="3"/>
      <c r="X267" s="3"/>
      <c r="Y267" s="3"/>
      <c r="Z267" s="14"/>
      <c r="AA267" s="14"/>
      <c r="AB267" s="3"/>
    </row>
    <row r="268" spans="1:28" ht="13.75" customHeight="1">
      <c r="A268" s="11">
        <v>42916</v>
      </c>
      <c r="B268" s="4" t="s">
        <v>950</v>
      </c>
      <c r="C268" s="4" t="s">
        <v>951</v>
      </c>
      <c r="D268" s="12">
        <v>19.2326227</v>
      </c>
      <c r="E268" s="12">
        <v>73.119573799999998</v>
      </c>
      <c r="F268" s="4" t="s">
        <v>85</v>
      </c>
      <c r="G268" s="12">
        <v>0</v>
      </c>
      <c r="H268" s="12">
        <v>0</v>
      </c>
      <c r="I268" s="4" t="s">
        <v>39</v>
      </c>
      <c r="J268" s="12">
        <v>8</v>
      </c>
      <c r="K268" s="4" t="s">
        <v>952</v>
      </c>
      <c r="L268" s="3"/>
      <c r="M268" s="3"/>
      <c r="N268" s="12">
        <f t="shared" si="19"/>
        <v>4</v>
      </c>
      <c r="O268" s="4" t="s">
        <v>33</v>
      </c>
      <c r="P268" s="4" t="s">
        <v>953</v>
      </c>
      <c r="Q268" s="3"/>
      <c r="R268" s="3"/>
      <c r="S268" s="4" t="s">
        <v>27</v>
      </c>
      <c r="T268" s="11">
        <f t="shared" si="18"/>
        <v>42915</v>
      </c>
      <c r="U268" s="3"/>
      <c r="V268" s="3"/>
      <c r="W268" s="3"/>
      <c r="X268" s="3"/>
      <c r="Y268" s="3"/>
      <c r="Z268" s="14"/>
      <c r="AA268" s="14"/>
      <c r="AB268" s="3"/>
    </row>
    <row r="269" spans="1:28" ht="13.75" customHeight="1">
      <c r="A269" s="11">
        <v>42903</v>
      </c>
      <c r="B269" s="4" t="s">
        <v>294</v>
      </c>
      <c r="C269" s="4" t="s">
        <v>954</v>
      </c>
      <c r="D269" s="12">
        <v>19.074265499999999</v>
      </c>
      <c r="E269" s="12">
        <v>72.828088199999996</v>
      </c>
      <c r="F269" s="4" t="s">
        <v>21</v>
      </c>
      <c r="G269" s="12">
        <v>0</v>
      </c>
      <c r="H269" s="12">
        <v>0</v>
      </c>
      <c r="I269" s="4" t="s">
        <v>22</v>
      </c>
      <c r="J269" s="12">
        <v>5</v>
      </c>
      <c r="K269" s="4" t="s">
        <v>955</v>
      </c>
      <c r="L269" s="3"/>
      <c r="M269" s="3"/>
      <c r="N269" s="12">
        <f t="shared" si="19"/>
        <v>5</v>
      </c>
      <c r="O269" s="4" t="s">
        <v>58</v>
      </c>
      <c r="P269" s="4" t="s">
        <v>956</v>
      </c>
      <c r="Q269" s="3"/>
      <c r="R269" s="3"/>
      <c r="S269" s="4" t="s">
        <v>27</v>
      </c>
      <c r="T269" s="11">
        <f t="shared" si="18"/>
        <v>42902</v>
      </c>
      <c r="U269" s="3"/>
      <c r="V269" s="3"/>
      <c r="W269" s="3"/>
      <c r="X269" s="3"/>
      <c r="Y269" s="3"/>
      <c r="Z269" s="14"/>
      <c r="AA269" s="14"/>
      <c r="AB269" s="3"/>
    </row>
    <row r="270" spans="1:28" ht="13.75" customHeight="1">
      <c r="A270" s="11">
        <v>42870</v>
      </c>
      <c r="B270" s="4" t="s">
        <v>873</v>
      </c>
      <c r="C270" s="4" t="s">
        <v>853</v>
      </c>
      <c r="D270" s="12">
        <v>18.955498299999999</v>
      </c>
      <c r="E270" s="12">
        <v>72.840093899999999</v>
      </c>
      <c r="F270" s="4" t="s">
        <v>36</v>
      </c>
      <c r="G270" s="12">
        <v>0</v>
      </c>
      <c r="H270" s="12">
        <v>1</v>
      </c>
      <c r="I270" s="4" t="s">
        <v>36</v>
      </c>
      <c r="J270" s="12">
        <v>3</v>
      </c>
      <c r="K270" s="4" t="s">
        <v>957</v>
      </c>
      <c r="L270" s="3"/>
      <c r="M270" s="3"/>
      <c r="N270" s="12">
        <f t="shared" si="19"/>
        <v>7</v>
      </c>
      <c r="O270" s="4" t="s">
        <v>70</v>
      </c>
      <c r="P270" s="4" t="s">
        <v>958</v>
      </c>
      <c r="Q270" s="4" t="s">
        <v>764</v>
      </c>
      <c r="R270" s="4" t="s">
        <v>416</v>
      </c>
      <c r="S270" s="4" t="s">
        <v>27</v>
      </c>
      <c r="T270" s="11">
        <f t="shared" si="18"/>
        <v>42869</v>
      </c>
      <c r="U270" s="3"/>
      <c r="V270" s="3"/>
      <c r="W270" s="3"/>
      <c r="X270" s="3"/>
      <c r="Y270" s="3"/>
      <c r="Z270" s="14"/>
      <c r="AA270" s="14"/>
      <c r="AB270" s="3"/>
    </row>
    <row r="271" spans="1:28" ht="13.75" customHeight="1">
      <c r="A271" s="11">
        <v>42861</v>
      </c>
      <c r="B271" s="4" t="s">
        <v>959</v>
      </c>
      <c r="C271" s="4" t="s">
        <v>960</v>
      </c>
      <c r="D271" s="12">
        <v>19.7972614</v>
      </c>
      <c r="E271" s="12">
        <v>73.095564499999995</v>
      </c>
      <c r="F271" s="4" t="s">
        <v>85</v>
      </c>
      <c r="G271" s="12">
        <v>0</v>
      </c>
      <c r="H271" s="12">
        <v>1</v>
      </c>
      <c r="I271" s="4" t="s">
        <v>22</v>
      </c>
      <c r="J271" s="12">
        <v>2</v>
      </c>
      <c r="K271" s="4" t="s">
        <v>961</v>
      </c>
      <c r="L271" s="3"/>
      <c r="M271" s="3"/>
      <c r="N271" s="12">
        <f t="shared" si="19"/>
        <v>5</v>
      </c>
      <c r="O271" s="4" t="s">
        <v>58</v>
      </c>
      <c r="P271" s="4" t="s">
        <v>962</v>
      </c>
      <c r="Q271" s="3"/>
      <c r="R271" s="4" t="s">
        <v>416</v>
      </c>
      <c r="S271" s="4" t="s">
        <v>27</v>
      </c>
      <c r="T271" s="11">
        <f t="shared" si="18"/>
        <v>42860</v>
      </c>
      <c r="U271" s="3"/>
      <c r="V271" s="3"/>
      <c r="W271" s="3"/>
      <c r="X271" s="3"/>
      <c r="Y271" s="3"/>
      <c r="Z271" s="14"/>
      <c r="AA271" s="14"/>
      <c r="AB271" s="3"/>
    </row>
    <row r="272" spans="1:28" ht="13.75" customHeight="1">
      <c r="A272" s="11">
        <v>42860</v>
      </c>
      <c r="B272" s="4" t="s">
        <v>274</v>
      </c>
      <c r="C272" s="4" t="s">
        <v>963</v>
      </c>
      <c r="D272" s="12">
        <v>19.258284</v>
      </c>
      <c r="E272" s="12">
        <v>73.014704999999907</v>
      </c>
      <c r="F272" s="4" t="s">
        <v>21</v>
      </c>
      <c r="G272" s="12">
        <v>0</v>
      </c>
      <c r="H272" s="12">
        <v>0</v>
      </c>
      <c r="I272" s="4" t="s">
        <v>22</v>
      </c>
      <c r="J272" s="12">
        <v>8</v>
      </c>
      <c r="K272" s="4" t="s">
        <v>964</v>
      </c>
      <c r="L272" s="3"/>
      <c r="M272" s="3"/>
      <c r="N272" s="12">
        <f t="shared" si="19"/>
        <v>4</v>
      </c>
      <c r="O272" s="4" t="s">
        <v>33</v>
      </c>
      <c r="P272" s="3"/>
      <c r="Q272" s="3"/>
      <c r="R272" s="3"/>
      <c r="S272" s="4" t="s">
        <v>27</v>
      </c>
      <c r="T272" s="11">
        <f t="shared" si="18"/>
        <v>42859</v>
      </c>
      <c r="U272" s="3"/>
      <c r="V272" s="3"/>
      <c r="W272" s="3"/>
      <c r="X272" s="3"/>
      <c r="Y272" s="3"/>
      <c r="Z272" s="14"/>
      <c r="AA272" s="14"/>
      <c r="AB272" s="3"/>
    </row>
    <row r="273" spans="1:28" ht="13.75" customHeight="1">
      <c r="A273" s="11">
        <v>42859</v>
      </c>
      <c r="B273" s="4" t="s">
        <v>274</v>
      </c>
      <c r="C273" s="4" t="s">
        <v>965</v>
      </c>
      <c r="D273" s="12">
        <v>18.959251600000002</v>
      </c>
      <c r="E273" s="12">
        <v>72.837756499999998</v>
      </c>
      <c r="F273" s="4" t="s">
        <v>21</v>
      </c>
      <c r="G273" s="12">
        <v>0</v>
      </c>
      <c r="H273" s="12">
        <v>0</v>
      </c>
      <c r="I273" s="4" t="s">
        <v>22</v>
      </c>
      <c r="J273" s="12">
        <v>7</v>
      </c>
      <c r="K273" s="4" t="s">
        <v>966</v>
      </c>
      <c r="L273" s="3"/>
      <c r="M273" s="3"/>
      <c r="N273" s="12">
        <f t="shared" si="19"/>
        <v>3</v>
      </c>
      <c r="O273" s="4" t="s">
        <v>124</v>
      </c>
      <c r="P273" s="3"/>
      <c r="Q273" s="3"/>
      <c r="R273" s="3"/>
      <c r="S273" s="4" t="s">
        <v>27</v>
      </c>
      <c r="T273" s="11">
        <f t="shared" si="18"/>
        <v>42858</v>
      </c>
      <c r="U273" s="3"/>
      <c r="V273" s="3"/>
      <c r="W273" s="3"/>
      <c r="X273" s="3"/>
      <c r="Y273" s="3"/>
      <c r="Z273" s="14"/>
      <c r="AA273" s="14"/>
      <c r="AB273" s="3"/>
    </row>
    <row r="274" spans="1:28" ht="13.75" customHeight="1">
      <c r="A274" s="11">
        <v>42849</v>
      </c>
      <c r="B274" s="4" t="s">
        <v>294</v>
      </c>
      <c r="C274" s="4" t="s">
        <v>967</v>
      </c>
      <c r="D274" s="12">
        <v>19.037421299999998</v>
      </c>
      <c r="E274" s="12">
        <v>73.074856099999906</v>
      </c>
      <c r="F274" s="4" t="s">
        <v>21</v>
      </c>
      <c r="G274" s="12">
        <v>0</v>
      </c>
      <c r="H274" s="12">
        <v>1</v>
      </c>
      <c r="I274" s="4" t="s">
        <v>22</v>
      </c>
      <c r="J274" s="4" t="s">
        <v>23</v>
      </c>
      <c r="K274" s="4" t="s">
        <v>968</v>
      </c>
      <c r="L274" s="3"/>
      <c r="M274" s="3"/>
      <c r="N274" s="12">
        <f t="shared" si="19"/>
        <v>7</v>
      </c>
      <c r="O274" s="4" t="s">
        <v>70</v>
      </c>
      <c r="P274" s="4" t="s">
        <v>969</v>
      </c>
      <c r="Q274" s="3"/>
      <c r="R274" s="4" t="s">
        <v>35</v>
      </c>
      <c r="S274" s="4" t="s">
        <v>27</v>
      </c>
      <c r="T274" s="11">
        <f t="shared" si="18"/>
        <v>42848</v>
      </c>
      <c r="U274" s="3"/>
      <c r="V274" s="3"/>
      <c r="W274" s="3"/>
      <c r="X274" s="3"/>
      <c r="Y274" s="3"/>
      <c r="Z274" s="14"/>
      <c r="AA274" s="14"/>
      <c r="AB274" s="3"/>
    </row>
    <row r="275" spans="1:28" ht="13.75" customHeight="1">
      <c r="A275" s="11">
        <v>42829</v>
      </c>
      <c r="B275" s="4" t="s">
        <v>274</v>
      </c>
      <c r="C275" s="4" t="s">
        <v>970</v>
      </c>
      <c r="D275" s="12">
        <v>19.062052699999999</v>
      </c>
      <c r="E275" s="12">
        <v>72.883435499999905</v>
      </c>
      <c r="F275" s="4" t="s">
        <v>21</v>
      </c>
      <c r="G275" s="12">
        <v>0</v>
      </c>
      <c r="H275" s="12">
        <v>0</v>
      </c>
      <c r="I275" s="4" t="s">
        <v>30</v>
      </c>
      <c r="J275" s="12">
        <v>8</v>
      </c>
      <c r="K275" s="4" t="s">
        <v>971</v>
      </c>
      <c r="L275" s="3"/>
      <c r="M275" s="3"/>
      <c r="N275" s="12">
        <f t="shared" si="19"/>
        <v>1</v>
      </c>
      <c r="O275" s="4" t="s">
        <v>25</v>
      </c>
      <c r="P275" s="3"/>
      <c r="Q275" s="3"/>
      <c r="R275" s="3"/>
      <c r="S275" s="4" t="s">
        <v>27</v>
      </c>
      <c r="T275" s="11">
        <f t="shared" si="18"/>
        <v>42828</v>
      </c>
      <c r="U275" s="3"/>
      <c r="V275" s="3"/>
      <c r="W275" s="3"/>
      <c r="X275" s="3"/>
      <c r="Y275" s="3"/>
      <c r="Z275" s="14"/>
      <c r="AA275" s="14"/>
      <c r="AB275" s="3"/>
    </row>
    <row r="276" spans="1:28" ht="13.75" customHeight="1">
      <c r="A276" s="11">
        <v>42828</v>
      </c>
      <c r="B276" s="4" t="s">
        <v>168</v>
      </c>
      <c r="C276" s="4" t="s">
        <v>972</v>
      </c>
      <c r="D276" s="12">
        <v>19.076526999999999</v>
      </c>
      <c r="E276" s="12">
        <v>73.007319600000002</v>
      </c>
      <c r="F276" s="4" t="s">
        <v>21</v>
      </c>
      <c r="G276" s="12">
        <v>0</v>
      </c>
      <c r="H276" s="12">
        <v>0</v>
      </c>
      <c r="I276" s="4" t="s">
        <v>22</v>
      </c>
      <c r="J276" s="12">
        <v>5</v>
      </c>
      <c r="K276" s="4" t="s">
        <v>973</v>
      </c>
      <c r="L276" s="3"/>
      <c r="M276" s="3"/>
      <c r="N276" s="12">
        <f t="shared" si="19"/>
        <v>7</v>
      </c>
      <c r="O276" s="4" t="s">
        <v>70</v>
      </c>
      <c r="P276" s="3"/>
      <c r="Q276" s="3"/>
      <c r="R276" s="3"/>
      <c r="S276" s="4" t="s">
        <v>27</v>
      </c>
      <c r="T276" s="11">
        <f t="shared" si="18"/>
        <v>42827</v>
      </c>
      <c r="U276" s="3"/>
      <c r="V276" s="3"/>
      <c r="W276" s="3"/>
      <c r="X276" s="3"/>
      <c r="Y276" s="3"/>
      <c r="Z276" s="14"/>
      <c r="AA276" s="14"/>
      <c r="AB276" s="3"/>
    </row>
    <row r="277" spans="1:28" ht="13.75" customHeight="1">
      <c r="A277" s="11">
        <v>42823</v>
      </c>
      <c r="B277" s="4" t="s">
        <v>974</v>
      </c>
      <c r="C277" s="4" t="s">
        <v>975</v>
      </c>
      <c r="D277" s="12">
        <v>19.233179700000001</v>
      </c>
      <c r="E277" s="12">
        <v>72.840705599999893</v>
      </c>
      <c r="F277" s="4" t="s">
        <v>51</v>
      </c>
      <c r="G277" s="12">
        <v>0</v>
      </c>
      <c r="H277" s="12">
        <v>0</v>
      </c>
      <c r="I277" s="4" t="s">
        <v>68</v>
      </c>
      <c r="J277" s="12">
        <v>2</v>
      </c>
      <c r="K277" s="4" t="s">
        <v>976</v>
      </c>
      <c r="L277" s="3"/>
      <c r="M277" s="3"/>
      <c r="N277" s="12">
        <f t="shared" si="19"/>
        <v>2</v>
      </c>
      <c r="O277" s="4" t="s">
        <v>47</v>
      </c>
      <c r="P277" s="3"/>
      <c r="Q277" s="3"/>
      <c r="R277" s="3"/>
      <c r="S277" s="4" t="s">
        <v>27</v>
      </c>
      <c r="T277" s="11">
        <f t="shared" si="18"/>
        <v>42822</v>
      </c>
      <c r="U277" s="3"/>
      <c r="V277" s="3"/>
      <c r="W277" s="3"/>
      <c r="X277" s="3"/>
      <c r="Y277" s="3"/>
      <c r="Z277" s="14"/>
      <c r="AA277" s="14"/>
      <c r="AB277" s="3"/>
    </row>
    <row r="278" spans="1:28" ht="13.75" customHeight="1">
      <c r="A278" s="11">
        <v>42795</v>
      </c>
      <c r="B278" s="4" t="s">
        <v>977</v>
      </c>
      <c r="C278" s="4" t="s">
        <v>978</v>
      </c>
      <c r="D278" s="12">
        <v>19.305600900000002</v>
      </c>
      <c r="E278" s="12">
        <v>72.859375499999999</v>
      </c>
      <c r="F278" s="4" t="s">
        <v>51</v>
      </c>
      <c r="G278" s="12">
        <v>0</v>
      </c>
      <c r="H278" s="12">
        <v>1</v>
      </c>
      <c r="I278" s="4" t="s">
        <v>68</v>
      </c>
      <c r="J278" s="12">
        <v>2</v>
      </c>
      <c r="K278" s="4" t="s">
        <v>979</v>
      </c>
      <c r="L278" s="3"/>
      <c r="M278" s="3"/>
      <c r="N278" s="12">
        <f t="shared" si="19"/>
        <v>2</v>
      </c>
      <c r="O278" s="4" t="s">
        <v>47</v>
      </c>
      <c r="P278" s="3"/>
      <c r="Q278" s="3"/>
      <c r="R278" s="4" t="s">
        <v>131</v>
      </c>
      <c r="S278" s="4" t="s">
        <v>27</v>
      </c>
      <c r="T278" s="11">
        <f t="shared" si="18"/>
        <v>42794</v>
      </c>
      <c r="U278" s="3"/>
      <c r="V278" s="3"/>
      <c r="W278" s="3"/>
      <c r="X278" s="3"/>
      <c r="Y278" s="3"/>
      <c r="Z278" s="14"/>
      <c r="AA278" s="14"/>
      <c r="AB278" s="3"/>
    </row>
    <row r="279" spans="1:28" ht="13.75" customHeight="1">
      <c r="A279" s="11">
        <v>42787</v>
      </c>
      <c r="B279" s="4" t="s">
        <v>294</v>
      </c>
      <c r="C279" s="4" t="s">
        <v>980</v>
      </c>
      <c r="D279" s="12">
        <v>19.2071267</v>
      </c>
      <c r="E279" s="12">
        <v>72.978166299999998</v>
      </c>
      <c r="F279" s="4" t="s">
        <v>21</v>
      </c>
      <c r="G279" s="12">
        <v>0</v>
      </c>
      <c r="H279" s="12">
        <v>0</v>
      </c>
      <c r="I279" s="4" t="s">
        <v>30</v>
      </c>
      <c r="J279" s="12">
        <v>8</v>
      </c>
      <c r="K279" s="4" t="s">
        <v>981</v>
      </c>
      <c r="L279" s="3"/>
      <c r="M279" s="3"/>
      <c r="N279" s="12">
        <f t="shared" si="19"/>
        <v>1</v>
      </c>
      <c r="O279" s="4" t="s">
        <v>25</v>
      </c>
      <c r="P279" s="4" t="s">
        <v>982</v>
      </c>
      <c r="Q279" s="3"/>
      <c r="R279" s="4" t="s">
        <v>35</v>
      </c>
      <c r="S279" s="4" t="s">
        <v>27</v>
      </c>
      <c r="T279" s="11">
        <f t="shared" si="18"/>
        <v>42786</v>
      </c>
      <c r="U279" s="4" t="s">
        <v>983</v>
      </c>
      <c r="V279" s="4" t="s">
        <v>25</v>
      </c>
      <c r="W279" s="3">
        <f>COUNTIF(N147:N$1140,1)</f>
        <v>19</v>
      </c>
      <c r="X279" s="3"/>
      <c r="Y279" s="3"/>
      <c r="Z279" s="14"/>
      <c r="AA279" s="14"/>
      <c r="AB279" s="3"/>
    </row>
    <row r="280" spans="1:28" ht="13.75" customHeight="1">
      <c r="A280" s="11">
        <v>42786</v>
      </c>
      <c r="B280" s="4" t="s">
        <v>984</v>
      </c>
      <c r="C280" s="4" t="s">
        <v>985</v>
      </c>
      <c r="D280" s="12">
        <v>19.243503199999999</v>
      </c>
      <c r="E280" s="12">
        <v>73.041218499999999</v>
      </c>
      <c r="F280" s="4" t="s">
        <v>21</v>
      </c>
      <c r="G280" s="12">
        <v>0</v>
      </c>
      <c r="H280" s="12">
        <v>4</v>
      </c>
      <c r="I280" s="4" t="s">
        <v>30</v>
      </c>
      <c r="J280" s="12">
        <v>9</v>
      </c>
      <c r="K280" s="4" t="s">
        <v>986</v>
      </c>
      <c r="L280" s="3"/>
      <c r="M280" s="3"/>
      <c r="N280" s="12">
        <f t="shared" si="19"/>
        <v>7</v>
      </c>
      <c r="O280" s="4" t="s">
        <v>70</v>
      </c>
      <c r="P280" s="3"/>
      <c r="Q280" s="3"/>
      <c r="R280" s="4" t="s">
        <v>35</v>
      </c>
      <c r="S280" s="4" t="s">
        <v>27</v>
      </c>
      <c r="T280" s="11">
        <f t="shared" si="18"/>
        <v>42785</v>
      </c>
      <c r="U280" s="3"/>
      <c r="V280" s="4" t="s">
        <v>47</v>
      </c>
      <c r="W280" s="3">
        <f>COUNTIF(N$3:N1048,2)</f>
        <v>68</v>
      </c>
      <c r="X280" s="3"/>
      <c r="Y280" s="3"/>
      <c r="Z280" s="14"/>
      <c r="AA280" s="14"/>
      <c r="AB280" s="3"/>
    </row>
    <row r="281" spans="1:28" ht="13.75" customHeight="1">
      <c r="A281" s="11">
        <v>42784</v>
      </c>
      <c r="B281" s="4" t="s">
        <v>987</v>
      </c>
      <c r="C281" s="4" t="s">
        <v>154</v>
      </c>
      <c r="D281" s="12">
        <v>19.281254700000002</v>
      </c>
      <c r="E281" s="12">
        <v>73.048291199999994</v>
      </c>
      <c r="F281" s="4" t="s">
        <v>21</v>
      </c>
      <c r="G281" s="12">
        <v>0</v>
      </c>
      <c r="H281" s="12">
        <v>1</v>
      </c>
      <c r="I281" s="4" t="s">
        <v>30</v>
      </c>
      <c r="J281" s="12">
        <v>4</v>
      </c>
      <c r="K281" s="4" t="s">
        <v>988</v>
      </c>
      <c r="L281" s="3"/>
      <c r="M281" s="3"/>
      <c r="N281" s="12">
        <f t="shared" si="19"/>
        <v>5</v>
      </c>
      <c r="O281" s="4" t="s">
        <v>58</v>
      </c>
      <c r="P281" s="3"/>
      <c r="Q281" s="3"/>
      <c r="R281" s="4" t="s">
        <v>423</v>
      </c>
      <c r="S281" s="4" t="s">
        <v>27</v>
      </c>
      <c r="T281" s="11">
        <f t="shared" si="18"/>
        <v>42783</v>
      </c>
      <c r="U281" s="3"/>
      <c r="V281" s="4" t="s">
        <v>124</v>
      </c>
      <c r="W281" s="3">
        <f>COUNTIF(N$3:N1050,3)</f>
        <v>44</v>
      </c>
      <c r="X281" s="3"/>
      <c r="Y281" s="3"/>
      <c r="Z281" s="14"/>
      <c r="AA281" s="14"/>
      <c r="AB281" s="3"/>
    </row>
    <row r="282" spans="1:28" ht="13.75" customHeight="1">
      <c r="A282" s="15">
        <v>42782</v>
      </c>
      <c r="B282" s="4" t="s">
        <v>989</v>
      </c>
      <c r="C282" s="4" t="s">
        <v>990</v>
      </c>
      <c r="D282" s="12">
        <v>18.949505599999998</v>
      </c>
      <c r="E282" s="12">
        <v>72.830499899999893</v>
      </c>
      <c r="F282" s="4" t="s">
        <v>44</v>
      </c>
      <c r="G282" s="12">
        <v>0</v>
      </c>
      <c r="H282" s="12">
        <v>3</v>
      </c>
      <c r="I282" s="4" t="s">
        <v>45</v>
      </c>
      <c r="J282" s="12">
        <v>1</v>
      </c>
      <c r="K282" s="3"/>
      <c r="L282" s="3"/>
      <c r="M282" s="3"/>
      <c r="N282" s="12">
        <f t="shared" si="19"/>
        <v>3</v>
      </c>
      <c r="O282" s="4" t="s">
        <v>124</v>
      </c>
      <c r="P282" s="4" t="s">
        <v>991</v>
      </c>
      <c r="Q282" s="4" t="s">
        <v>992</v>
      </c>
      <c r="R282" s="4" t="s">
        <v>35</v>
      </c>
      <c r="S282" s="4" t="s">
        <v>227</v>
      </c>
      <c r="T282" s="15">
        <v>42781</v>
      </c>
      <c r="U282" s="3"/>
      <c r="V282" s="4" t="s">
        <v>58</v>
      </c>
      <c r="W282" s="3">
        <f>COUNTIF(N$3:N1053,5)</f>
        <v>55</v>
      </c>
      <c r="X282" s="3"/>
      <c r="Y282" s="3"/>
      <c r="Z282" s="14"/>
      <c r="AA282" s="14"/>
      <c r="AB282" s="3"/>
    </row>
    <row r="283" spans="1:28" ht="13.75" customHeight="1">
      <c r="A283" s="11">
        <v>42782</v>
      </c>
      <c r="B283" s="4" t="s">
        <v>115</v>
      </c>
      <c r="C283" s="4" t="s">
        <v>993</v>
      </c>
      <c r="D283" s="12">
        <v>19.019742000000001</v>
      </c>
      <c r="E283" s="12">
        <v>72.8478554</v>
      </c>
      <c r="F283" s="4" t="s">
        <v>44</v>
      </c>
      <c r="G283" s="12">
        <v>0</v>
      </c>
      <c r="H283" s="12">
        <v>1</v>
      </c>
      <c r="I283" s="4" t="s">
        <v>45</v>
      </c>
      <c r="J283" s="12">
        <v>7</v>
      </c>
      <c r="K283" s="4" t="s">
        <v>994</v>
      </c>
      <c r="L283" s="3"/>
      <c r="M283" s="3"/>
      <c r="N283" s="12">
        <f t="shared" si="19"/>
        <v>3</v>
      </c>
      <c r="O283" s="4" t="s">
        <v>124</v>
      </c>
      <c r="P283" s="4" t="s">
        <v>995</v>
      </c>
      <c r="Q283" s="3"/>
      <c r="R283" s="4" t="s">
        <v>996</v>
      </c>
      <c r="S283" s="4" t="s">
        <v>27</v>
      </c>
      <c r="T283" s="11">
        <f t="shared" ref="T283:T297" si="20">A283-1</f>
        <v>42781</v>
      </c>
      <c r="U283" s="3"/>
      <c r="V283" s="4" t="s">
        <v>33</v>
      </c>
      <c r="W283" s="3">
        <f>COUNTIF(N$3:N1053,4)</f>
        <v>52</v>
      </c>
      <c r="X283" s="3"/>
      <c r="Y283" s="3"/>
      <c r="Z283" s="14"/>
      <c r="AA283" s="14"/>
      <c r="AB283" s="3"/>
    </row>
    <row r="284" spans="1:28" ht="13.75" customHeight="1">
      <c r="A284" s="11">
        <v>42781</v>
      </c>
      <c r="B284" s="4" t="s">
        <v>997</v>
      </c>
      <c r="C284" s="4" t="s">
        <v>998</v>
      </c>
      <c r="D284" s="12">
        <v>19.166256600000001</v>
      </c>
      <c r="E284" s="12">
        <v>72.852569599999995</v>
      </c>
      <c r="F284" s="4" t="s">
        <v>85</v>
      </c>
      <c r="G284" s="12">
        <v>0</v>
      </c>
      <c r="H284" s="12">
        <v>2</v>
      </c>
      <c r="I284" s="4" t="s">
        <v>45</v>
      </c>
      <c r="J284" s="12">
        <v>10</v>
      </c>
      <c r="K284" s="4" t="s">
        <v>999</v>
      </c>
      <c r="L284" s="3"/>
      <c r="M284" s="3"/>
      <c r="N284" s="12">
        <f t="shared" si="19"/>
        <v>2</v>
      </c>
      <c r="O284" s="4" t="s">
        <v>47</v>
      </c>
      <c r="P284" s="4" t="s">
        <v>1000</v>
      </c>
      <c r="Q284" s="3"/>
      <c r="R284" s="4" t="s">
        <v>1001</v>
      </c>
      <c r="S284" s="4" t="s">
        <v>27</v>
      </c>
      <c r="T284" s="11">
        <f t="shared" si="20"/>
        <v>42780</v>
      </c>
      <c r="U284" s="3"/>
      <c r="V284" s="4" t="s">
        <v>41</v>
      </c>
      <c r="W284" s="3">
        <f>COUNTIF(N102:N$1095,6)</f>
        <v>56</v>
      </c>
      <c r="X284" s="3"/>
      <c r="Y284" s="3"/>
      <c r="Z284" s="14"/>
      <c r="AA284" s="14"/>
      <c r="AB284" s="3"/>
    </row>
    <row r="285" spans="1:28" ht="13.75" customHeight="1">
      <c r="A285" s="11">
        <v>42778</v>
      </c>
      <c r="B285" s="3"/>
      <c r="C285" s="4" t="s">
        <v>1002</v>
      </c>
      <c r="D285" s="12">
        <v>19.0049019</v>
      </c>
      <c r="E285" s="12">
        <v>72.843168599999998</v>
      </c>
      <c r="F285" s="4" t="s">
        <v>21</v>
      </c>
      <c r="G285" s="12">
        <v>0</v>
      </c>
      <c r="H285" s="12">
        <v>0</v>
      </c>
      <c r="I285" s="4" t="s">
        <v>22</v>
      </c>
      <c r="J285" s="12">
        <v>7</v>
      </c>
      <c r="K285" s="4" t="s">
        <v>1003</v>
      </c>
      <c r="L285" s="3"/>
      <c r="M285" s="3"/>
      <c r="N285" s="12">
        <f t="shared" si="19"/>
        <v>6</v>
      </c>
      <c r="O285" s="4" t="s">
        <v>41</v>
      </c>
      <c r="P285" s="3"/>
      <c r="Q285" s="3"/>
      <c r="R285" s="3"/>
      <c r="S285" s="4" t="s">
        <v>27</v>
      </c>
      <c r="T285" s="11">
        <f t="shared" si="20"/>
        <v>42777</v>
      </c>
      <c r="U285" s="3"/>
      <c r="V285" s="3"/>
      <c r="W285" s="3"/>
      <c r="X285" s="3"/>
      <c r="Y285" s="3"/>
      <c r="Z285" s="14"/>
      <c r="AA285" s="14"/>
      <c r="AB285" s="3"/>
    </row>
    <row r="286" spans="1:28" ht="13.75" customHeight="1">
      <c r="A286" s="11">
        <v>42746</v>
      </c>
      <c r="B286" s="4" t="s">
        <v>1004</v>
      </c>
      <c r="C286" s="4" t="s">
        <v>1005</v>
      </c>
      <c r="D286" s="12">
        <v>18.926257499999998</v>
      </c>
      <c r="E286" s="12">
        <v>72.834284999999994</v>
      </c>
      <c r="F286" s="4" t="s">
        <v>21</v>
      </c>
      <c r="G286" s="12">
        <v>0</v>
      </c>
      <c r="H286" s="12">
        <v>0</v>
      </c>
      <c r="I286" s="4" t="s">
        <v>30</v>
      </c>
      <c r="J286" s="12">
        <v>2</v>
      </c>
      <c r="K286" s="4" t="s">
        <v>1006</v>
      </c>
      <c r="L286" s="3"/>
      <c r="M286" s="3"/>
      <c r="N286" s="12">
        <f t="shared" si="19"/>
        <v>2</v>
      </c>
      <c r="O286" s="4" t="s">
        <v>47</v>
      </c>
      <c r="P286" s="4" t="s">
        <v>1007</v>
      </c>
      <c r="Q286" s="3"/>
      <c r="R286" s="3"/>
      <c r="S286" s="4" t="s">
        <v>27</v>
      </c>
      <c r="T286" s="11">
        <f t="shared" si="20"/>
        <v>42745</v>
      </c>
      <c r="U286" s="3"/>
      <c r="V286" s="3"/>
      <c r="W286" s="3">
        <f>COUNTIF(I$3:I1066,V286)</f>
        <v>0</v>
      </c>
      <c r="X286" s="21" t="e">
        <f>(W286/W289)*100</f>
        <v>#DIV/0!</v>
      </c>
      <c r="Y286" s="3"/>
      <c r="Z286" s="14"/>
      <c r="AA286" s="14"/>
      <c r="AB286" s="3"/>
    </row>
    <row r="287" spans="1:28" ht="13.75" customHeight="1">
      <c r="A287" s="11">
        <v>42740</v>
      </c>
      <c r="B287" s="4" t="s">
        <v>1008</v>
      </c>
      <c r="C287" s="4" t="s">
        <v>1009</v>
      </c>
      <c r="D287" s="12">
        <v>19.433821999999999</v>
      </c>
      <c r="E287" s="12">
        <v>72.861582999999996</v>
      </c>
      <c r="F287" s="4" t="s">
        <v>44</v>
      </c>
      <c r="G287" s="12">
        <v>0</v>
      </c>
      <c r="H287" s="12">
        <v>1</v>
      </c>
      <c r="I287" s="4" t="s">
        <v>45</v>
      </c>
      <c r="J287" s="12">
        <v>8</v>
      </c>
      <c r="K287" s="4" t="s">
        <v>1010</v>
      </c>
      <c r="L287" s="3"/>
      <c r="M287" s="3"/>
      <c r="N287" s="12">
        <f t="shared" si="19"/>
        <v>3</v>
      </c>
      <c r="O287" s="4" t="s">
        <v>124</v>
      </c>
      <c r="P287" s="3"/>
      <c r="Q287" s="3"/>
      <c r="R287" s="4" t="s">
        <v>1011</v>
      </c>
      <c r="S287" s="4" t="s">
        <v>27</v>
      </c>
      <c r="T287" s="11">
        <f t="shared" si="20"/>
        <v>42739</v>
      </c>
      <c r="U287" s="3"/>
      <c r="V287" s="3"/>
      <c r="W287" s="3"/>
      <c r="X287" s="3"/>
      <c r="Y287" s="3"/>
      <c r="Z287" s="14"/>
      <c r="AA287" s="14"/>
      <c r="AB287" s="3"/>
    </row>
    <row r="288" spans="1:28" ht="13.75" customHeight="1">
      <c r="A288" s="11">
        <v>42725</v>
      </c>
      <c r="B288" s="4" t="s">
        <v>1012</v>
      </c>
      <c r="C288" s="4" t="s">
        <v>1013</v>
      </c>
      <c r="D288" s="12">
        <v>18.930482999999999</v>
      </c>
      <c r="E288" s="12">
        <v>72.822002999999995</v>
      </c>
      <c r="F288" s="4" t="s">
        <v>21</v>
      </c>
      <c r="G288" s="12">
        <v>0</v>
      </c>
      <c r="H288" s="12">
        <v>0</v>
      </c>
      <c r="I288" s="4" t="s">
        <v>22</v>
      </c>
      <c r="J288" s="12">
        <v>4</v>
      </c>
      <c r="K288" s="4" t="s">
        <v>1014</v>
      </c>
      <c r="L288" s="3"/>
      <c r="M288" s="3"/>
      <c r="N288" s="12">
        <f t="shared" si="19"/>
        <v>2</v>
      </c>
      <c r="O288" s="4" t="s">
        <v>47</v>
      </c>
      <c r="P288" s="3"/>
      <c r="Q288" s="3"/>
      <c r="R288" s="3"/>
      <c r="S288" s="4" t="s">
        <v>27</v>
      </c>
      <c r="T288" s="11">
        <f t="shared" si="20"/>
        <v>42724</v>
      </c>
      <c r="U288" s="3"/>
      <c r="V288" s="3"/>
      <c r="W288" s="3"/>
      <c r="X288" s="3"/>
      <c r="Y288" s="3"/>
      <c r="Z288" s="14"/>
      <c r="AA288" s="14"/>
      <c r="AB288" s="3"/>
    </row>
    <row r="289" spans="1:28" ht="13.75" customHeight="1">
      <c r="A289" s="11">
        <v>42705</v>
      </c>
      <c r="B289" s="4" t="s">
        <v>1015</v>
      </c>
      <c r="C289" s="4" t="s">
        <v>1016</v>
      </c>
      <c r="D289" s="12">
        <v>19.456359599999999</v>
      </c>
      <c r="E289" s="12">
        <v>72.792461199999906</v>
      </c>
      <c r="F289" s="4" t="s">
        <v>36</v>
      </c>
      <c r="G289" s="12">
        <v>0</v>
      </c>
      <c r="H289" s="12">
        <v>1</v>
      </c>
      <c r="I289" s="4" t="s">
        <v>68</v>
      </c>
      <c r="J289" s="12">
        <v>3</v>
      </c>
      <c r="K289" s="4" t="s">
        <v>1017</v>
      </c>
      <c r="L289" s="3"/>
      <c r="M289" s="3"/>
      <c r="N289" s="12">
        <f t="shared" si="19"/>
        <v>3</v>
      </c>
      <c r="O289" s="4" t="s">
        <v>124</v>
      </c>
      <c r="P289" s="4" t="s">
        <v>1018</v>
      </c>
      <c r="Q289" s="3"/>
      <c r="R289" s="4" t="s">
        <v>131</v>
      </c>
      <c r="S289" s="4" t="s">
        <v>27</v>
      </c>
      <c r="T289" s="11">
        <f t="shared" si="20"/>
        <v>42704</v>
      </c>
      <c r="U289" s="3"/>
      <c r="V289" s="3"/>
      <c r="W289" s="3"/>
      <c r="X289" s="3"/>
      <c r="Y289" s="3"/>
      <c r="Z289" s="14"/>
      <c r="AA289" s="14"/>
      <c r="AB289" s="3"/>
    </row>
    <row r="290" spans="1:28" ht="13.75" customHeight="1">
      <c r="A290" s="11">
        <v>42705</v>
      </c>
      <c r="B290" s="3"/>
      <c r="C290" s="4" t="s">
        <v>1019</v>
      </c>
      <c r="D290" s="12">
        <v>19.064660799999999</v>
      </c>
      <c r="E290" s="12">
        <v>73.129547799999997</v>
      </c>
      <c r="F290" s="4" t="s">
        <v>21</v>
      </c>
      <c r="G290" s="12">
        <v>0</v>
      </c>
      <c r="H290" s="12">
        <v>2</v>
      </c>
      <c r="I290" s="4" t="s">
        <v>30</v>
      </c>
      <c r="J290" s="12">
        <v>3</v>
      </c>
      <c r="K290" s="4" t="s">
        <v>1020</v>
      </c>
      <c r="L290" s="3"/>
      <c r="M290" s="3"/>
      <c r="N290" s="12">
        <f t="shared" si="19"/>
        <v>3</v>
      </c>
      <c r="O290" s="4" t="s">
        <v>124</v>
      </c>
      <c r="P290" s="3"/>
      <c r="Q290" s="3"/>
      <c r="R290" s="4" t="s">
        <v>423</v>
      </c>
      <c r="S290" s="4" t="s">
        <v>27</v>
      </c>
      <c r="T290" s="11">
        <f t="shared" si="20"/>
        <v>42704</v>
      </c>
      <c r="U290" s="3"/>
      <c r="V290" s="3"/>
      <c r="W290" s="3"/>
      <c r="X290" s="3"/>
      <c r="Y290" s="3"/>
      <c r="Z290" s="14"/>
      <c r="AA290" s="14"/>
      <c r="AB290" s="3"/>
    </row>
    <row r="291" spans="1:28" ht="13.75" customHeight="1">
      <c r="A291" s="11">
        <v>42700</v>
      </c>
      <c r="B291" s="4" t="s">
        <v>1021</v>
      </c>
      <c r="C291" s="4" t="s">
        <v>1022</v>
      </c>
      <c r="D291" s="12">
        <v>19.147395700000001</v>
      </c>
      <c r="E291" s="12">
        <v>72.843008099999906</v>
      </c>
      <c r="F291" s="4" t="s">
        <v>21</v>
      </c>
      <c r="G291" s="12">
        <v>0</v>
      </c>
      <c r="H291" s="12">
        <v>1</v>
      </c>
      <c r="I291" s="4" t="s">
        <v>22</v>
      </c>
      <c r="J291" s="12">
        <v>2</v>
      </c>
      <c r="K291" s="4" t="s">
        <v>1023</v>
      </c>
      <c r="L291" s="3"/>
      <c r="M291" s="3"/>
      <c r="N291" s="12">
        <f t="shared" si="19"/>
        <v>5</v>
      </c>
      <c r="O291" s="4" t="s">
        <v>58</v>
      </c>
      <c r="P291" s="4" t="s">
        <v>1024</v>
      </c>
      <c r="Q291" s="3"/>
      <c r="R291" s="4" t="s">
        <v>423</v>
      </c>
      <c r="S291" s="4" t="s">
        <v>27</v>
      </c>
      <c r="T291" s="11">
        <f t="shared" si="20"/>
        <v>42699</v>
      </c>
      <c r="U291" s="3"/>
      <c r="V291" s="3"/>
      <c r="W291" s="3"/>
      <c r="X291" s="3"/>
      <c r="Y291" s="3"/>
      <c r="Z291" s="14"/>
      <c r="AA291" s="14"/>
      <c r="AB291" s="3"/>
    </row>
    <row r="292" spans="1:28" ht="13.75" customHeight="1">
      <c r="A292" s="11">
        <v>42695</v>
      </c>
      <c r="B292" s="4" t="s">
        <v>294</v>
      </c>
      <c r="C292" s="4" t="s">
        <v>1025</v>
      </c>
      <c r="D292" s="12">
        <v>19.415590600000002</v>
      </c>
      <c r="E292" s="12">
        <v>72.823377199999996</v>
      </c>
      <c r="F292" s="4" t="s">
        <v>21</v>
      </c>
      <c r="G292" s="12">
        <v>0</v>
      </c>
      <c r="H292" s="12">
        <v>0</v>
      </c>
      <c r="I292" s="4" t="s">
        <v>22</v>
      </c>
      <c r="J292" s="12">
        <v>4</v>
      </c>
      <c r="K292" s="4" t="s">
        <v>1026</v>
      </c>
      <c r="L292" s="3"/>
      <c r="M292" s="3"/>
      <c r="N292" s="12">
        <f t="shared" si="19"/>
        <v>7</v>
      </c>
      <c r="O292" s="4" t="s">
        <v>70</v>
      </c>
      <c r="P292" s="3"/>
      <c r="Q292" s="3"/>
      <c r="R292" s="3"/>
      <c r="S292" s="4" t="s">
        <v>27</v>
      </c>
      <c r="T292" s="11">
        <f t="shared" si="20"/>
        <v>42694</v>
      </c>
      <c r="U292" s="3"/>
      <c r="V292" s="3"/>
      <c r="W292" s="3"/>
      <c r="X292" s="3"/>
      <c r="Y292" s="3"/>
      <c r="Z292" s="14"/>
      <c r="AA292" s="14"/>
      <c r="AB292" s="3"/>
    </row>
    <row r="293" spans="1:28" ht="13.75" customHeight="1">
      <c r="A293" s="11">
        <v>42686</v>
      </c>
      <c r="B293" s="3"/>
      <c r="C293" s="4" t="s">
        <v>1027</v>
      </c>
      <c r="D293" s="12">
        <v>19.0820252</v>
      </c>
      <c r="E293" s="12">
        <v>72.854178599999997</v>
      </c>
      <c r="F293" s="4" t="s">
        <v>21</v>
      </c>
      <c r="G293" s="12">
        <v>0</v>
      </c>
      <c r="H293" s="12">
        <v>0</v>
      </c>
      <c r="I293" s="4" t="s">
        <v>22</v>
      </c>
      <c r="J293" s="12">
        <v>8</v>
      </c>
      <c r="K293" s="23" t="s">
        <v>1028</v>
      </c>
      <c r="L293" s="3"/>
      <c r="M293" s="3"/>
      <c r="N293" s="12">
        <f t="shared" si="19"/>
        <v>5</v>
      </c>
      <c r="O293" s="4" t="s">
        <v>58</v>
      </c>
      <c r="P293" s="3"/>
      <c r="Q293" s="3"/>
      <c r="R293" s="3"/>
      <c r="S293" s="4" t="s">
        <v>27</v>
      </c>
      <c r="T293" s="11">
        <f t="shared" si="20"/>
        <v>42685</v>
      </c>
      <c r="U293" s="3"/>
      <c r="V293" s="3"/>
      <c r="W293" s="3"/>
      <c r="X293" s="3"/>
      <c r="Y293" s="3"/>
      <c r="Z293" s="14"/>
      <c r="AA293" s="14"/>
      <c r="AB293" s="3"/>
    </row>
    <row r="294" spans="1:28" ht="13.75" customHeight="1">
      <c r="A294" s="11">
        <v>42686</v>
      </c>
      <c r="B294" s="3"/>
      <c r="C294" s="4" t="s">
        <v>1029</v>
      </c>
      <c r="D294" s="12">
        <v>18.948118000000001</v>
      </c>
      <c r="E294" s="12">
        <v>72.831665200000003</v>
      </c>
      <c r="F294" s="4" t="s">
        <v>21</v>
      </c>
      <c r="G294" s="12">
        <v>0</v>
      </c>
      <c r="H294" s="12">
        <v>0</v>
      </c>
      <c r="I294" s="4" t="s">
        <v>22</v>
      </c>
      <c r="J294" s="31">
        <v>8</v>
      </c>
      <c r="K294" s="26" t="s">
        <v>1028</v>
      </c>
      <c r="L294" s="32"/>
      <c r="M294" s="3"/>
      <c r="N294" s="12">
        <f t="shared" si="19"/>
        <v>5</v>
      </c>
      <c r="O294" s="4" t="s">
        <v>58</v>
      </c>
      <c r="P294" s="3"/>
      <c r="Q294" s="3"/>
      <c r="R294" s="3"/>
      <c r="S294" s="4" t="s">
        <v>27</v>
      </c>
      <c r="T294" s="11">
        <f t="shared" si="20"/>
        <v>42685</v>
      </c>
      <c r="U294" s="3"/>
      <c r="V294" s="3"/>
      <c r="W294" s="3"/>
      <c r="X294" s="3"/>
      <c r="Y294" s="3"/>
      <c r="Z294" s="14"/>
      <c r="AA294" s="14"/>
      <c r="AB294" s="3"/>
    </row>
    <row r="295" spans="1:28" ht="13.75" customHeight="1">
      <c r="A295" s="11">
        <v>42686</v>
      </c>
      <c r="B295" s="3"/>
      <c r="C295" s="4" t="s">
        <v>877</v>
      </c>
      <c r="D295" s="12">
        <v>19.2307329</v>
      </c>
      <c r="E295" s="12">
        <v>72.856673000000001</v>
      </c>
      <c r="F295" s="4" t="s">
        <v>21</v>
      </c>
      <c r="G295" s="12">
        <v>0</v>
      </c>
      <c r="H295" s="12">
        <v>0</v>
      </c>
      <c r="I295" s="4" t="s">
        <v>22</v>
      </c>
      <c r="J295" s="31">
        <v>8</v>
      </c>
      <c r="K295" s="26" t="s">
        <v>1028</v>
      </c>
      <c r="L295" s="32"/>
      <c r="M295" s="3"/>
      <c r="N295" s="12">
        <f t="shared" si="19"/>
        <v>5</v>
      </c>
      <c r="O295" s="4" t="s">
        <v>58</v>
      </c>
      <c r="P295" s="3"/>
      <c r="Q295" s="3"/>
      <c r="R295" s="3"/>
      <c r="S295" s="4" t="s">
        <v>27</v>
      </c>
      <c r="T295" s="11">
        <f t="shared" si="20"/>
        <v>42685</v>
      </c>
      <c r="U295" s="3"/>
      <c r="V295" s="3"/>
      <c r="W295" s="3"/>
      <c r="X295" s="3"/>
      <c r="Y295" s="3"/>
      <c r="Z295" s="14"/>
      <c r="AA295" s="14"/>
      <c r="AB295" s="3"/>
    </row>
    <row r="296" spans="1:28" ht="13.75" customHeight="1">
      <c r="A296" s="11">
        <v>42684</v>
      </c>
      <c r="B296" s="4" t="s">
        <v>1030</v>
      </c>
      <c r="C296" s="4" t="s">
        <v>1031</v>
      </c>
      <c r="D296" s="12">
        <v>19.092298</v>
      </c>
      <c r="E296" s="12">
        <v>73.026979299999994</v>
      </c>
      <c r="F296" s="4" t="s">
        <v>21</v>
      </c>
      <c r="G296" s="12">
        <v>0</v>
      </c>
      <c r="H296" s="12">
        <v>0</v>
      </c>
      <c r="I296" s="4" t="s">
        <v>30</v>
      </c>
      <c r="J296" s="12">
        <v>10</v>
      </c>
      <c r="K296" s="1" t="s">
        <v>1032</v>
      </c>
      <c r="L296" s="3"/>
      <c r="M296" s="3"/>
      <c r="N296" s="12">
        <f t="shared" si="19"/>
        <v>3</v>
      </c>
      <c r="O296" s="4" t="s">
        <v>124</v>
      </c>
      <c r="P296" s="3"/>
      <c r="Q296" s="3"/>
      <c r="R296" s="4" t="s">
        <v>35</v>
      </c>
      <c r="S296" s="4" t="s">
        <v>27</v>
      </c>
      <c r="T296" s="11">
        <f t="shared" si="20"/>
        <v>42683</v>
      </c>
      <c r="U296" s="3"/>
      <c r="V296" s="3"/>
      <c r="W296" s="3"/>
      <c r="X296" s="3"/>
      <c r="Y296" s="3"/>
      <c r="Z296" s="14"/>
      <c r="AA296" s="14"/>
      <c r="AB296" s="3"/>
    </row>
    <row r="297" spans="1:28" ht="13.75" customHeight="1">
      <c r="A297" s="11">
        <v>42678</v>
      </c>
      <c r="B297" s="4" t="s">
        <v>1033</v>
      </c>
      <c r="C297" s="4" t="s">
        <v>1034</v>
      </c>
      <c r="D297" s="12">
        <v>19.171849099999999</v>
      </c>
      <c r="E297" s="12">
        <v>72.838254699999993</v>
      </c>
      <c r="F297" s="4" t="s">
        <v>85</v>
      </c>
      <c r="G297" s="12">
        <v>0</v>
      </c>
      <c r="H297" s="12">
        <v>1</v>
      </c>
      <c r="I297" s="4" t="s">
        <v>39</v>
      </c>
      <c r="J297" s="12">
        <v>3</v>
      </c>
      <c r="K297" s="4" t="s">
        <v>1035</v>
      </c>
      <c r="L297" s="3"/>
      <c r="M297" s="3"/>
      <c r="N297" s="12">
        <f t="shared" si="19"/>
        <v>4</v>
      </c>
      <c r="O297" s="4" t="s">
        <v>33</v>
      </c>
      <c r="P297" s="3"/>
      <c r="Q297" s="3"/>
      <c r="R297" s="4" t="s">
        <v>416</v>
      </c>
      <c r="S297" s="4" t="s">
        <v>27</v>
      </c>
      <c r="T297" s="11">
        <f t="shared" si="20"/>
        <v>42677</v>
      </c>
      <c r="U297" s="3"/>
      <c r="V297" s="3"/>
      <c r="W297" s="3"/>
      <c r="X297" s="3"/>
      <c r="Y297" s="3"/>
      <c r="Z297" s="14"/>
      <c r="AA297" s="14"/>
      <c r="AB297" s="3"/>
    </row>
    <row r="298" spans="1:28" ht="13.75" customHeight="1">
      <c r="A298" s="11">
        <v>42677</v>
      </c>
      <c r="B298" s="4" t="s">
        <v>1036</v>
      </c>
      <c r="C298" s="4" t="s">
        <v>1037</v>
      </c>
      <c r="D298" s="12">
        <v>18.996806899999999</v>
      </c>
      <c r="E298" s="12">
        <v>72.82405</v>
      </c>
      <c r="F298" s="4" t="s">
        <v>21</v>
      </c>
      <c r="G298" s="12">
        <v>0</v>
      </c>
      <c r="H298" s="12">
        <v>0</v>
      </c>
      <c r="I298" s="4" t="s">
        <v>22</v>
      </c>
      <c r="J298" s="12">
        <v>2</v>
      </c>
      <c r="K298" s="4" t="s">
        <v>1038</v>
      </c>
      <c r="L298" s="3"/>
      <c r="M298" s="3"/>
      <c r="N298" s="12">
        <f t="shared" si="19"/>
        <v>2</v>
      </c>
      <c r="O298" s="4" t="s">
        <v>47</v>
      </c>
      <c r="P298" s="3"/>
      <c r="Q298" s="3"/>
      <c r="R298" s="3"/>
      <c r="S298" s="4" t="s">
        <v>27</v>
      </c>
      <c r="T298" s="11">
        <f>A298-2</f>
        <v>42675</v>
      </c>
      <c r="U298" s="3"/>
      <c r="V298" s="3"/>
      <c r="W298" s="3"/>
      <c r="X298" s="3"/>
      <c r="Y298" s="3"/>
      <c r="Z298" s="14"/>
      <c r="AA298" s="14"/>
      <c r="AB298" s="3"/>
    </row>
    <row r="299" spans="1:28" ht="13.75" customHeight="1">
      <c r="A299" s="11">
        <v>42676</v>
      </c>
      <c r="B299" s="4" t="s">
        <v>217</v>
      </c>
      <c r="C299" s="4" t="s">
        <v>1039</v>
      </c>
      <c r="D299" s="12">
        <v>19.056569400000001</v>
      </c>
      <c r="E299" s="12">
        <v>72.9065595</v>
      </c>
      <c r="F299" s="4" t="s">
        <v>51</v>
      </c>
      <c r="G299" s="12">
        <v>0</v>
      </c>
      <c r="H299" s="12">
        <v>0</v>
      </c>
      <c r="I299" s="4" t="s">
        <v>22</v>
      </c>
      <c r="J299" s="12">
        <v>8</v>
      </c>
      <c r="K299" s="4" t="s">
        <v>1040</v>
      </c>
      <c r="L299" s="3"/>
      <c r="M299" s="3"/>
      <c r="N299" s="12">
        <f t="shared" si="19"/>
        <v>2</v>
      </c>
      <c r="O299" s="4" t="s">
        <v>47</v>
      </c>
      <c r="P299" s="3"/>
      <c r="Q299" s="3"/>
      <c r="R299" s="3"/>
      <c r="S299" s="4" t="s">
        <v>27</v>
      </c>
      <c r="T299" s="11">
        <f t="shared" ref="T299:T323" si="21">A299-1</f>
        <v>42675</v>
      </c>
      <c r="U299" s="3"/>
      <c r="V299" s="3"/>
      <c r="W299" s="3"/>
      <c r="X299" s="3"/>
      <c r="Y299" s="3"/>
      <c r="Z299" s="14"/>
      <c r="AA299" s="14"/>
      <c r="AB299" s="3"/>
    </row>
    <row r="300" spans="1:28" ht="13.75" customHeight="1">
      <c r="A300" s="11">
        <v>42669</v>
      </c>
      <c r="B300" s="4" t="s">
        <v>1041</v>
      </c>
      <c r="C300" s="4" t="s">
        <v>594</v>
      </c>
      <c r="D300" s="12">
        <v>18.957228700000002</v>
      </c>
      <c r="E300" s="12">
        <v>72.819668899999996</v>
      </c>
      <c r="F300" s="4" t="s">
        <v>85</v>
      </c>
      <c r="G300" s="12">
        <v>0</v>
      </c>
      <c r="H300" s="12">
        <v>1</v>
      </c>
      <c r="I300" s="4" t="s">
        <v>39</v>
      </c>
      <c r="J300" s="12">
        <v>3</v>
      </c>
      <c r="K300" s="4" t="s">
        <v>1042</v>
      </c>
      <c r="L300" s="3"/>
      <c r="M300" s="3"/>
      <c r="N300" s="12">
        <f t="shared" si="19"/>
        <v>2</v>
      </c>
      <c r="O300" s="4" t="s">
        <v>47</v>
      </c>
      <c r="P300" s="4" t="s">
        <v>1043</v>
      </c>
      <c r="Q300" s="3"/>
      <c r="R300" s="4" t="s">
        <v>568</v>
      </c>
      <c r="S300" s="4" t="s">
        <v>27</v>
      </c>
      <c r="T300" s="11">
        <f t="shared" si="21"/>
        <v>42668</v>
      </c>
      <c r="U300" s="3"/>
      <c r="V300" s="3"/>
      <c r="W300" s="3"/>
      <c r="X300" s="3"/>
      <c r="Y300" s="3"/>
      <c r="Z300" s="14"/>
      <c r="AA300" s="14"/>
      <c r="AB300" s="3"/>
    </row>
    <row r="301" spans="1:28" ht="13.75" customHeight="1">
      <c r="A301" s="11">
        <v>42666</v>
      </c>
      <c r="B301" s="4" t="s">
        <v>370</v>
      </c>
      <c r="C301" s="4" t="s">
        <v>1044</v>
      </c>
      <c r="D301" s="12">
        <v>19.054842000000001</v>
      </c>
      <c r="E301" s="12">
        <v>72.919816299999994</v>
      </c>
      <c r="F301" s="4" t="s">
        <v>21</v>
      </c>
      <c r="G301" s="12">
        <v>0</v>
      </c>
      <c r="H301" s="12">
        <v>0</v>
      </c>
      <c r="I301" s="4" t="s">
        <v>39</v>
      </c>
      <c r="J301" s="12">
        <v>5</v>
      </c>
      <c r="K301" s="4" t="s">
        <v>1045</v>
      </c>
      <c r="L301" s="3"/>
      <c r="M301" s="3"/>
      <c r="N301" s="12">
        <f t="shared" si="19"/>
        <v>6</v>
      </c>
      <c r="O301" s="4" t="s">
        <v>41</v>
      </c>
      <c r="P301" s="3"/>
      <c r="Q301" s="3"/>
      <c r="R301" s="3"/>
      <c r="S301" s="4" t="s">
        <v>27</v>
      </c>
      <c r="T301" s="11">
        <f t="shared" si="21"/>
        <v>42665</v>
      </c>
      <c r="U301" s="3"/>
      <c r="V301" s="3"/>
      <c r="W301" s="3"/>
      <c r="X301" s="3"/>
      <c r="Y301" s="3"/>
      <c r="Z301" s="14"/>
      <c r="AA301" s="14"/>
      <c r="AB301" s="3"/>
    </row>
    <row r="302" spans="1:28" ht="13.75" customHeight="1">
      <c r="A302" s="11">
        <v>42662</v>
      </c>
      <c r="B302" s="4" t="s">
        <v>1046</v>
      </c>
      <c r="C302" s="4" t="s">
        <v>1047</v>
      </c>
      <c r="D302" s="12">
        <v>18.916404199999999</v>
      </c>
      <c r="E302" s="12">
        <v>72.8170851</v>
      </c>
      <c r="F302" s="4" t="s">
        <v>21</v>
      </c>
      <c r="G302" s="12">
        <v>0</v>
      </c>
      <c r="H302" s="12">
        <v>2</v>
      </c>
      <c r="I302" s="4" t="s">
        <v>68</v>
      </c>
      <c r="J302" s="4" t="s">
        <v>31</v>
      </c>
      <c r="K302" s="4" t="s">
        <v>1048</v>
      </c>
      <c r="L302" s="3"/>
      <c r="M302" s="3"/>
      <c r="N302" s="12">
        <f t="shared" si="19"/>
        <v>2</v>
      </c>
      <c r="O302" s="4" t="s">
        <v>47</v>
      </c>
      <c r="P302" s="3"/>
      <c r="Q302" s="3"/>
      <c r="R302" s="4" t="s">
        <v>35</v>
      </c>
      <c r="S302" s="4" t="s">
        <v>27</v>
      </c>
      <c r="T302" s="11">
        <f t="shared" si="21"/>
        <v>42661</v>
      </c>
      <c r="U302" s="3"/>
      <c r="V302" s="3"/>
      <c r="W302" s="3"/>
      <c r="X302" s="3"/>
      <c r="Y302" s="3"/>
      <c r="Z302" s="14"/>
      <c r="AA302" s="14"/>
      <c r="AB302" s="3"/>
    </row>
    <row r="303" spans="1:28" ht="13.75" customHeight="1">
      <c r="A303" s="11">
        <v>42652</v>
      </c>
      <c r="B303" s="4" t="s">
        <v>262</v>
      </c>
      <c r="C303" s="4" t="s">
        <v>1049</v>
      </c>
      <c r="D303" s="12">
        <v>18.952839999999998</v>
      </c>
      <c r="E303" s="12">
        <v>72.805087900000004</v>
      </c>
      <c r="F303" s="4" t="s">
        <v>44</v>
      </c>
      <c r="G303" s="12">
        <v>0</v>
      </c>
      <c r="H303" s="12">
        <v>0</v>
      </c>
      <c r="I303" s="4" t="s">
        <v>45</v>
      </c>
      <c r="J303" s="12">
        <v>7</v>
      </c>
      <c r="K303" s="4" t="s">
        <v>1050</v>
      </c>
      <c r="L303" s="3"/>
      <c r="M303" s="3"/>
      <c r="N303" s="12">
        <f t="shared" si="19"/>
        <v>6</v>
      </c>
      <c r="O303" s="4" t="s">
        <v>41</v>
      </c>
      <c r="P303" s="4" t="s">
        <v>1051</v>
      </c>
      <c r="Q303" s="3"/>
      <c r="R303" s="4" t="s">
        <v>48</v>
      </c>
      <c r="S303" s="4" t="s">
        <v>27</v>
      </c>
      <c r="T303" s="11">
        <f t="shared" si="21"/>
        <v>42651</v>
      </c>
      <c r="U303" s="3"/>
      <c r="V303" s="3"/>
      <c r="W303" s="3"/>
      <c r="X303" s="3"/>
      <c r="Y303" s="3"/>
      <c r="Z303" s="14"/>
      <c r="AA303" s="14"/>
      <c r="AB303" s="3"/>
    </row>
    <row r="304" spans="1:28" ht="13.75" customHeight="1">
      <c r="A304" s="11">
        <v>42652</v>
      </c>
      <c r="B304" s="4" t="s">
        <v>1052</v>
      </c>
      <c r="C304" s="4" t="s">
        <v>1053</v>
      </c>
      <c r="D304" s="12">
        <v>19.455082300000001</v>
      </c>
      <c r="E304" s="12">
        <v>72.820846399999994</v>
      </c>
      <c r="F304" s="4" t="s">
        <v>44</v>
      </c>
      <c r="G304" s="12">
        <v>0</v>
      </c>
      <c r="H304" s="12">
        <v>1</v>
      </c>
      <c r="I304" s="4" t="s">
        <v>45</v>
      </c>
      <c r="J304" s="12">
        <v>8</v>
      </c>
      <c r="K304" s="4" t="s">
        <v>1054</v>
      </c>
      <c r="L304" s="3"/>
      <c r="M304" s="3"/>
      <c r="N304" s="12">
        <f t="shared" si="19"/>
        <v>6</v>
      </c>
      <c r="O304" s="4" t="s">
        <v>41</v>
      </c>
      <c r="P304" s="3"/>
      <c r="Q304" s="3"/>
      <c r="R304" s="4" t="s">
        <v>48</v>
      </c>
      <c r="S304" s="4" t="s">
        <v>27</v>
      </c>
      <c r="T304" s="11">
        <f t="shared" si="21"/>
        <v>42651</v>
      </c>
      <c r="U304" s="3"/>
      <c r="V304" s="3"/>
      <c r="W304" s="3"/>
      <c r="X304" s="3"/>
      <c r="Y304" s="3"/>
      <c r="Z304" s="14"/>
      <c r="AA304" s="14"/>
      <c r="AB304" s="3"/>
    </row>
    <row r="305" spans="1:28" ht="13.75" customHeight="1">
      <c r="A305" s="11">
        <v>42652</v>
      </c>
      <c r="B305" s="4" t="s">
        <v>274</v>
      </c>
      <c r="C305" s="4" t="s">
        <v>1055</v>
      </c>
      <c r="D305" s="12">
        <v>19.056084200000001</v>
      </c>
      <c r="E305" s="12">
        <v>72.876227099999994</v>
      </c>
      <c r="F305" s="4" t="s">
        <v>21</v>
      </c>
      <c r="G305" s="12">
        <v>0</v>
      </c>
      <c r="H305" s="12">
        <v>0</v>
      </c>
      <c r="I305" s="4" t="s">
        <v>22</v>
      </c>
      <c r="J305" s="12">
        <v>8</v>
      </c>
      <c r="K305" s="4" t="s">
        <v>1056</v>
      </c>
      <c r="L305" s="3"/>
      <c r="M305" s="3"/>
      <c r="N305" s="12">
        <f t="shared" si="19"/>
        <v>6</v>
      </c>
      <c r="O305" s="4" t="s">
        <v>41</v>
      </c>
      <c r="P305" s="3"/>
      <c r="Q305" s="3"/>
      <c r="R305" s="3"/>
      <c r="S305" s="4" t="s">
        <v>27</v>
      </c>
      <c r="T305" s="11">
        <f t="shared" si="21"/>
        <v>42651</v>
      </c>
      <c r="U305" s="3"/>
      <c r="V305" s="3"/>
      <c r="W305" s="3"/>
      <c r="X305" s="3"/>
      <c r="Y305" s="3"/>
      <c r="Z305" s="14"/>
      <c r="AA305" s="14"/>
      <c r="AB305" s="3"/>
    </row>
    <row r="306" spans="1:28" ht="13.75" customHeight="1">
      <c r="A306" s="11">
        <v>42635</v>
      </c>
      <c r="B306" s="4" t="s">
        <v>294</v>
      </c>
      <c r="C306" s="4" t="s">
        <v>1057</v>
      </c>
      <c r="D306" s="12">
        <v>19.1791363</v>
      </c>
      <c r="E306" s="12">
        <v>72.872292599999994</v>
      </c>
      <c r="F306" s="4" t="s">
        <v>21</v>
      </c>
      <c r="G306" s="12">
        <v>0</v>
      </c>
      <c r="H306" s="12">
        <v>0</v>
      </c>
      <c r="I306" s="4" t="s">
        <v>68</v>
      </c>
      <c r="J306" s="12">
        <v>10</v>
      </c>
      <c r="K306" s="4" t="s">
        <v>1058</v>
      </c>
      <c r="L306" s="3"/>
      <c r="M306" s="3"/>
      <c r="N306" s="12">
        <f t="shared" si="19"/>
        <v>3</v>
      </c>
      <c r="O306" s="4" t="s">
        <v>124</v>
      </c>
      <c r="P306" s="3"/>
      <c r="Q306" s="3"/>
      <c r="R306" s="3"/>
      <c r="S306" s="4" t="s">
        <v>27</v>
      </c>
      <c r="T306" s="11">
        <f t="shared" si="21"/>
        <v>42634</v>
      </c>
      <c r="U306" s="3"/>
      <c r="V306" s="3"/>
      <c r="W306" s="3"/>
      <c r="X306" s="3"/>
      <c r="Y306" s="3"/>
      <c r="Z306" s="14"/>
      <c r="AA306" s="14"/>
      <c r="AB306" s="3"/>
    </row>
    <row r="307" spans="1:28" ht="13.75" customHeight="1">
      <c r="A307" s="11">
        <v>42630</v>
      </c>
      <c r="B307" s="4" t="s">
        <v>709</v>
      </c>
      <c r="C307" s="4" t="s">
        <v>1059</v>
      </c>
      <c r="D307" s="12">
        <v>19.199821100000001</v>
      </c>
      <c r="E307" s="12">
        <v>72.842593999999906</v>
      </c>
      <c r="F307" s="23" t="s">
        <v>21</v>
      </c>
      <c r="G307" s="12">
        <v>0</v>
      </c>
      <c r="H307" s="12">
        <v>0</v>
      </c>
      <c r="I307" s="4" t="s">
        <v>68</v>
      </c>
      <c r="J307" s="12">
        <v>10</v>
      </c>
      <c r="K307" s="4" t="s">
        <v>1060</v>
      </c>
      <c r="L307" s="3"/>
      <c r="M307" s="3"/>
      <c r="N307" s="12">
        <f t="shared" si="19"/>
        <v>5</v>
      </c>
      <c r="O307" s="4" t="s">
        <v>58</v>
      </c>
      <c r="P307" s="3"/>
      <c r="Q307" s="3"/>
      <c r="R307" s="3"/>
      <c r="S307" s="4" t="s">
        <v>27</v>
      </c>
      <c r="T307" s="11">
        <f t="shared" si="21"/>
        <v>42629</v>
      </c>
      <c r="U307" s="3"/>
      <c r="V307" s="3"/>
      <c r="W307" s="3"/>
      <c r="X307" s="3"/>
      <c r="Y307" s="3"/>
      <c r="Z307" s="14"/>
      <c r="AA307" s="14"/>
      <c r="AB307" s="3"/>
    </row>
    <row r="308" spans="1:28" ht="13.75" customHeight="1">
      <c r="A308" s="11">
        <v>42611</v>
      </c>
      <c r="B308" s="4" t="s">
        <v>294</v>
      </c>
      <c r="C308" s="4" t="s">
        <v>1061</v>
      </c>
      <c r="D308" s="12">
        <v>19.033845700000001</v>
      </c>
      <c r="E308" s="31">
        <v>73.019587099999995</v>
      </c>
      <c r="F308" s="33" t="s">
        <v>21</v>
      </c>
      <c r="G308" s="34">
        <v>0</v>
      </c>
      <c r="H308" s="12">
        <v>0</v>
      </c>
      <c r="I308" s="4" t="s">
        <v>22</v>
      </c>
      <c r="J308" s="12">
        <v>2</v>
      </c>
      <c r="K308" s="4" t="s">
        <v>1062</v>
      </c>
      <c r="L308" s="3"/>
      <c r="M308" s="3"/>
      <c r="N308" s="12">
        <f t="shared" si="19"/>
        <v>7</v>
      </c>
      <c r="O308" s="4" t="s">
        <v>70</v>
      </c>
      <c r="P308" s="4" t="s">
        <v>1063</v>
      </c>
      <c r="Q308" s="4" t="s">
        <v>1064</v>
      </c>
      <c r="R308" s="4" t="s">
        <v>256</v>
      </c>
      <c r="S308" s="4" t="s">
        <v>27</v>
      </c>
      <c r="T308" s="11">
        <f t="shared" si="21"/>
        <v>42610</v>
      </c>
      <c r="U308" s="3"/>
      <c r="V308" s="3"/>
      <c r="W308" s="3"/>
      <c r="X308" s="3"/>
      <c r="Y308" s="3"/>
      <c r="Z308" s="14"/>
      <c r="AA308" s="14"/>
      <c r="AB308" s="3"/>
    </row>
    <row r="309" spans="1:28" ht="13.75" customHeight="1">
      <c r="A309" s="11">
        <v>42602</v>
      </c>
      <c r="B309" s="4" t="s">
        <v>294</v>
      </c>
      <c r="C309" s="4" t="s">
        <v>1065</v>
      </c>
      <c r="D309" s="12">
        <v>19.065319899999999</v>
      </c>
      <c r="E309" s="31">
        <v>72.833448099999998</v>
      </c>
      <c r="F309" s="33" t="s">
        <v>21</v>
      </c>
      <c r="G309" s="34">
        <v>0</v>
      </c>
      <c r="H309" s="12">
        <v>0</v>
      </c>
      <c r="I309" s="4" t="s">
        <v>22</v>
      </c>
      <c r="J309" s="12">
        <v>4</v>
      </c>
      <c r="K309" s="4" t="s">
        <v>1066</v>
      </c>
      <c r="L309" s="3"/>
      <c r="M309" s="3"/>
      <c r="N309" s="12">
        <f t="shared" si="19"/>
        <v>5</v>
      </c>
      <c r="O309" s="4" t="s">
        <v>58</v>
      </c>
      <c r="P309" s="3"/>
      <c r="Q309" s="3"/>
      <c r="R309" s="3"/>
      <c r="S309" s="4" t="s">
        <v>27</v>
      </c>
      <c r="T309" s="11">
        <f t="shared" si="21"/>
        <v>42601</v>
      </c>
      <c r="U309" s="3"/>
      <c r="V309" s="3"/>
      <c r="W309" s="3"/>
      <c r="X309" s="3"/>
      <c r="Y309" s="3"/>
      <c r="Z309" s="14"/>
      <c r="AA309" s="14"/>
      <c r="AB309" s="3"/>
    </row>
    <row r="310" spans="1:28" ht="13.75" customHeight="1">
      <c r="A310" s="11">
        <v>42599</v>
      </c>
      <c r="B310" s="4" t="s">
        <v>294</v>
      </c>
      <c r="C310" s="4" t="s">
        <v>1067</v>
      </c>
      <c r="D310" s="12">
        <v>19.454988199999999</v>
      </c>
      <c r="E310" s="12">
        <v>72.811911499999994</v>
      </c>
      <c r="F310" s="1" t="s">
        <v>21</v>
      </c>
      <c r="G310" s="12">
        <v>0</v>
      </c>
      <c r="H310" s="12">
        <v>0</v>
      </c>
      <c r="I310" s="4" t="s">
        <v>22</v>
      </c>
      <c r="J310" s="12">
        <v>2</v>
      </c>
      <c r="K310" s="4" t="s">
        <v>1068</v>
      </c>
      <c r="L310" s="3"/>
      <c r="M310" s="3"/>
      <c r="N310" s="12">
        <f t="shared" si="19"/>
        <v>2</v>
      </c>
      <c r="O310" s="4" t="s">
        <v>47</v>
      </c>
      <c r="P310" s="4" t="s">
        <v>1069</v>
      </c>
      <c r="Q310" s="3"/>
      <c r="R310" s="4" t="s">
        <v>60</v>
      </c>
      <c r="S310" s="4" t="s">
        <v>27</v>
      </c>
      <c r="T310" s="11">
        <f t="shared" si="21"/>
        <v>42598</v>
      </c>
      <c r="U310" s="3"/>
      <c r="V310" s="3"/>
      <c r="W310" s="3"/>
      <c r="X310" s="3"/>
      <c r="Y310" s="3"/>
      <c r="Z310" s="14"/>
      <c r="AA310" s="14"/>
      <c r="AB310" s="3"/>
    </row>
    <row r="311" spans="1:28" ht="13.75" customHeight="1">
      <c r="A311" s="11">
        <v>42592</v>
      </c>
      <c r="B311" s="4" t="s">
        <v>1070</v>
      </c>
      <c r="C311" s="4" t="s">
        <v>1071</v>
      </c>
      <c r="D311" s="12">
        <v>19.145117599999999</v>
      </c>
      <c r="E311" s="12">
        <v>72.848514399999999</v>
      </c>
      <c r="F311" s="4" t="s">
        <v>85</v>
      </c>
      <c r="G311" s="12">
        <v>0</v>
      </c>
      <c r="H311" s="12">
        <v>1</v>
      </c>
      <c r="I311" s="4" t="s">
        <v>45</v>
      </c>
      <c r="J311" s="12">
        <v>11</v>
      </c>
      <c r="K311" s="4" t="s">
        <v>1072</v>
      </c>
      <c r="L311" s="3"/>
      <c r="M311" s="3"/>
      <c r="N311" s="12">
        <f t="shared" si="19"/>
        <v>2</v>
      </c>
      <c r="O311" s="4" t="s">
        <v>47</v>
      </c>
      <c r="P311" s="4" t="s">
        <v>1073</v>
      </c>
      <c r="Q311" s="3"/>
      <c r="R311" s="4" t="s">
        <v>423</v>
      </c>
      <c r="S311" s="4" t="s">
        <v>27</v>
      </c>
      <c r="T311" s="11">
        <f t="shared" si="21"/>
        <v>42591</v>
      </c>
      <c r="U311" s="3"/>
      <c r="V311" s="3"/>
      <c r="W311" s="3"/>
      <c r="X311" s="3"/>
      <c r="Y311" s="3"/>
      <c r="Z311" s="14"/>
      <c r="AA311" s="14"/>
      <c r="AB311" s="3"/>
    </row>
    <row r="312" spans="1:28" ht="13.75" customHeight="1">
      <c r="A312" s="11">
        <v>42581</v>
      </c>
      <c r="B312" s="4" t="s">
        <v>283</v>
      </c>
      <c r="C312" s="4" t="s">
        <v>1074</v>
      </c>
      <c r="D312" s="12">
        <v>19.176062999999999</v>
      </c>
      <c r="E312" s="12">
        <v>72.845615999999893</v>
      </c>
      <c r="F312" s="23" t="s">
        <v>85</v>
      </c>
      <c r="G312" s="12">
        <v>0</v>
      </c>
      <c r="H312" s="12">
        <v>1</v>
      </c>
      <c r="I312" s="4" t="s">
        <v>39</v>
      </c>
      <c r="J312" s="12">
        <v>2</v>
      </c>
      <c r="K312" s="4" t="s">
        <v>1075</v>
      </c>
      <c r="L312" s="3"/>
      <c r="M312" s="3"/>
      <c r="N312" s="12">
        <f t="shared" si="19"/>
        <v>5</v>
      </c>
      <c r="O312" s="4" t="s">
        <v>58</v>
      </c>
      <c r="P312" s="3"/>
      <c r="Q312" s="3"/>
      <c r="R312" s="3"/>
      <c r="S312" s="4" t="s">
        <v>27</v>
      </c>
      <c r="T312" s="11">
        <f t="shared" si="21"/>
        <v>42580</v>
      </c>
      <c r="U312" s="3"/>
      <c r="V312" s="3"/>
      <c r="W312" s="3"/>
      <c r="X312" s="3"/>
      <c r="Y312" s="3"/>
      <c r="Z312" s="14"/>
      <c r="AA312" s="14"/>
      <c r="AB312" s="3"/>
    </row>
    <row r="313" spans="1:28" ht="13.75" customHeight="1">
      <c r="A313" s="11">
        <v>42552</v>
      </c>
      <c r="B313" s="4" t="s">
        <v>294</v>
      </c>
      <c r="C313" s="4" t="s">
        <v>1076</v>
      </c>
      <c r="D313" s="12">
        <v>19.116847799999999</v>
      </c>
      <c r="E313" s="31">
        <v>72.839692299999996</v>
      </c>
      <c r="F313" s="33" t="s">
        <v>21</v>
      </c>
      <c r="G313" s="34">
        <v>0</v>
      </c>
      <c r="H313" s="12">
        <v>9</v>
      </c>
      <c r="I313" s="4" t="s">
        <v>68</v>
      </c>
      <c r="J313" s="4" t="s">
        <v>23</v>
      </c>
      <c r="K313" s="4" t="s">
        <v>1077</v>
      </c>
      <c r="L313" s="3"/>
      <c r="M313" s="3"/>
      <c r="N313" s="12">
        <f t="shared" si="19"/>
        <v>4</v>
      </c>
      <c r="O313" s="4" t="s">
        <v>33</v>
      </c>
      <c r="P313" s="4" t="s">
        <v>1078</v>
      </c>
      <c r="Q313" s="3"/>
      <c r="R313" s="4" t="s">
        <v>48</v>
      </c>
      <c r="S313" s="4" t="s">
        <v>27</v>
      </c>
      <c r="T313" s="11">
        <f t="shared" si="21"/>
        <v>42551</v>
      </c>
      <c r="U313" s="3"/>
      <c r="V313" s="3"/>
      <c r="W313" s="3"/>
      <c r="X313" s="3"/>
      <c r="Y313" s="3"/>
      <c r="Z313" s="14"/>
      <c r="AA313" s="14"/>
      <c r="AB313" s="3"/>
    </row>
    <row r="314" spans="1:28" ht="13.75" customHeight="1">
      <c r="A314" s="11">
        <v>42542</v>
      </c>
      <c r="B314" s="4" t="s">
        <v>1052</v>
      </c>
      <c r="C314" s="4" t="s">
        <v>1079</v>
      </c>
      <c r="D314" s="12">
        <v>18.9803791</v>
      </c>
      <c r="E314" s="12">
        <v>72.833671899999999</v>
      </c>
      <c r="F314" s="1" t="s">
        <v>44</v>
      </c>
      <c r="G314" s="12">
        <v>0</v>
      </c>
      <c r="H314" s="12">
        <v>0</v>
      </c>
      <c r="I314" s="4" t="s">
        <v>45</v>
      </c>
      <c r="J314" s="12">
        <v>8</v>
      </c>
      <c r="K314" s="4" t="s">
        <v>1080</v>
      </c>
      <c r="L314" s="3"/>
      <c r="M314" s="3"/>
      <c r="N314" s="12">
        <f t="shared" si="19"/>
        <v>1</v>
      </c>
      <c r="O314" s="4" t="s">
        <v>25</v>
      </c>
      <c r="P314" s="3"/>
      <c r="Q314" s="3"/>
      <c r="R314" s="3"/>
      <c r="S314" s="4" t="s">
        <v>27</v>
      </c>
      <c r="T314" s="11">
        <f t="shared" si="21"/>
        <v>42541</v>
      </c>
      <c r="U314" s="3"/>
      <c r="V314" s="3"/>
      <c r="W314" s="3"/>
      <c r="X314" s="3"/>
      <c r="Y314" s="3"/>
      <c r="Z314" s="14"/>
      <c r="AA314" s="14"/>
      <c r="AB314" s="3"/>
    </row>
    <row r="315" spans="1:28" ht="13.75" customHeight="1">
      <c r="A315" s="11">
        <v>42524</v>
      </c>
      <c r="B315" s="4" t="s">
        <v>294</v>
      </c>
      <c r="C315" s="4" t="s">
        <v>1081</v>
      </c>
      <c r="D315" s="12">
        <v>18.9240165</v>
      </c>
      <c r="E315" s="12">
        <v>72.832184799999993</v>
      </c>
      <c r="F315" s="4" t="s">
        <v>21</v>
      </c>
      <c r="G315" s="12">
        <v>0</v>
      </c>
      <c r="H315" s="12">
        <v>0</v>
      </c>
      <c r="I315" s="4" t="s">
        <v>22</v>
      </c>
      <c r="J315" s="4" t="s">
        <v>1082</v>
      </c>
      <c r="K315" s="4" t="s">
        <v>1083</v>
      </c>
      <c r="L315" s="3"/>
      <c r="M315" s="3"/>
      <c r="N315" s="12">
        <f t="shared" si="19"/>
        <v>4</v>
      </c>
      <c r="O315" s="4" t="s">
        <v>33</v>
      </c>
      <c r="P315" s="4" t="s">
        <v>1084</v>
      </c>
      <c r="Q315" s="3"/>
      <c r="R315" s="3"/>
      <c r="S315" s="4" t="s">
        <v>27</v>
      </c>
      <c r="T315" s="11">
        <f t="shared" si="21"/>
        <v>42523</v>
      </c>
      <c r="U315" s="3"/>
      <c r="V315" s="3"/>
      <c r="W315" s="3"/>
      <c r="X315" s="3"/>
      <c r="Y315" s="3"/>
      <c r="Z315" s="14"/>
      <c r="AA315" s="14"/>
      <c r="AB315" s="14"/>
    </row>
    <row r="316" spans="1:28" ht="13.75" customHeight="1">
      <c r="A316" s="11">
        <v>42524</v>
      </c>
      <c r="B316" s="4" t="s">
        <v>1085</v>
      </c>
      <c r="C316" s="4" t="s">
        <v>1086</v>
      </c>
      <c r="D316" s="12">
        <v>19.158369499999999</v>
      </c>
      <c r="E316" s="12">
        <v>73.076093200000003</v>
      </c>
      <c r="F316" s="4" t="s">
        <v>85</v>
      </c>
      <c r="G316" s="12">
        <v>0</v>
      </c>
      <c r="H316" s="12">
        <v>3</v>
      </c>
      <c r="I316" s="4" t="s">
        <v>39</v>
      </c>
      <c r="J316" s="12">
        <v>2</v>
      </c>
      <c r="K316" s="4" t="s">
        <v>1087</v>
      </c>
      <c r="L316" s="3"/>
      <c r="M316" s="3"/>
      <c r="N316" s="12">
        <f t="shared" si="19"/>
        <v>4</v>
      </c>
      <c r="O316" s="4" t="s">
        <v>33</v>
      </c>
      <c r="P316" s="4" t="s">
        <v>1088</v>
      </c>
      <c r="Q316" s="3"/>
      <c r="R316" s="4" t="s">
        <v>35</v>
      </c>
      <c r="S316" s="4" t="s">
        <v>27</v>
      </c>
      <c r="T316" s="11">
        <f t="shared" si="21"/>
        <v>42523</v>
      </c>
      <c r="U316" s="3"/>
      <c r="V316" s="3"/>
      <c r="W316" s="3"/>
      <c r="X316" s="3"/>
      <c r="Y316" s="3"/>
      <c r="Z316" s="14"/>
      <c r="AA316" s="14"/>
      <c r="AB316" s="14"/>
    </row>
    <row r="317" spans="1:28" ht="13.75" customHeight="1">
      <c r="A317" s="11">
        <v>42510</v>
      </c>
      <c r="B317" s="4" t="s">
        <v>709</v>
      </c>
      <c r="C317" s="4" t="s">
        <v>1089</v>
      </c>
      <c r="D317" s="12">
        <v>18.924976699999998</v>
      </c>
      <c r="E317" s="12">
        <v>72.822194199999998</v>
      </c>
      <c r="F317" s="4" t="s">
        <v>21</v>
      </c>
      <c r="G317" s="12">
        <v>0</v>
      </c>
      <c r="H317" s="12">
        <v>0</v>
      </c>
      <c r="I317" s="4" t="s">
        <v>22</v>
      </c>
      <c r="J317" s="12">
        <v>3</v>
      </c>
      <c r="K317" s="4" t="s">
        <v>1090</v>
      </c>
      <c r="L317" s="3"/>
      <c r="M317" s="3"/>
      <c r="N317" s="12">
        <f t="shared" si="19"/>
        <v>4</v>
      </c>
      <c r="O317" s="4" t="s">
        <v>33</v>
      </c>
      <c r="P317" s="3"/>
      <c r="Q317" s="3"/>
      <c r="R317" s="3"/>
      <c r="S317" s="4" t="s">
        <v>27</v>
      </c>
      <c r="T317" s="11">
        <f t="shared" si="21"/>
        <v>42509</v>
      </c>
      <c r="U317" s="4" t="s">
        <v>30</v>
      </c>
      <c r="V317" s="3">
        <f>COUNTIFS(I$3:I1156,V302,O$3:O1156,V$179)</f>
        <v>0</v>
      </c>
      <c r="W317" s="3">
        <f>COUNTIFS(I$3:I1156,V302,O$3:O1156,W$179)</f>
        <v>0</v>
      </c>
      <c r="X317" s="3">
        <f>COUNTIFS(I$3:I1156,V302,O$3:O1156,X$179)</f>
        <v>0</v>
      </c>
      <c r="Y317" s="3">
        <f>COUNTIFS(I$3:I1156,V302,O$3:O1156,Y$179)</f>
        <v>0</v>
      </c>
      <c r="Z317" s="3">
        <f>COUNTIFS(I$3:I1156,V302,O$3:O1156,Z$179)</f>
        <v>0</v>
      </c>
      <c r="AA317" s="3">
        <f>COUNTIFS(I$3:I1156,V302,O$3:O1156,AA$179)</f>
        <v>0</v>
      </c>
      <c r="AB317" s="14">
        <f>COUNTIFS(I$3:I1156,V302,O$3:O1156,AB$179)</f>
        <v>0</v>
      </c>
    </row>
    <row r="318" spans="1:28" ht="13.75" customHeight="1">
      <c r="A318" s="11">
        <v>42498</v>
      </c>
      <c r="B318" s="4" t="s">
        <v>262</v>
      </c>
      <c r="C318" s="4" t="s">
        <v>1091</v>
      </c>
      <c r="D318" s="12">
        <v>19.129802900000001</v>
      </c>
      <c r="E318" s="12">
        <v>72.935398499999906</v>
      </c>
      <c r="F318" s="4" t="s">
        <v>44</v>
      </c>
      <c r="G318" s="12">
        <v>0</v>
      </c>
      <c r="H318" s="12">
        <v>2</v>
      </c>
      <c r="I318" s="4" t="s">
        <v>45</v>
      </c>
      <c r="J318" s="12">
        <v>2</v>
      </c>
      <c r="K318" s="4" t="s">
        <v>1092</v>
      </c>
      <c r="L318" s="3"/>
      <c r="M318" s="3"/>
      <c r="N318" s="12">
        <f t="shared" si="19"/>
        <v>6</v>
      </c>
      <c r="O318" s="4" t="s">
        <v>41</v>
      </c>
      <c r="P318" s="4" t="s">
        <v>1093</v>
      </c>
      <c r="Q318" s="3"/>
      <c r="R318" s="4" t="s">
        <v>1001</v>
      </c>
      <c r="S318" s="4" t="s">
        <v>27</v>
      </c>
      <c r="T318" s="11">
        <f t="shared" si="21"/>
        <v>42497</v>
      </c>
      <c r="U318" s="4" t="s">
        <v>22</v>
      </c>
      <c r="V318" s="3">
        <f>COUNTIFS(I$3:I1157,V303,O$3:O1157,V$179)</f>
        <v>0</v>
      </c>
      <c r="W318" s="3">
        <f>COUNTIFS(I$3:I1157,V303,O$3:O1157,W$179)</f>
        <v>0</v>
      </c>
      <c r="X318" s="3">
        <f>COUNTIFS(I$3:I1157,V303,O$3:O1157,X$179)</f>
        <v>0</v>
      </c>
      <c r="Y318" s="3">
        <f>COUNTIFS(I$3:I1157,V303,O$3:O1157,Y$179)</f>
        <v>0</v>
      </c>
      <c r="Z318" s="3">
        <f>COUNTIFS(I$3:I1157,V303,O$3:O1157,Z$179)</f>
        <v>0</v>
      </c>
      <c r="AA318" s="3">
        <f>COUNTIFS(I$3:I1157,V303,O$3:O1157,AA$179)</f>
        <v>0</v>
      </c>
      <c r="AB318" s="14">
        <f>COUNTIFS(I$3:I1157,V303,O$3:O1157,AB$179)</f>
        <v>0</v>
      </c>
    </row>
    <row r="319" spans="1:28" ht="13.75" customHeight="1">
      <c r="A319" s="11">
        <v>42485</v>
      </c>
      <c r="B319" s="4" t="s">
        <v>1094</v>
      </c>
      <c r="C319" s="4" t="s">
        <v>1095</v>
      </c>
      <c r="D319" s="12">
        <v>19.452636300000002</v>
      </c>
      <c r="E319" s="12">
        <v>72.751072899999997</v>
      </c>
      <c r="F319" s="4" t="s">
        <v>85</v>
      </c>
      <c r="G319" s="12">
        <v>0</v>
      </c>
      <c r="H319" s="12">
        <v>1</v>
      </c>
      <c r="I319" s="4" t="s">
        <v>22</v>
      </c>
      <c r="J319" s="12">
        <v>3</v>
      </c>
      <c r="K319" s="4" t="s">
        <v>1096</v>
      </c>
      <c r="L319" s="3"/>
      <c r="M319" s="3"/>
      <c r="N319" s="12">
        <f t="shared" si="19"/>
        <v>7</v>
      </c>
      <c r="O319" s="4" t="s">
        <v>70</v>
      </c>
      <c r="P319" s="4" t="s">
        <v>1097</v>
      </c>
      <c r="Q319" s="3"/>
      <c r="R319" s="4" t="s">
        <v>1098</v>
      </c>
      <c r="S319" s="4" t="s">
        <v>27</v>
      </c>
      <c r="T319" s="11">
        <f t="shared" si="21"/>
        <v>42484</v>
      </c>
      <c r="U319" s="3"/>
      <c r="V319" s="4" t="s">
        <v>25</v>
      </c>
      <c r="W319" s="4" t="s">
        <v>47</v>
      </c>
      <c r="X319" s="4" t="s">
        <v>124</v>
      </c>
      <c r="Y319" s="4" t="s">
        <v>33</v>
      </c>
      <c r="Z319" s="4" t="s">
        <v>58</v>
      </c>
      <c r="AA319" s="4" t="s">
        <v>41</v>
      </c>
      <c r="AB319" s="4" t="s">
        <v>70</v>
      </c>
    </row>
    <row r="320" spans="1:28" ht="13.75" customHeight="1">
      <c r="A320" s="11">
        <v>42480</v>
      </c>
      <c r="B320" s="4" t="s">
        <v>536</v>
      </c>
      <c r="C320" s="4" t="s">
        <v>1099</v>
      </c>
      <c r="D320" s="12">
        <v>19.159625999999999</v>
      </c>
      <c r="E320" s="12">
        <v>72.841035199999993</v>
      </c>
      <c r="F320" s="4" t="s">
        <v>160</v>
      </c>
      <c r="G320" s="12">
        <v>0</v>
      </c>
      <c r="H320" s="12">
        <v>1</v>
      </c>
      <c r="I320" s="4" t="s">
        <v>45</v>
      </c>
      <c r="J320" s="12">
        <v>3</v>
      </c>
      <c r="K320" s="4" t="s">
        <v>1100</v>
      </c>
      <c r="L320" s="3"/>
      <c r="M320" s="3"/>
      <c r="N320" s="12">
        <f t="shared" si="19"/>
        <v>2</v>
      </c>
      <c r="O320" s="4" t="s">
        <v>47</v>
      </c>
      <c r="P320" s="4" t="s">
        <v>1101</v>
      </c>
      <c r="Q320" s="3"/>
      <c r="R320" s="4" t="s">
        <v>1102</v>
      </c>
      <c r="S320" s="4" t="s">
        <v>27</v>
      </c>
      <c r="T320" s="11">
        <f t="shared" si="21"/>
        <v>42479</v>
      </c>
      <c r="U320" s="3"/>
      <c r="V320" s="3"/>
      <c r="W320" s="3"/>
      <c r="X320" s="3"/>
      <c r="Y320" s="3"/>
      <c r="Z320" s="14"/>
      <c r="AA320" s="14"/>
      <c r="AB320" s="3"/>
    </row>
    <row r="321" spans="1:28" ht="13.75" customHeight="1">
      <c r="A321" s="11">
        <v>42474</v>
      </c>
      <c r="B321" s="4" t="s">
        <v>370</v>
      </c>
      <c r="C321" s="4" t="s">
        <v>1103</v>
      </c>
      <c r="D321" s="12">
        <v>19.171081600000001</v>
      </c>
      <c r="E321" s="12">
        <v>72.973368600000001</v>
      </c>
      <c r="F321" s="4" t="s">
        <v>21</v>
      </c>
      <c r="G321" s="12">
        <v>0</v>
      </c>
      <c r="H321" s="12">
        <v>0</v>
      </c>
      <c r="I321" s="4" t="s">
        <v>39</v>
      </c>
      <c r="J321" s="12">
        <v>2</v>
      </c>
      <c r="K321" s="4" t="s">
        <v>1104</v>
      </c>
      <c r="L321" s="3"/>
      <c r="M321" s="3"/>
      <c r="N321" s="12">
        <f t="shared" si="19"/>
        <v>3</v>
      </c>
      <c r="O321" s="4" t="s">
        <v>124</v>
      </c>
      <c r="P321" s="3"/>
      <c r="Q321" s="3"/>
      <c r="R321" s="3"/>
      <c r="S321" s="4" t="s">
        <v>27</v>
      </c>
      <c r="T321" s="11">
        <f t="shared" si="21"/>
        <v>42473</v>
      </c>
      <c r="U321" s="3"/>
      <c r="V321" s="3"/>
      <c r="W321" s="3"/>
      <c r="X321" s="3"/>
      <c r="Y321" s="3"/>
      <c r="Z321" s="14"/>
      <c r="AA321" s="14"/>
      <c r="AB321" s="3"/>
    </row>
    <row r="322" spans="1:28" ht="13.75" customHeight="1">
      <c r="A322" s="11">
        <v>42473</v>
      </c>
      <c r="B322" s="4" t="s">
        <v>1105</v>
      </c>
      <c r="C322" s="4" t="s">
        <v>1106</v>
      </c>
      <c r="D322" s="12">
        <v>19.014338800000001</v>
      </c>
      <c r="E322" s="12">
        <v>73.110618299999999</v>
      </c>
      <c r="F322" s="4" t="s">
        <v>21</v>
      </c>
      <c r="G322" s="12">
        <v>0</v>
      </c>
      <c r="H322" s="12">
        <v>0</v>
      </c>
      <c r="I322" s="4" t="s">
        <v>22</v>
      </c>
      <c r="J322" s="12">
        <v>9</v>
      </c>
      <c r="K322" s="4" t="s">
        <v>1107</v>
      </c>
      <c r="L322" s="3"/>
      <c r="M322" s="3"/>
      <c r="N322" s="12">
        <f t="shared" si="19"/>
        <v>2</v>
      </c>
      <c r="O322" s="4" t="s">
        <v>47</v>
      </c>
      <c r="P322" s="3"/>
      <c r="Q322" s="3"/>
      <c r="R322" s="3"/>
      <c r="S322" s="4" t="s">
        <v>27</v>
      </c>
      <c r="T322" s="11">
        <f t="shared" si="21"/>
        <v>42472</v>
      </c>
      <c r="U322" s="3"/>
      <c r="V322" s="3"/>
      <c r="W322" s="3"/>
      <c r="X322" s="3"/>
      <c r="Y322" s="3"/>
      <c r="Z322" s="14"/>
      <c r="AA322" s="14"/>
      <c r="AB322" s="3"/>
    </row>
    <row r="323" spans="1:28" ht="13.75" customHeight="1">
      <c r="A323" s="11">
        <v>42471</v>
      </c>
      <c r="B323" s="3"/>
      <c r="C323" s="4" t="s">
        <v>1108</v>
      </c>
      <c r="D323" s="12">
        <v>18.9589593</v>
      </c>
      <c r="E323" s="12">
        <v>72.815250699999893</v>
      </c>
      <c r="F323" s="4" t="s">
        <v>21</v>
      </c>
      <c r="G323" s="12">
        <v>0</v>
      </c>
      <c r="H323" s="12">
        <v>0</v>
      </c>
      <c r="I323" s="4" t="s">
        <v>22</v>
      </c>
      <c r="J323" s="12">
        <v>5</v>
      </c>
      <c r="K323" s="4" t="s">
        <v>1109</v>
      </c>
      <c r="L323" s="3"/>
      <c r="M323" s="3"/>
      <c r="N323" s="12">
        <f t="shared" si="19"/>
        <v>7</v>
      </c>
      <c r="O323" s="4" t="s">
        <v>70</v>
      </c>
      <c r="P323" s="3"/>
      <c r="Q323" s="3"/>
      <c r="R323" s="3"/>
      <c r="S323" s="4" t="s">
        <v>27</v>
      </c>
      <c r="T323" s="11">
        <f t="shared" si="21"/>
        <v>42470</v>
      </c>
      <c r="U323" s="3"/>
      <c r="V323" s="4" t="s">
        <v>36</v>
      </c>
      <c r="W323" s="3"/>
      <c r="X323" s="3"/>
      <c r="Y323" s="3"/>
      <c r="Z323" s="14"/>
      <c r="AA323" s="14"/>
      <c r="AB323" s="3"/>
    </row>
    <row r="324" spans="1:28" ht="13.75" customHeight="1">
      <c r="A324" s="11">
        <v>42464</v>
      </c>
      <c r="B324" s="4" t="s">
        <v>1110</v>
      </c>
      <c r="C324" s="4" t="s">
        <v>1111</v>
      </c>
      <c r="D324" s="12">
        <v>19.192119999999999</v>
      </c>
      <c r="E324" s="12">
        <v>72.866072000000003</v>
      </c>
      <c r="F324" s="4" t="s">
        <v>85</v>
      </c>
      <c r="G324" s="12">
        <v>0</v>
      </c>
      <c r="H324" s="12">
        <v>1</v>
      </c>
      <c r="I324" s="4" t="s">
        <v>45</v>
      </c>
      <c r="J324" s="12">
        <v>7</v>
      </c>
      <c r="K324" s="4" t="s">
        <v>1112</v>
      </c>
      <c r="L324" s="3"/>
      <c r="M324" s="3"/>
      <c r="N324" s="12">
        <f t="shared" si="19"/>
        <v>5</v>
      </c>
      <c r="O324" s="4" t="s">
        <v>58</v>
      </c>
      <c r="P324" s="4" t="s">
        <v>1113</v>
      </c>
      <c r="Q324" s="4" t="s">
        <v>1114</v>
      </c>
      <c r="R324" s="4" t="s">
        <v>1115</v>
      </c>
      <c r="S324" s="4" t="s">
        <v>27</v>
      </c>
      <c r="T324" s="11">
        <f>A324-3</f>
        <v>42461</v>
      </c>
      <c r="U324" s="3"/>
      <c r="V324" s="4" t="s">
        <v>30</v>
      </c>
      <c r="W324" s="3"/>
      <c r="X324" s="21"/>
      <c r="Y324" s="3"/>
      <c r="Z324" s="14"/>
      <c r="AA324" s="14"/>
      <c r="AB324" s="3"/>
    </row>
    <row r="325" spans="1:28" ht="13.75" customHeight="1">
      <c r="A325" s="11">
        <v>42450</v>
      </c>
      <c r="B325" s="3"/>
      <c r="C325" s="4" t="s">
        <v>771</v>
      </c>
      <c r="D325" s="12">
        <v>19.044704800000002</v>
      </c>
      <c r="E325" s="12">
        <v>72.910251099999996</v>
      </c>
      <c r="F325" s="4" t="s">
        <v>21</v>
      </c>
      <c r="G325" s="12">
        <v>0</v>
      </c>
      <c r="H325" s="12">
        <v>0</v>
      </c>
      <c r="I325" s="4" t="s">
        <v>39</v>
      </c>
      <c r="J325" s="12">
        <v>2</v>
      </c>
      <c r="K325" s="4" t="s">
        <v>1116</v>
      </c>
      <c r="L325" s="3"/>
      <c r="M325" s="3"/>
      <c r="N325" s="12">
        <f t="shared" si="19"/>
        <v>7</v>
      </c>
      <c r="O325" s="4" t="s">
        <v>70</v>
      </c>
      <c r="P325" s="4" t="s">
        <v>1117</v>
      </c>
      <c r="Q325" s="3"/>
      <c r="R325" s="3"/>
      <c r="S325" s="4" t="s">
        <v>27</v>
      </c>
      <c r="T325" s="11">
        <f t="shared" ref="T325:T370" si="22">A325-1</f>
        <v>42449</v>
      </c>
      <c r="U325" s="3"/>
      <c r="V325" s="4" t="s">
        <v>45</v>
      </c>
      <c r="W325" s="3"/>
      <c r="X325" s="3"/>
      <c r="Y325" s="3"/>
      <c r="Z325" s="14"/>
      <c r="AA325" s="14"/>
      <c r="AB325" s="3"/>
    </row>
    <row r="326" spans="1:28" ht="13.75" customHeight="1">
      <c r="A326" s="11">
        <v>42436</v>
      </c>
      <c r="B326" s="4" t="s">
        <v>1118</v>
      </c>
      <c r="C326" s="4" t="s">
        <v>1119</v>
      </c>
      <c r="D326" s="12">
        <v>18.952816599999998</v>
      </c>
      <c r="E326" s="12">
        <v>72.825191500000003</v>
      </c>
      <c r="F326" s="4" t="s">
        <v>85</v>
      </c>
      <c r="G326" s="12">
        <v>0</v>
      </c>
      <c r="H326" s="12">
        <v>2</v>
      </c>
      <c r="I326" s="4" t="s">
        <v>22</v>
      </c>
      <c r="J326" s="4" t="s">
        <v>149</v>
      </c>
      <c r="K326" s="4" t="s">
        <v>1120</v>
      </c>
      <c r="L326" s="3"/>
      <c r="M326" s="3"/>
      <c r="N326" s="12">
        <f t="shared" si="19"/>
        <v>7</v>
      </c>
      <c r="O326" s="4" t="s">
        <v>70</v>
      </c>
      <c r="P326" s="4" t="s">
        <v>1121</v>
      </c>
      <c r="Q326" s="3"/>
      <c r="R326" s="4" t="s">
        <v>35</v>
      </c>
      <c r="S326" s="4" t="s">
        <v>27</v>
      </c>
      <c r="T326" s="11">
        <f t="shared" si="22"/>
        <v>42435</v>
      </c>
      <c r="U326" s="3"/>
      <c r="V326" s="23" t="s">
        <v>39</v>
      </c>
      <c r="W326" s="3"/>
      <c r="X326" s="3"/>
      <c r="Y326" s="3"/>
      <c r="Z326" s="14"/>
      <c r="AA326" s="14"/>
      <c r="AB326" s="3"/>
    </row>
    <row r="327" spans="1:28" ht="16" customHeight="1">
      <c r="A327" s="11">
        <v>42435</v>
      </c>
      <c r="B327" s="4" t="s">
        <v>1122</v>
      </c>
      <c r="C327" s="4" t="s">
        <v>1123</v>
      </c>
      <c r="D327" s="12">
        <v>19.204257999999999</v>
      </c>
      <c r="E327" s="12">
        <v>73.097976199999906</v>
      </c>
      <c r="F327" s="4" t="s">
        <v>21</v>
      </c>
      <c r="G327" s="12">
        <v>0</v>
      </c>
      <c r="H327" s="12">
        <v>0</v>
      </c>
      <c r="I327" s="4" t="s">
        <v>30</v>
      </c>
      <c r="J327" s="12">
        <v>7</v>
      </c>
      <c r="K327" s="4" t="s">
        <v>1124</v>
      </c>
      <c r="L327" s="3"/>
      <c r="M327" s="3"/>
      <c r="N327" s="12">
        <f t="shared" si="19"/>
        <v>6</v>
      </c>
      <c r="O327" s="4" t="s">
        <v>41</v>
      </c>
      <c r="P327" s="3"/>
      <c r="Q327" s="3"/>
      <c r="R327" s="3"/>
      <c r="S327" s="4" t="s">
        <v>27</v>
      </c>
      <c r="T327" s="11">
        <f t="shared" si="22"/>
        <v>42434</v>
      </c>
      <c r="U327" s="35"/>
      <c r="V327" s="36" t="s">
        <v>68</v>
      </c>
      <c r="W327" s="32"/>
      <c r="X327" s="3"/>
      <c r="Y327" s="3"/>
      <c r="Z327" s="14"/>
      <c r="AA327" s="14"/>
      <c r="AB327" s="3"/>
    </row>
    <row r="328" spans="1:28" ht="13.75" customHeight="1">
      <c r="A328" s="11">
        <v>42433</v>
      </c>
      <c r="B328" s="4" t="s">
        <v>294</v>
      </c>
      <c r="C328" s="4" t="s">
        <v>1125</v>
      </c>
      <c r="D328" s="12">
        <v>19.494597899999999</v>
      </c>
      <c r="E328" s="12">
        <v>72.860409699999906</v>
      </c>
      <c r="F328" s="4" t="s">
        <v>21</v>
      </c>
      <c r="G328" s="12">
        <v>0</v>
      </c>
      <c r="H328" s="12">
        <v>0</v>
      </c>
      <c r="I328" s="4" t="s">
        <v>22</v>
      </c>
      <c r="J328" s="12">
        <v>10</v>
      </c>
      <c r="K328" s="4" t="s">
        <v>1126</v>
      </c>
      <c r="L328" s="3"/>
      <c r="M328" s="3"/>
      <c r="N328" s="12">
        <f t="shared" si="19"/>
        <v>4</v>
      </c>
      <c r="O328" s="4" t="s">
        <v>33</v>
      </c>
      <c r="P328" s="3"/>
      <c r="Q328" s="3"/>
      <c r="R328" s="3"/>
      <c r="S328" s="4" t="s">
        <v>27</v>
      </c>
      <c r="T328" s="11">
        <f t="shared" si="22"/>
        <v>42432</v>
      </c>
      <c r="U328" s="3"/>
      <c r="V328" s="2"/>
      <c r="W328" s="3"/>
      <c r="X328" s="3"/>
      <c r="Y328" s="3"/>
      <c r="Z328" s="14"/>
      <c r="AA328" s="14"/>
      <c r="AB328" s="3"/>
    </row>
    <row r="329" spans="1:28" ht="13.75" customHeight="1">
      <c r="A329" s="11">
        <v>42428</v>
      </c>
      <c r="B329" s="4" t="s">
        <v>294</v>
      </c>
      <c r="C329" s="4" t="s">
        <v>1127</v>
      </c>
      <c r="D329" s="12">
        <v>18.975937699999999</v>
      </c>
      <c r="E329" s="12">
        <v>72.807946399999906</v>
      </c>
      <c r="F329" s="4" t="s">
        <v>21</v>
      </c>
      <c r="G329" s="12">
        <v>0</v>
      </c>
      <c r="H329" s="12">
        <v>0</v>
      </c>
      <c r="I329" s="4" t="s">
        <v>68</v>
      </c>
      <c r="J329" s="12">
        <v>2</v>
      </c>
      <c r="K329" s="4" t="s">
        <v>1128</v>
      </c>
      <c r="L329" s="3"/>
      <c r="M329" s="3"/>
      <c r="N329" s="12">
        <f t="shared" si="19"/>
        <v>6</v>
      </c>
      <c r="O329" s="4" t="s">
        <v>41</v>
      </c>
      <c r="P329" s="4" t="s">
        <v>1129</v>
      </c>
      <c r="Q329" s="3"/>
      <c r="R329" s="3"/>
      <c r="S329" s="4" t="s">
        <v>27</v>
      </c>
      <c r="T329" s="11">
        <f t="shared" si="22"/>
        <v>42427</v>
      </c>
      <c r="U329" s="3"/>
      <c r="V329" s="3"/>
      <c r="W329" s="3"/>
      <c r="X329" s="3"/>
      <c r="Y329" s="3"/>
      <c r="Z329" s="14"/>
      <c r="AA329" s="14"/>
      <c r="AB329" s="3"/>
    </row>
    <row r="330" spans="1:28" ht="13.75" customHeight="1">
      <c r="A330" s="11">
        <v>42415</v>
      </c>
      <c r="B330" s="4" t="s">
        <v>294</v>
      </c>
      <c r="C330" s="4" t="s">
        <v>1130</v>
      </c>
      <c r="D330" s="12">
        <v>18.951862200000001</v>
      </c>
      <c r="E330" s="12">
        <v>72.8165592</v>
      </c>
      <c r="F330" s="4" t="s">
        <v>21</v>
      </c>
      <c r="G330" s="12">
        <v>0</v>
      </c>
      <c r="H330" s="12">
        <v>0</v>
      </c>
      <c r="I330" s="4" t="s">
        <v>22</v>
      </c>
      <c r="J330" s="4" t="s">
        <v>23</v>
      </c>
      <c r="K330" s="4" t="s">
        <v>1131</v>
      </c>
      <c r="L330" s="3"/>
      <c r="M330" s="3"/>
      <c r="N330" s="12">
        <f t="shared" ref="N330:N393" si="23">WEEKDAY((T330),2)</f>
        <v>7</v>
      </c>
      <c r="O330" s="4" t="s">
        <v>70</v>
      </c>
      <c r="P330" s="3"/>
      <c r="Q330" s="4" t="s">
        <v>1132</v>
      </c>
      <c r="R330" s="3"/>
      <c r="S330" s="4" t="s">
        <v>27</v>
      </c>
      <c r="T330" s="11">
        <f t="shared" si="22"/>
        <v>42414</v>
      </c>
      <c r="U330" s="3"/>
      <c r="V330" s="3"/>
      <c r="W330" s="3"/>
      <c r="X330" s="3"/>
      <c r="Y330" s="3"/>
      <c r="Z330" s="14"/>
      <c r="AA330" s="14"/>
      <c r="AB330" s="3"/>
    </row>
    <row r="331" spans="1:28" ht="13.75" customHeight="1">
      <c r="A331" s="11">
        <v>42374</v>
      </c>
      <c r="B331" s="3"/>
      <c r="C331" s="4" t="s">
        <v>1133</v>
      </c>
      <c r="D331" s="12">
        <v>18.997058800000001</v>
      </c>
      <c r="E331" s="12">
        <v>72.843073099999998</v>
      </c>
      <c r="F331" s="4" t="s">
        <v>21</v>
      </c>
      <c r="G331" s="12">
        <v>0</v>
      </c>
      <c r="H331" s="12">
        <v>0</v>
      </c>
      <c r="I331" s="4" t="s">
        <v>22</v>
      </c>
      <c r="J331" s="12">
        <v>7</v>
      </c>
      <c r="K331" s="4" t="s">
        <v>1134</v>
      </c>
      <c r="L331" s="3"/>
      <c r="M331" s="3"/>
      <c r="N331" s="12">
        <f t="shared" si="23"/>
        <v>1</v>
      </c>
      <c r="O331" s="4" t="s">
        <v>25</v>
      </c>
      <c r="P331" s="3"/>
      <c r="Q331" s="3"/>
      <c r="R331" s="3"/>
      <c r="S331" s="4" t="s">
        <v>27</v>
      </c>
      <c r="T331" s="11">
        <f t="shared" si="22"/>
        <v>42373</v>
      </c>
      <c r="U331" s="3"/>
      <c r="V331" s="3"/>
      <c r="W331" s="3"/>
      <c r="X331" s="3"/>
      <c r="Y331" s="3"/>
      <c r="Z331" s="14"/>
      <c r="AA331" s="14"/>
      <c r="AB331" s="3"/>
    </row>
    <row r="332" spans="1:28" ht="13.75" customHeight="1">
      <c r="A332" s="11">
        <v>42368</v>
      </c>
      <c r="B332" s="3"/>
      <c r="C332" s="4" t="s">
        <v>1135</v>
      </c>
      <c r="D332" s="12">
        <v>19.005832000000002</v>
      </c>
      <c r="E332" s="12">
        <v>72.837030499999997</v>
      </c>
      <c r="F332" s="4" t="s">
        <v>21</v>
      </c>
      <c r="G332" s="12">
        <v>0</v>
      </c>
      <c r="H332" s="12">
        <v>0</v>
      </c>
      <c r="I332" s="4" t="s">
        <v>22</v>
      </c>
      <c r="J332" s="12">
        <v>2</v>
      </c>
      <c r="K332" s="4" t="s">
        <v>1136</v>
      </c>
      <c r="L332" s="3"/>
      <c r="M332" s="3"/>
      <c r="N332" s="12">
        <f t="shared" si="23"/>
        <v>2</v>
      </c>
      <c r="O332" s="4" t="s">
        <v>47</v>
      </c>
      <c r="P332" s="3"/>
      <c r="Q332" s="3"/>
      <c r="R332" s="3"/>
      <c r="S332" s="4" t="s">
        <v>27</v>
      </c>
      <c r="T332" s="11">
        <f t="shared" si="22"/>
        <v>42367</v>
      </c>
      <c r="U332" s="3"/>
      <c r="V332" s="3"/>
      <c r="W332" s="3"/>
      <c r="X332" s="3"/>
      <c r="Y332" s="3"/>
      <c r="Z332" s="14"/>
      <c r="AA332" s="14"/>
      <c r="AB332" s="3"/>
    </row>
    <row r="333" spans="1:28" ht="13.75" customHeight="1">
      <c r="A333" s="11">
        <v>42366</v>
      </c>
      <c r="B333" s="3"/>
      <c r="C333" s="4" t="s">
        <v>771</v>
      </c>
      <c r="D333" s="12">
        <v>19.044704800000002</v>
      </c>
      <c r="E333" s="12">
        <v>72.910251099999996</v>
      </c>
      <c r="F333" s="4" t="s">
        <v>21</v>
      </c>
      <c r="G333" s="12">
        <v>0</v>
      </c>
      <c r="H333" s="12">
        <v>0</v>
      </c>
      <c r="I333" s="4" t="s">
        <v>39</v>
      </c>
      <c r="J333" s="12">
        <v>2</v>
      </c>
      <c r="K333" s="4" t="s">
        <v>1137</v>
      </c>
      <c r="L333" s="3"/>
      <c r="M333" s="3"/>
      <c r="N333" s="12">
        <f t="shared" si="23"/>
        <v>7</v>
      </c>
      <c r="O333" s="4" t="s">
        <v>70</v>
      </c>
      <c r="P333" s="4" t="s">
        <v>1138</v>
      </c>
      <c r="Q333" s="3"/>
      <c r="R333" s="3"/>
      <c r="S333" s="4" t="s">
        <v>27</v>
      </c>
      <c r="T333" s="11">
        <f t="shared" si="22"/>
        <v>42365</v>
      </c>
      <c r="U333" s="3"/>
      <c r="V333" s="3"/>
      <c r="W333" s="3"/>
      <c r="X333" s="3"/>
      <c r="Y333" s="3"/>
      <c r="Z333" s="14"/>
      <c r="AA333" s="14"/>
      <c r="AB333" s="3"/>
    </row>
    <row r="334" spans="1:28" ht="13.75" customHeight="1">
      <c r="A334" s="11">
        <v>42343</v>
      </c>
      <c r="B334" s="3"/>
      <c r="C334" s="4" t="s">
        <v>1139</v>
      </c>
      <c r="D334" s="12">
        <v>18.972108299999999</v>
      </c>
      <c r="E334" s="12">
        <v>72.829936500000002</v>
      </c>
      <c r="F334" s="4" t="s">
        <v>21</v>
      </c>
      <c r="G334" s="12">
        <v>0</v>
      </c>
      <c r="H334" s="12">
        <v>0</v>
      </c>
      <c r="I334" s="4" t="s">
        <v>68</v>
      </c>
      <c r="J334" s="12">
        <v>9</v>
      </c>
      <c r="K334" s="4" t="s">
        <v>1140</v>
      </c>
      <c r="L334" s="3"/>
      <c r="M334" s="3"/>
      <c r="N334" s="12">
        <f t="shared" si="23"/>
        <v>5</v>
      </c>
      <c r="O334" s="4" t="s">
        <v>58</v>
      </c>
      <c r="P334" s="3"/>
      <c r="Q334" s="3"/>
      <c r="R334" s="3"/>
      <c r="S334" s="4" t="s">
        <v>27</v>
      </c>
      <c r="T334" s="11">
        <f t="shared" si="22"/>
        <v>42342</v>
      </c>
      <c r="U334" s="3"/>
      <c r="V334" s="3"/>
      <c r="W334" s="3"/>
      <c r="X334" s="3"/>
      <c r="Y334" s="3"/>
      <c r="Z334" s="14"/>
      <c r="AA334" s="14"/>
      <c r="AB334" s="3"/>
    </row>
    <row r="335" spans="1:28" ht="13.75" customHeight="1">
      <c r="A335" s="11">
        <v>42319</v>
      </c>
      <c r="B335" s="3"/>
      <c r="C335" s="4" t="s">
        <v>1141</v>
      </c>
      <c r="D335" s="12">
        <v>19.166256600000001</v>
      </c>
      <c r="E335" s="12">
        <v>72.852569599999995</v>
      </c>
      <c r="F335" s="4" t="s">
        <v>21</v>
      </c>
      <c r="G335" s="12">
        <v>0</v>
      </c>
      <c r="H335" s="12">
        <v>0</v>
      </c>
      <c r="I335" s="4" t="s">
        <v>68</v>
      </c>
      <c r="J335" s="12">
        <v>2</v>
      </c>
      <c r="K335" s="4" t="s">
        <v>1142</v>
      </c>
      <c r="L335" s="3"/>
      <c r="M335" s="3"/>
      <c r="N335" s="12">
        <f t="shared" si="23"/>
        <v>2</v>
      </c>
      <c r="O335" s="4" t="s">
        <v>47</v>
      </c>
      <c r="P335" s="3"/>
      <c r="Q335" s="3"/>
      <c r="R335" s="3"/>
      <c r="S335" s="4" t="s">
        <v>27</v>
      </c>
      <c r="T335" s="11">
        <f t="shared" si="22"/>
        <v>42318</v>
      </c>
      <c r="U335" s="3"/>
      <c r="V335" s="3"/>
      <c r="W335" s="3"/>
      <c r="X335" s="3"/>
      <c r="Y335" s="3"/>
      <c r="Z335" s="14"/>
      <c r="AA335" s="14"/>
      <c r="AB335" s="3"/>
    </row>
    <row r="336" spans="1:28" ht="13.75" customHeight="1">
      <c r="A336" s="11">
        <v>42317</v>
      </c>
      <c r="B336" s="4" t="s">
        <v>1143</v>
      </c>
      <c r="C336" s="4" t="s">
        <v>1144</v>
      </c>
      <c r="D336" s="12">
        <v>19.1874459</v>
      </c>
      <c r="E336" s="12">
        <v>72.848368899999997</v>
      </c>
      <c r="F336" s="4" t="s">
        <v>85</v>
      </c>
      <c r="G336" s="12">
        <v>0</v>
      </c>
      <c r="H336" s="12">
        <v>1</v>
      </c>
      <c r="I336" s="4" t="s">
        <v>22</v>
      </c>
      <c r="J336" s="12">
        <v>2</v>
      </c>
      <c r="K336" s="4" t="s">
        <v>1145</v>
      </c>
      <c r="L336" s="3"/>
      <c r="M336" s="3"/>
      <c r="N336" s="12">
        <f t="shared" si="23"/>
        <v>7</v>
      </c>
      <c r="O336" s="4" t="s">
        <v>70</v>
      </c>
      <c r="P336" s="4" t="s">
        <v>1146</v>
      </c>
      <c r="Q336" s="3"/>
      <c r="R336" s="4" t="s">
        <v>35</v>
      </c>
      <c r="S336" s="4" t="s">
        <v>27</v>
      </c>
      <c r="T336" s="11">
        <f t="shared" si="22"/>
        <v>42316</v>
      </c>
      <c r="U336" s="3"/>
      <c r="V336" s="3"/>
      <c r="W336" s="3"/>
      <c r="X336" s="3"/>
      <c r="Y336" s="3"/>
      <c r="Z336" s="14"/>
      <c r="AA336" s="14"/>
      <c r="AB336" s="3"/>
    </row>
    <row r="337" spans="1:28" ht="13.75" customHeight="1">
      <c r="A337" s="11">
        <v>42303</v>
      </c>
      <c r="B337" s="4" t="s">
        <v>1147</v>
      </c>
      <c r="C337" s="4" t="s">
        <v>1148</v>
      </c>
      <c r="D337" s="12">
        <v>18.947676300000001</v>
      </c>
      <c r="E337" s="12">
        <v>72.834190199999995</v>
      </c>
      <c r="F337" s="4" t="s">
        <v>21</v>
      </c>
      <c r="G337" s="12">
        <v>0</v>
      </c>
      <c r="H337" s="12">
        <v>0</v>
      </c>
      <c r="I337" s="4" t="s">
        <v>22</v>
      </c>
      <c r="J337" s="4" t="s">
        <v>23</v>
      </c>
      <c r="K337" s="4" t="s">
        <v>1149</v>
      </c>
      <c r="L337" s="3"/>
      <c r="M337" s="3"/>
      <c r="N337" s="12">
        <f t="shared" si="23"/>
        <v>7</v>
      </c>
      <c r="O337" s="4" t="s">
        <v>70</v>
      </c>
      <c r="P337" s="3"/>
      <c r="Q337" s="3"/>
      <c r="R337" s="3"/>
      <c r="S337" s="4" t="s">
        <v>27</v>
      </c>
      <c r="T337" s="11">
        <f t="shared" si="22"/>
        <v>42302</v>
      </c>
      <c r="U337" s="3"/>
      <c r="V337" s="3"/>
      <c r="W337" s="3"/>
      <c r="X337" s="3"/>
      <c r="Y337" s="3"/>
      <c r="Z337" s="14"/>
      <c r="AA337" s="14"/>
      <c r="AB337" s="3"/>
    </row>
    <row r="338" spans="1:28" ht="13.75" customHeight="1">
      <c r="A338" s="11">
        <v>42299</v>
      </c>
      <c r="B338" s="4" t="s">
        <v>1150</v>
      </c>
      <c r="C338" s="4" t="s">
        <v>1151</v>
      </c>
      <c r="D338" s="12">
        <v>19.0067804</v>
      </c>
      <c r="E338" s="12">
        <v>73.0146996</v>
      </c>
      <c r="F338" s="4" t="s">
        <v>21</v>
      </c>
      <c r="G338" s="12">
        <v>0</v>
      </c>
      <c r="H338" s="12">
        <v>0</v>
      </c>
      <c r="I338" s="4" t="s">
        <v>68</v>
      </c>
      <c r="J338" s="12">
        <v>5</v>
      </c>
      <c r="K338" s="4" t="s">
        <v>1152</v>
      </c>
      <c r="L338" s="3"/>
      <c r="M338" s="3"/>
      <c r="N338" s="12">
        <f t="shared" si="23"/>
        <v>3</v>
      </c>
      <c r="O338" s="4" t="s">
        <v>124</v>
      </c>
      <c r="P338" s="3"/>
      <c r="Q338" s="3"/>
      <c r="R338" s="3"/>
      <c r="S338" s="4" t="s">
        <v>27</v>
      </c>
      <c r="T338" s="11">
        <f t="shared" si="22"/>
        <v>42298</v>
      </c>
      <c r="U338" s="3"/>
      <c r="V338" s="3"/>
      <c r="W338" s="3"/>
      <c r="X338" s="3"/>
      <c r="Y338" s="3"/>
      <c r="Z338" s="14"/>
      <c r="AA338" s="14"/>
      <c r="AB338" s="3"/>
    </row>
    <row r="339" spans="1:28" ht="13.75" customHeight="1">
      <c r="A339" s="11">
        <v>42296</v>
      </c>
      <c r="B339" s="4" t="s">
        <v>193</v>
      </c>
      <c r="C339" s="4" t="s">
        <v>1153</v>
      </c>
      <c r="D339" s="12">
        <v>18.970840899999999</v>
      </c>
      <c r="E339" s="12">
        <v>72.836549899999994</v>
      </c>
      <c r="F339" s="4" t="s">
        <v>21</v>
      </c>
      <c r="G339" s="12">
        <v>0</v>
      </c>
      <c r="H339" s="12">
        <v>0</v>
      </c>
      <c r="I339" s="4" t="s">
        <v>22</v>
      </c>
      <c r="J339" s="12">
        <v>2</v>
      </c>
      <c r="K339" s="4" t="s">
        <v>1154</v>
      </c>
      <c r="L339" s="3"/>
      <c r="M339" s="3"/>
      <c r="N339" s="12">
        <f t="shared" si="23"/>
        <v>7</v>
      </c>
      <c r="O339" s="4" t="s">
        <v>70</v>
      </c>
      <c r="P339" s="3"/>
      <c r="Q339" s="3"/>
      <c r="R339" s="3"/>
      <c r="S339" s="4" t="s">
        <v>27</v>
      </c>
      <c r="T339" s="11">
        <f t="shared" si="22"/>
        <v>42295</v>
      </c>
      <c r="U339" s="3"/>
      <c r="V339" s="3"/>
      <c r="W339" s="3"/>
      <c r="X339" s="3"/>
      <c r="Y339" s="3"/>
      <c r="Z339" s="14"/>
      <c r="AA339" s="14"/>
      <c r="AB339" s="3"/>
    </row>
    <row r="340" spans="1:28" ht="13.75" customHeight="1">
      <c r="A340" s="11">
        <v>42295</v>
      </c>
      <c r="B340" s="4" t="s">
        <v>1155</v>
      </c>
      <c r="C340" s="4" t="s">
        <v>1156</v>
      </c>
      <c r="D340" s="12">
        <v>19.0075608</v>
      </c>
      <c r="E340" s="12">
        <v>72.817249500000003</v>
      </c>
      <c r="F340" s="4" t="s">
        <v>85</v>
      </c>
      <c r="G340" s="12">
        <v>0</v>
      </c>
      <c r="H340" s="12">
        <v>1</v>
      </c>
      <c r="I340" s="4" t="s">
        <v>68</v>
      </c>
      <c r="J340" s="12">
        <v>2</v>
      </c>
      <c r="K340" s="4" t="s">
        <v>1157</v>
      </c>
      <c r="L340" s="3"/>
      <c r="M340" s="3"/>
      <c r="N340" s="12">
        <f t="shared" si="23"/>
        <v>6</v>
      </c>
      <c r="O340" s="4" t="s">
        <v>41</v>
      </c>
      <c r="P340" s="3"/>
      <c r="Q340" s="3"/>
      <c r="R340" s="3"/>
      <c r="S340" s="4" t="s">
        <v>27</v>
      </c>
      <c r="T340" s="11">
        <f t="shared" si="22"/>
        <v>42294</v>
      </c>
      <c r="U340" s="3"/>
      <c r="V340" s="3"/>
      <c r="W340" s="3"/>
      <c r="X340" s="3"/>
      <c r="Y340" s="3"/>
      <c r="Z340" s="14"/>
      <c r="AA340" s="14"/>
      <c r="AB340" s="3"/>
    </row>
    <row r="341" spans="1:28" ht="13.75" customHeight="1">
      <c r="A341" s="11">
        <v>42294</v>
      </c>
      <c r="B341" s="4" t="s">
        <v>193</v>
      </c>
      <c r="C341" s="4" t="s">
        <v>1158</v>
      </c>
      <c r="D341" s="12">
        <v>19.072520999999998</v>
      </c>
      <c r="E341" s="12">
        <v>72.881726999999998</v>
      </c>
      <c r="F341" s="4" t="s">
        <v>21</v>
      </c>
      <c r="G341" s="12">
        <v>0</v>
      </c>
      <c r="H341" s="12">
        <v>8</v>
      </c>
      <c r="I341" s="4" t="s">
        <v>22</v>
      </c>
      <c r="J341" s="4" t="s">
        <v>31</v>
      </c>
      <c r="K341" s="4" t="s">
        <v>1159</v>
      </c>
      <c r="L341" s="3"/>
      <c r="M341" s="3"/>
      <c r="N341" s="12">
        <f t="shared" si="23"/>
        <v>5</v>
      </c>
      <c r="O341" s="4" t="s">
        <v>58</v>
      </c>
      <c r="P341" s="4" t="s">
        <v>1160</v>
      </c>
      <c r="Q341" s="3"/>
      <c r="R341" s="4" t="s">
        <v>1161</v>
      </c>
      <c r="S341" s="4" t="s">
        <v>27</v>
      </c>
      <c r="T341" s="11">
        <f t="shared" si="22"/>
        <v>42293</v>
      </c>
      <c r="U341" s="3"/>
      <c r="V341" s="3"/>
      <c r="W341" s="3"/>
      <c r="X341" s="3"/>
      <c r="Y341" s="3"/>
      <c r="Z341" s="14"/>
      <c r="AA341" s="14"/>
      <c r="AB341" s="3"/>
    </row>
    <row r="342" spans="1:28" ht="13.75" customHeight="1">
      <c r="A342" s="11">
        <v>42284</v>
      </c>
      <c r="B342" s="3"/>
      <c r="C342" s="4" t="s">
        <v>341</v>
      </c>
      <c r="D342" s="12">
        <v>19.218330699999999</v>
      </c>
      <c r="E342" s="12">
        <v>72.978089699999998</v>
      </c>
      <c r="F342" s="4" t="s">
        <v>21</v>
      </c>
      <c r="G342" s="12">
        <v>0</v>
      </c>
      <c r="H342" s="12">
        <v>0</v>
      </c>
      <c r="I342" s="4" t="s">
        <v>68</v>
      </c>
      <c r="J342" s="12">
        <v>7</v>
      </c>
      <c r="K342" s="4" t="s">
        <v>1162</v>
      </c>
      <c r="L342" s="3"/>
      <c r="M342" s="3"/>
      <c r="N342" s="12">
        <f t="shared" si="23"/>
        <v>2</v>
      </c>
      <c r="O342" s="4" t="s">
        <v>47</v>
      </c>
      <c r="P342" s="3"/>
      <c r="Q342" s="3"/>
      <c r="R342" s="3"/>
      <c r="S342" s="4" t="s">
        <v>27</v>
      </c>
      <c r="T342" s="11">
        <f t="shared" si="22"/>
        <v>42283</v>
      </c>
      <c r="U342" s="3"/>
      <c r="V342" s="3"/>
      <c r="W342" s="3"/>
      <c r="X342" s="3"/>
      <c r="Y342" s="3"/>
      <c r="Z342" s="14"/>
      <c r="AA342" s="14"/>
      <c r="AB342" s="3"/>
    </row>
    <row r="343" spans="1:28" ht="13.75" customHeight="1">
      <c r="A343" s="11">
        <v>42284</v>
      </c>
      <c r="B343" s="4" t="s">
        <v>294</v>
      </c>
      <c r="C343" s="4" t="s">
        <v>1163</v>
      </c>
      <c r="D343" s="12">
        <v>19.125540600000001</v>
      </c>
      <c r="E343" s="12">
        <v>72.825278499999996</v>
      </c>
      <c r="F343" s="4" t="s">
        <v>21</v>
      </c>
      <c r="G343" s="12">
        <v>0</v>
      </c>
      <c r="H343" s="12">
        <v>0</v>
      </c>
      <c r="I343" s="4" t="s">
        <v>22</v>
      </c>
      <c r="J343" s="12">
        <v>7</v>
      </c>
      <c r="K343" s="4" t="s">
        <v>1162</v>
      </c>
      <c r="L343" s="3"/>
      <c r="M343" s="3"/>
      <c r="N343" s="12">
        <f t="shared" si="23"/>
        <v>2</v>
      </c>
      <c r="O343" s="4" t="s">
        <v>47</v>
      </c>
      <c r="P343" s="3"/>
      <c r="Q343" s="3"/>
      <c r="R343" s="3"/>
      <c r="S343" s="4" t="s">
        <v>27</v>
      </c>
      <c r="T343" s="11">
        <f t="shared" si="22"/>
        <v>42283</v>
      </c>
      <c r="U343" s="3"/>
      <c r="V343" s="3"/>
      <c r="W343" s="3"/>
      <c r="X343" s="3"/>
      <c r="Y343" s="3"/>
      <c r="Z343" s="14"/>
      <c r="AA343" s="14"/>
      <c r="AB343" s="3"/>
    </row>
    <row r="344" spans="1:28" ht="13.75" customHeight="1">
      <c r="A344" s="11">
        <v>42283</v>
      </c>
      <c r="B344" s="4" t="s">
        <v>709</v>
      </c>
      <c r="C344" s="4" t="s">
        <v>1164</v>
      </c>
      <c r="D344" s="12">
        <v>18.930721399999999</v>
      </c>
      <c r="E344" s="12">
        <v>72.833084900000003</v>
      </c>
      <c r="F344" s="4" t="s">
        <v>21</v>
      </c>
      <c r="G344" s="12">
        <v>0</v>
      </c>
      <c r="H344" s="12">
        <v>0</v>
      </c>
      <c r="I344" s="4" t="s">
        <v>22</v>
      </c>
      <c r="J344" s="12">
        <v>6</v>
      </c>
      <c r="K344" s="4" t="s">
        <v>1165</v>
      </c>
      <c r="L344" s="3"/>
      <c r="M344" s="3"/>
      <c r="N344" s="12">
        <f t="shared" si="23"/>
        <v>1</v>
      </c>
      <c r="O344" s="4" t="s">
        <v>25</v>
      </c>
      <c r="P344" s="3"/>
      <c r="Q344" s="3"/>
      <c r="R344" s="3"/>
      <c r="S344" s="4" t="s">
        <v>27</v>
      </c>
      <c r="T344" s="11">
        <f t="shared" si="22"/>
        <v>42282</v>
      </c>
      <c r="U344" s="3"/>
      <c r="V344" s="3"/>
      <c r="W344" s="3"/>
      <c r="X344" s="3"/>
      <c r="Y344" s="3"/>
      <c r="Z344" s="14"/>
      <c r="AA344" s="14"/>
      <c r="AB344" s="3"/>
    </row>
    <row r="345" spans="1:28" ht="13.75" customHeight="1">
      <c r="A345" s="11">
        <v>42268</v>
      </c>
      <c r="B345" s="4" t="s">
        <v>1166</v>
      </c>
      <c r="C345" s="4" t="s">
        <v>1167</v>
      </c>
      <c r="D345" s="12">
        <v>19.0536253</v>
      </c>
      <c r="E345" s="12">
        <v>72.887031699999994</v>
      </c>
      <c r="F345" s="4" t="s">
        <v>21</v>
      </c>
      <c r="G345" s="12">
        <v>0</v>
      </c>
      <c r="H345" s="12">
        <v>0</v>
      </c>
      <c r="I345" s="4" t="s">
        <v>22</v>
      </c>
      <c r="J345" s="12">
        <v>2</v>
      </c>
      <c r="K345" s="4" t="s">
        <v>1168</v>
      </c>
      <c r="L345" s="3"/>
      <c r="M345" s="3"/>
      <c r="N345" s="12">
        <f t="shared" si="23"/>
        <v>7</v>
      </c>
      <c r="O345" s="4" t="s">
        <v>70</v>
      </c>
      <c r="P345" s="4" t="s">
        <v>1169</v>
      </c>
      <c r="Q345" s="3"/>
      <c r="R345" s="3"/>
      <c r="S345" s="4" t="s">
        <v>27</v>
      </c>
      <c r="T345" s="11">
        <f t="shared" si="22"/>
        <v>42267</v>
      </c>
      <c r="U345" s="3"/>
      <c r="V345" s="3"/>
      <c r="W345" s="3"/>
      <c r="X345" s="3"/>
      <c r="Y345" s="3"/>
      <c r="Z345" s="14"/>
      <c r="AA345" s="14"/>
      <c r="AB345" s="3"/>
    </row>
    <row r="346" spans="1:28" ht="13.75" customHeight="1">
      <c r="A346" s="11">
        <v>42262</v>
      </c>
      <c r="B346" s="4" t="s">
        <v>1170</v>
      </c>
      <c r="C346" s="4" t="s">
        <v>1171</v>
      </c>
      <c r="D346" s="12">
        <v>18.927309699999999</v>
      </c>
      <c r="E346" s="12">
        <v>72.827139299999999</v>
      </c>
      <c r="F346" s="4" t="s">
        <v>44</v>
      </c>
      <c r="G346" s="12">
        <v>0</v>
      </c>
      <c r="H346" s="12">
        <v>0</v>
      </c>
      <c r="I346" s="4" t="s">
        <v>45</v>
      </c>
      <c r="J346" s="12">
        <v>3</v>
      </c>
      <c r="K346" s="4" t="s">
        <v>1172</v>
      </c>
      <c r="L346" s="3"/>
      <c r="M346" s="3"/>
      <c r="N346" s="12">
        <f t="shared" si="23"/>
        <v>1</v>
      </c>
      <c r="O346" s="4" t="s">
        <v>25</v>
      </c>
      <c r="P346" s="3"/>
      <c r="Q346" s="3"/>
      <c r="R346" s="3"/>
      <c r="S346" s="4" t="s">
        <v>27</v>
      </c>
      <c r="T346" s="11">
        <f t="shared" si="22"/>
        <v>42261</v>
      </c>
      <c r="U346" s="3"/>
      <c r="V346" s="3"/>
      <c r="W346" s="3"/>
      <c r="X346" s="3"/>
      <c r="Y346" s="3"/>
      <c r="Z346" s="14"/>
      <c r="AA346" s="14"/>
      <c r="AB346" s="3"/>
    </row>
    <row r="347" spans="1:28" ht="13.75" customHeight="1">
      <c r="A347" s="11">
        <v>42252</v>
      </c>
      <c r="B347" s="3"/>
      <c r="C347" s="4" t="s">
        <v>1173</v>
      </c>
      <c r="D347" s="12">
        <v>19.057618000000002</v>
      </c>
      <c r="E347" s="12">
        <v>72.853760299999905</v>
      </c>
      <c r="F347" s="4" t="s">
        <v>21</v>
      </c>
      <c r="G347" s="12">
        <v>0</v>
      </c>
      <c r="H347" s="12">
        <v>0</v>
      </c>
      <c r="I347" s="4" t="s">
        <v>22</v>
      </c>
      <c r="J347" s="12">
        <v>5</v>
      </c>
      <c r="K347" s="4" t="s">
        <v>1174</v>
      </c>
      <c r="L347" s="3"/>
      <c r="M347" s="3"/>
      <c r="N347" s="12">
        <f t="shared" si="23"/>
        <v>5</v>
      </c>
      <c r="O347" s="4" t="s">
        <v>58</v>
      </c>
      <c r="P347" s="3"/>
      <c r="Q347" s="3"/>
      <c r="R347" s="3"/>
      <c r="S347" s="4" t="s">
        <v>27</v>
      </c>
      <c r="T347" s="11">
        <f t="shared" si="22"/>
        <v>42251</v>
      </c>
      <c r="U347" s="3"/>
      <c r="V347" s="3"/>
      <c r="W347" s="3"/>
      <c r="X347" s="3"/>
      <c r="Y347" s="3"/>
      <c r="Z347" s="14"/>
      <c r="AA347" s="14"/>
      <c r="AB347" s="3"/>
    </row>
    <row r="348" spans="1:28" ht="13.75" customHeight="1">
      <c r="A348" s="11">
        <v>42222</v>
      </c>
      <c r="B348" s="4" t="s">
        <v>1175</v>
      </c>
      <c r="C348" s="4" t="s">
        <v>1176</v>
      </c>
      <c r="D348" s="12">
        <v>18.949998399999998</v>
      </c>
      <c r="E348" s="12">
        <v>72.819053400000001</v>
      </c>
      <c r="F348" s="4" t="s">
        <v>21</v>
      </c>
      <c r="G348" s="12">
        <v>0</v>
      </c>
      <c r="H348" s="12">
        <v>0</v>
      </c>
      <c r="I348" s="4" t="s">
        <v>68</v>
      </c>
      <c r="J348" s="12">
        <v>5</v>
      </c>
      <c r="K348" s="4" t="s">
        <v>1177</v>
      </c>
      <c r="L348" s="3"/>
      <c r="M348" s="3"/>
      <c r="N348" s="12">
        <f t="shared" si="23"/>
        <v>3</v>
      </c>
      <c r="O348" s="4" t="s">
        <v>124</v>
      </c>
      <c r="P348" s="3"/>
      <c r="Q348" s="3"/>
      <c r="R348" s="3"/>
      <c r="S348" s="4" t="s">
        <v>27</v>
      </c>
      <c r="T348" s="11">
        <f t="shared" si="22"/>
        <v>42221</v>
      </c>
      <c r="U348" s="3"/>
      <c r="V348" s="3"/>
      <c r="W348" s="3"/>
      <c r="X348" s="3"/>
      <c r="Y348" s="3"/>
      <c r="Z348" s="14"/>
      <c r="AA348" s="14"/>
      <c r="AB348" s="3"/>
    </row>
    <row r="349" spans="1:28" ht="13.75" customHeight="1">
      <c r="A349" s="11">
        <v>42207</v>
      </c>
      <c r="B349" s="4" t="s">
        <v>934</v>
      </c>
      <c r="C349" s="4" t="s">
        <v>1178</v>
      </c>
      <c r="D349" s="12">
        <v>19.065810899999999</v>
      </c>
      <c r="E349" s="12">
        <v>72.836846800000004</v>
      </c>
      <c r="F349" s="4" t="s">
        <v>21</v>
      </c>
      <c r="G349" s="12">
        <v>0</v>
      </c>
      <c r="H349" s="12">
        <v>0</v>
      </c>
      <c r="I349" s="4" t="s">
        <v>22</v>
      </c>
      <c r="J349" s="12">
        <v>2</v>
      </c>
      <c r="K349" s="4" t="s">
        <v>1179</v>
      </c>
      <c r="L349" s="3"/>
      <c r="M349" s="3"/>
      <c r="N349" s="12">
        <f t="shared" si="23"/>
        <v>2</v>
      </c>
      <c r="O349" s="4" t="s">
        <v>47</v>
      </c>
      <c r="P349" s="4" t="s">
        <v>1180</v>
      </c>
      <c r="Q349" s="3"/>
      <c r="R349" s="3"/>
      <c r="S349" s="4" t="s">
        <v>27</v>
      </c>
      <c r="T349" s="11">
        <f t="shared" si="22"/>
        <v>42206</v>
      </c>
      <c r="U349" s="3"/>
      <c r="V349" s="3"/>
      <c r="W349" s="3"/>
      <c r="X349" s="3"/>
      <c r="Y349" s="3"/>
      <c r="Z349" s="14"/>
      <c r="AA349" s="14"/>
      <c r="AB349" s="3"/>
    </row>
    <row r="350" spans="1:28" ht="13.75" customHeight="1">
      <c r="A350" s="11">
        <v>42194</v>
      </c>
      <c r="B350" s="3"/>
      <c r="C350" s="4" t="s">
        <v>1181</v>
      </c>
      <c r="D350" s="12">
        <v>19.190065400000002</v>
      </c>
      <c r="E350" s="12">
        <v>72.846978399999998</v>
      </c>
      <c r="F350" s="4" t="s">
        <v>21</v>
      </c>
      <c r="G350" s="12">
        <v>0</v>
      </c>
      <c r="H350" s="12">
        <v>0</v>
      </c>
      <c r="I350" s="4" t="s">
        <v>22</v>
      </c>
      <c r="J350" s="12">
        <v>7</v>
      </c>
      <c r="K350" s="4" t="s">
        <v>1182</v>
      </c>
      <c r="L350" s="3"/>
      <c r="M350" s="3"/>
      <c r="N350" s="12">
        <f t="shared" si="23"/>
        <v>3</v>
      </c>
      <c r="O350" s="4" t="s">
        <v>124</v>
      </c>
      <c r="P350" s="3"/>
      <c r="Q350" s="3"/>
      <c r="R350" s="3"/>
      <c r="S350" s="4" t="s">
        <v>27</v>
      </c>
      <c r="T350" s="11">
        <f t="shared" si="22"/>
        <v>42193</v>
      </c>
      <c r="U350" s="3"/>
      <c r="V350" s="3"/>
      <c r="W350" s="3"/>
      <c r="X350" s="3"/>
      <c r="Y350" s="3"/>
      <c r="Z350" s="14"/>
      <c r="AA350" s="14"/>
      <c r="AB350" s="3"/>
    </row>
    <row r="351" spans="1:28" ht="13.75" customHeight="1">
      <c r="A351" s="11">
        <v>42191</v>
      </c>
      <c r="B351" s="4" t="s">
        <v>920</v>
      </c>
      <c r="C351" s="4" t="s">
        <v>1183</v>
      </c>
      <c r="D351" s="12">
        <v>19.092298</v>
      </c>
      <c r="E351" s="12">
        <v>73.026979299999994</v>
      </c>
      <c r="F351" s="4" t="s">
        <v>21</v>
      </c>
      <c r="G351" s="12">
        <v>0</v>
      </c>
      <c r="H351" s="12">
        <v>0</v>
      </c>
      <c r="I351" s="4" t="s">
        <v>30</v>
      </c>
      <c r="J351" s="12">
        <v>5</v>
      </c>
      <c r="K351" s="4" t="s">
        <v>1184</v>
      </c>
      <c r="L351" s="3"/>
      <c r="M351" s="3"/>
      <c r="N351" s="12">
        <f t="shared" si="23"/>
        <v>7</v>
      </c>
      <c r="O351" s="4" t="s">
        <v>70</v>
      </c>
      <c r="P351" s="3"/>
      <c r="Q351" s="3"/>
      <c r="R351" s="3"/>
      <c r="S351" s="4" t="s">
        <v>27</v>
      </c>
      <c r="T351" s="11">
        <f t="shared" si="22"/>
        <v>42190</v>
      </c>
      <c r="U351" s="3"/>
      <c r="V351" s="3"/>
      <c r="W351" s="3"/>
      <c r="X351" s="3"/>
      <c r="Y351" s="3"/>
      <c r="Z351" s="14"/>
      <c r="AA351" s="14"/>
      <c r="AB351" s="3"/>
    </row>
    <row r="352" spans="1:28" ht="13.75" customHeight="1">
      <c r="A352" s="11">
        <v>42178</v>
      </c>
      <c r="B352" s="4" t="s">
        <v>1185</v>
      </c>
      <c r="C352" s="4" t="s">
        <v>1186</v>
      </c>
      <c r="D352" s="12">
        <v>18.9462741</v>
      </c>
      <c r="E352" s="12">
        <v>72.833917299999996</v>
      </c>
      <c r="F352" s="4" t="s">
        <v>85</v>
      </c>
      <c r="G352" s="12">
        <v>0</v>
      </c>
      <c r="H352" s="12">
        <v>1</v>
      </c>
      <c r="I352" s="4" t="s">
        <v>39</v>
      </c>
      <c r="J352" s="12">
        <v>3</v>
      </c>
      <c r="K352" s="4" t="s">
        <v>1187</v>
      </c>
      <c r="L352" s="3"/>
      <c r="M352" s="3"/>
      <c r="N352" s="12">
        <f t="shared" si="23"/>
        <v>1</v>
      </c>
      <c r="O352" s="4" t="s">
        <v>25</v>
      </c>
      <c r="P352" s="3"/>
      <c r="Q352" s="3"/>
      <c r="R352" s="4" t="s">
        <v>553</v>
      </c>
      <c r="S352" s="4" t="s">
        <v>27</v>
      </c>
      <c r="T352" s="11">
        <f t="shared" si="22"/>
        <v>42177</v>
      </c>
      <c r="U352" s="3"/>
      <c r="V352" s="3"/>
      <c r="W352" s="3"/>
      <c r="X352" s="3"/>
      <c r="Y352" s="3"/>
      <c r="Z352" s="14"/>
      <c r="AA352" s="14"/>
      <c r="AB352" s="3"/>
    </row>
    <row r="353" spans="1:28" ht="13.75" customHeight="1">
      <c r="A353" s="11">
        <v>42176</v>
      </c>
      <c r="B353" s="4" t="s">
        <v>1188</v>
      </c>
      <c r="C353" s="4" t="s">
        <v>1189</v>
      </c>
      <c r="D353" s="12">
        <v>19.075056</v>
      </c>
      <c r="E353" s="12">
        <v>72.842130900000001</v>
      </c>
      <c r="F353" s="4" t="s">
        <v>85</v>
      </c>
      <c r="G353" s="12">
        <v>0</v>
      </c>
      <c r="H353" s="12">
        <v>1</v>
      </c>
      <c r="I353" s="4" t="s">
        <v>39</v>
      </c>
      <c r="J353" s="12">
        <v>4</v>
      </c>
      <c r="K353" s="4" t="s">
        <v>1190</v>
      </c>
      <c r="L353" s="3"/>
      <c r="M353" s="3"/>
      <c r="N353" s="12">
        <f t="shared" si="23"/>
        <v>6</v>
      </c>
      <c r="O353" s="4" t="s">
        <v>41</v>
      </c>
      <c r="P353" s="3"/>
      <c r="Q353" s="3"/>
      <c r="R353" s="4" t="s">
        <v>1191</v>
      </c>
      <c r="S353" s="4" t="s">
        <v>27</v>
      </c>
      <c r="T353" s="11">
        <f t="shared" si="22"/>
        <v>42175</v>
      </c>
      <c r="U353" s="3"/>
      <c r="V353" s="3"/>
      <c r="W353" s="3"/>
      <c r="X353" s="3"/>
      <c r="Y353" s="3"/>
      <c r="Z353" s="14"/>
      <c r="AA353" s="14"/>
      <c r="AB353" s="3"/>
    </row>
    <row r="354" spans="1:28" ht="13.75" customHeight="1">
      <c r="A354" s="11">
        <v>42176</v>
      </c>
      <c r="B354" s="4" t="s">
        <v>1192</v>
      </c>
      <c r="C354" s="4" t="s">
        <v>1193</v>
      </c>
      <c r="D354" s="12">
        <v>19.0595596</v>
      </c>
      <c r="E354" s="12">
        <v>72.829528699999997</v>
      </c>
      <c r="F354" s="4" t="s">
        <v>85</v>
      </c>
      <c r="G354" s="12">
        <v>0</v>
      </c>
      <c r="H354" s="12">
        <v>1</v>
      </c>
      <c r="I354" s="4" t="s">
        <v>39</v>
      </c>
      <c r="J354" s="12">
        <v>4</v>
      </c>
      <c r="K354" s="4" t="s">
        <v>1190</v>
      </c>
      <c r="L354" s="3"/>
      <c r="M354" s="3"/>
      <c r="N354" s="12">
        <f t="shared" si="23"/>
        <v>6</v>
      </c>
      <c r="O354" s="4" t="s">
        <v>41</v>
      </c>
      <c r="P354" s="3"/>
      <c r="Q354" s="3"/>
      <c r="R354" s="4" t="s">
        <v>35</v>
      </c>
      <c r="S354" s="4" t="s">
        <v>27</v>
      </c>
      <c r="T354" s="11">
        <f t="shared" si="22"/>
        <v>42175</v>
      </c>
      <c r="U354" s="3"/>
      <c r="V354" s="3"/>
      <c r="W354" s="3"/>
      <c r="X354" s="3"/>
      <c r="Y354" s="3"/>
      <c r="Z354" s="14"/>
      <c r="AA354" s="14"/>
      <c r="AB354" s="3"/>
    </row>
    <row r="355" spans="1:28" ht="13.75" customHeight="1">
      <c r="A355" s="11">
        <v>42174</v>
      </c>
      <c r="B355" s="4" t="s">
        <v>1194</v>
      </c>
      <c r="C355" s="4" t="s">
        <v>1195</v>
      </c>
      <c r="D355" s="12">
        <v>18.078846899999998</v>
      </c>
      <c r="E355" s="12">
        <v>73.468108200000003</v>
      </c>
      <c r="F355" s="4" t="s">
        <v>85</v>
      </c>
      <c r="G355" s="12">
        <v>0</v>
      </c>
      <c r="H355" s="12">
        <v>4</v>
      </c>
      <c r="I355" s="4" t="s">
        <v>30</v>
      </c>
      <c r="J355" s="12">
        <v>12</v>
      </c>
      <c r="K355" s="4" t="s">
        <v>1196</v>
      </c>
      <c r="L355" s="3"/>
      <c r="M355" s="3"/>
      <c r="N355" s="12">
        <f t="shared" si="23"/>
        <v>4</v>
      </c>
      <c r="O355" s="4" t="s">
        <v>33</v>
      </c>
      <c r="P355" s="4" t="s">
        <v>1197</v>
      </c>
      <c r="Q355" s="4" t="s">
        <v>1198</v>
      </c>
      <c r="R355" s="4" t="s">
        <v>35</v>
      </c>
      <c r="S355" s="4" t="s">
        <v>27</v>
      </c>
      <c r="T355" s="11">
        <f t="shared" si="22"/>
        <v>42173</v>
      </c>
      <c r="U355" s="3"/>
      <c r="V355" s="3"/>
      <c r="W355" s="3"/>
      <c r="X355" s="3"/>
      <c r="Y355" s="3"/>
      <c r="Z355" s="14"/>
      <c r="AA355" s="14"/>
      <c r="AB355" s="3"/>
    </row>
    <row r="356" spans="1:28" ht="13.75" customHeight="1">
      <c r="A356" s="11">
        <v>42169</v>
      </c>
      <c r="B356" s="4" t="s">
        <v>1199</v>
      </c>
      <c r="C356" s="4" t="s">
        <v>1200</v>
      </c>
      <c r="D356" s="12">
        <v>19.011597200000001</v>
      </c>
      <c r="E356" s="12">
        <v>72.860409699999906</v>
      </c>
      <c r="F356" s="4" t="s">
        <v>21</v>
      </c>
      <c r="G356" s="12">
        <v>0</v>
      </c>
      <c r="H356" s="12">
        <v>0</v>
      </c>
      <c r="I356" s="4" t="s">
        <v>22</v>
      </c>
      <c r="J356" s="12">
        <v>5</v>
      </c>
      <c r="K356" s="4" t="s">
        <v>1201</v>
      </c>
      <c r="L356" s="3"/>
      <c r="M356" s="3"/>
      <c r="N356" s="12">
        <f t="shared" si="23"/>
        <v>6</v>
      </c>
      <c r="O356" s="4" t="s">
        <v>41</v>
      </c>
      <c r="P356" s="3"/>
      <c r="Q356" s="3"/>
      <c r="R356" s="3"/>
      <c r="S356" s="4" t="s">
        <v>27</v>
      </c>
      <c r="T356" s="11">
        <f t="shared" si="22"/>
        <v>42168</v>
      </c>
      <c r="U356" s="3"/>
      <c r="V356" s="3"/>
      <c r="W356" s="3"/>
      <c r="X356" s="3"/>
      <c r="Y356" s="3"/>
      <c r="Z356" s="14"/>
      <c r="AA356" s="14"/>
      <c r="AB356" s="3"/>
    </row>
    <row r="357" spans="1:28" ht="13.75" customHeight="1">
      <c r="A357" s="11">
        <v>42158</v>
      </c>
      <c r="B357" s="4" t="s">
        <v>1202</v>
      </c>
      <c r="C357" s="4" t="s">
        <v>851</v>
      </c>
      <c r="D357" s="12">
        <v>18.912683099999999</v>
      </c>
      <c r="E357" s="12">
        <v>72.821293400000002</v>
      </c>
      <c r="F357" s="4" t="s">
        <v>21</v>
      </c>
      <c r="G357" s="12">
        <v>0</v>
      </c>
      <c r="H357" s="12">
        <v>0</v>
      </c>
      <c r="I357" s="4" t="s">
        <v>68</v>
      </c>
      <c r="J357" s="12">
        <v>5</v>
      </c>
      <c r="K357" s="4" t="s">
        <v>1203</v>
      </c>
      <c r="L357" s="3"/>
      <c r="M357" s="3"/>
      <c r="N357" s="12">
        <f t="shared" si="23"/>
        <v>2</v>
      </c>
      <c r="O357" s="4" t="s">
        <v>47</v>
      </c>
      <c r="P357" s="3"/>
      <c r="Q357" s="3"/>
      <c r="R357" s="3"/>
      <c r="S357" s="4" t="s">
        <v>27</v>
      </c>
      <c r="T357" s="11">
        <f t="shared" si="22"/>
        <v>42157</v>
      </c>
      <c r="U357" s="3"/>
      <c r="V357" s="3"/>
      <c r="W357" s="3"/>
      <c r="X357" s="3"/>
      <c r="Y357" s="3"/>
      <c r="Z357" s="14"/>
      <c r="AA357" s="14"/>
      <c r="AB357" s="3"/>
    </row>
    <row r="358" spans="1:28" ht="13.75" customHeight="1">
      <c r="A358" s="11">
        <v>42158</v>
      </c>
      <c r="B358" s="4" t="s">
        <v>1204</v>
      </c>
      <c r="C358" s="4" t="s">
        <v>1205</v>
      </c>
      <c r="D358" s="12">
        <v>19.0713507</v>
      </c>
      <c r="E358" s="12">
        <v>72.929815599999998</v>
      </c>
      <c r="F358" s="4" t="s">
        <v>21</v>
      </c>
      <c r="G358" s="12">
        <v>0</v>
      </c>
      <c r="H358" s="12">
        <v>0</v>
      </c>
      <c r="I358" s="4" t="s">
        <v>39</v>
      </c>
      <c r="J358" s="12">
        <v>8</v>
      </c>
      <c r="K358" s="4" t="s">
        <v>1206</v>
      </c>
      <c r="L358" s="3"/>
      <c r="M358" s="3"/>
      <c r="N358" s="12">
        <f t="shared" si="23"/>
        <v>2</v>
      </c>
      <c r="O358" s="4" t="s">
        <v>47</v>
      </c>
      <c r="P358" s="4" t="s">
        <v>1207</v>
      </c>
      <c r="Q358" s="3"/>
      <c r="R358" s="3"/>
      <c r="S358" s="4" t="s">
        <v>27</v>
      </c>
      <c r="T358" s="11">
        <f t="shared" si="22"/>
        <v>42157</v>
      </c>
      <c r="U358" s="3"/>
      <c r="V358" s="3"/>
      <c r="W358" s="3"/>
      <c r="X358" s="3"/>
      <c r="Y358" s="3"/>
      <c r="Z358" s="14"/>
      <c r="AA358" s="14"/>
      <c r="AB358" s="3"/>
    </row>
    <row r="359" spans="1:28" ht="13.75" customHeight="1">
      <c r="A359" s="11">
        <v>42144</v>
      </c>
      <c r="B359" s="4" t="s">
        <v>1208</v>
      </c>
      <c r="C359" s="4" t="s">
        <v>1209</v>
      </c>
      <c r="D359" s="12">
        <v>19.0227225</v>
      </c>
      <c r="E359" s="12">
        <v>72.9026712</v>
      </c>
      <c r="F359" s="4" t="s">
        <v>85</v>
      </c>
      <c r="G359" s="12">
        <v>0</v>
      </c>
      <c r="H359" s="12">
        <v>2</v>
      </c>
      <c r="I359" s="4" t="s">
        <v>30</v>
      </c>
      <c r="J359" s="12">
        <v>3</v>
      </c>
      <c r="K359" s="4" t="s">
        <v>1210</v>
      </c>
      <c r="L359" s="3"/>
      <c r="M359" s="3"/>
      <c r="N359" s="12">
        <f t="shared" si="23"/>
        <v>2</v>
      </c>
      <c r="O359" s="4" t="s">
        <v>47</v>
      </c>
      <c r="P359" s="4" t="s">
        <v>1211</v>
      </c>
      <c r="Q359" s="3"/>
      <c r="R359" s="4" t="s">
        <v>35</v>
      </c>
      <c r="S359" s="4" t="s">
        <v>27</v>
      </c>
      <c r="T359" s="11">
        <f t="shared" si="22"/>
        <v>42143</v>
      </c>
      <c r="U359" s="3"/>
      <c r="V359" s="3"/>
      <c r="W359" s="3"/>
      <c r="X359" s="3"/>
      <c r="Y359" s="3"/>
      <c r="Z359" s="14"/>
      <c r="AA359" s="14"/>
      <c r="AB359" s="3"/>
    </row>
    <row r="360" spans="1:28" ht="13.75" customHeight="1">
      <c r="A360" s="11">
        <v>42144</v>
      </c>
      <c r="B360" s="4" t="s">
        <v>1212</v>
      </c>
      <c r="C360" s="4" t="s">
        <v>651</v>
      </c>
      <c r="D360" s="12">
        <v>19.2083625</v>
      </c>
      <c r="E360" s="12">
        <v>72.851330300000001</v>
      </c>
      <c r="F360" s="4" t="s">
        <v>36</v>
      </c>
      <c r="G360" s="12">
        <v>0</v>
      </c>
      <c r="H360" s="12">
        <v>1</v>
      </c>
      <c r="I360" s="4" t="s">
        <v>22</v>
      </c>
      <c r="J360" s="12">
        <v>5</v>
      </c>
      <c r="K360" s="4" t="s">
        <v>1213</v>
      </c>
      <c r="L360" s="3"/>
      <c r="M360" s="3"/>
      <c r="N360" s="12">
        <f t="shared" si="23"/>
        <v>2</v>
      </c>
      <c r="O360" s="4" t="s">
        <v>47</v>
      </c>
      <c r="P360" s="3"/>
      <c r="Q360" s="3"/>
      <c r="R360" s="4" t="s">
        <v>402</v>
      </c>
      <c r="S360" s="4" t="s">
        <v>27</v>
      </c>
      <c r="T360" s="11">
        <f t="shared" si="22"/>
        <v>42143</v>
      </c>
      <c r="U360" s="3"/>
      <c r="V360" s="3"/>
      <c r="W360" s="3"/>
      <c r="X360" s="3"/>
      <c r="Y360" s="3"/>
      <c r="Z360" s="14"/>
      <c r="AA360" s="14"/>
      <c r="AB360" s="3"/>
    </row>
    <row r="361" spans="1:28" ht="13.75" customHeight="1">
      <c r="A361" s="11">
        <v>42134</v>
      </c>
      <c r="B361" s="4" t="s">
        <v>1214</v>
      </c>
      <c r="C361" s="4" t="s">
        <v>1215</v>
      </c>
      <c r="D361" s="12">
        <v>19.094431</v>
      </c>
      <c r="E361" s="12">
        <v>72.846077999999906</v>
      </c>
      <c r="F361" s="4" t="s">
        <v>21</v>
      </c>
      <c r="G361" s="12">
        <v>0</v>
      </c>
      <c r="H361" s="12">
        <v>0</v>
      </c>
      <c r="I361" s="4" t="s">
        <v>22</v>
      </c>
      <c r="J361" s="12">
        <v>2</v>
      </c>
      <c r="K361" s="4" t="s">
        <v>1216</v>
      </c>
      <c r="L361" s="3"/>
      <c r="M361" s="3"/>
      <c r="N361" s="12">
        <f t="shared" si="23"/>
        <v>6</v>
      </c>
      <c r="O361" s="4" t="s">
        <v>41</v>
      </c>
      <c r="P361" s="3"/>
      <c r="Q361" s="3"/>
      <c r="R361" s="3"/>
      <c r="S361" s="4" t="s">
        <v>27</v>
      </c>
      <c r="T361" s="11">
        <f t="shared" si="22"/>
        <v>42133</v>
      </c>
      <c r="U361" s="3"/>
      <c r="V361" s="3"/>
      <c r="W361" s="3"/>
      <c r="X361" s="3"/>
      <c r="Y361" s="3"/>
      <c r="Z361" s="14"/>
      <c r="AA361" s="14"/>
      <c r="AB361" s="3"/>
    </row>
    <row r="362" spans="1:28" ht="13.75" customHeight="1">
      <c r="A362" s="11">
        <v>42120</v>
      </c>
      <c r="B362" s="4" t="s">
        <v>294</v>
      </c>
      <c r="C362" s="4" t="s">
        <v>1217</v>
      </c>
      <c r="D362" s="12">
        <v>19.062743600000001</v>
      </c>
      <c r="E362" s="12">
        <v>72.843055100000001</v>
      </c>
      <c r="F362" s="4" t="s">
        <v>21</v>
      </c>
      <c r="G362" s="12">
        <v>0</v>
      </c>
      <c r="H362" s="12">
        <v>0</v>
      </c>
      <c r="I362" s="4" t="s">
        <v>68</v>
      </c>
      <c r="J362" s="12">
        <v>2</v>
      </c>
      <c r="K362" s="4" t="s">
        <v>1218</v>
      </c>
      <c r="L362" s="3"/>
      <c r="M362" s="3"/>
      <c r="N362" s="12">
        <f t="shared" si="23"/>
        <v>6</v>
      </c>
      <c r="O362" s="4" t="s">
        <v>41</v>
      </c>
      <c r="P362" s="4" t="s">
        <v>1219</v>
      </c>
      <c r="Q362" s="3"/>
      <c r="R362" s="4" t="s">
        <v>48</v>
      </c>
      <c r="S362" s="4" t="s">
        <v>27</v>
      </c>
      <c r="T362" s="11">
        <f t="shared" si="22"/>
        <v>42119</v>
      </c>
      <c r="U362" s="3"/>
      <c r="V362" s="3"/>
      <c r="W362" s="3"/>
      <c r="X362" s="3"/>
      <c r="Y362" s="3"/>
      <c r="Z362" s="14"/>
      <c r="AA362" s="14"/>
      <c r="AB362" s="3"/>
    </row>
    <row r="363" spans="1:28" ht="13.75" customHeight="1">
      <c r="A363" s="11">
        <v>42109</v>
      </c>
      <c r="B363" s="4" t="s">
        <v>1220</v>
      </c>
      <c r="C363" s="4" t="s">
        <v>1221</v>
      </c>
      <c r="D363" s="12">
        <v>19.858753499999999</v>
      </c>
      <c r="E363" s="12">
        <v>73.184960799999999</v>
      </c>
      <c r="F363" s="4" t="s">
        <v>36</v>
      </c>
      <c r="G363" s="12">
        <v>0</v>
      </c>
      <c r="H363" s="12">
        <v>1</v>
      </c>
      <c r="I363" s="4" t="s">
        <v>39</v>
      </c>
      <c r="J363" s="12">
        <v>9</v>
      </c>
      <c r="K363" s="4" t="s">
        <v>1222</v>
      </c>
      <c r="L363" s="3"/>
      <c r="M363" s="3"/>
      <c r="N363" s="12">
        <f t="shared" si="23"/>
        <v>2</v>
      </c>
      <c r="O363" s="4" t="s">
        <v>47</v>
      </c>
      <c r="P363" s="4" t="s">
        <v>1223</v>
      </c>
      <c r="Q363" s="3"/>
      <c r="R363" s="4" t="s">
        <v>131</v>
      </c>
      <c r="S363" s="4" t="s">
        <v>27</v>
      </c>
      <c r="T363" s="11">
        <f t="shared" si="22"/>
        <v>42108</v>
      </c>
      <c r="U363" s="3"/>
      <c r="V363" s="3"/>
      <c r="W363" s="3"/>
      <c r="X363" s="3"/>
      <c r="Y363" s="3"/>
      <c r="Z363" s="14"/>
      <c r="AA363" s="14"/>
      <c r="AB363" s="3"/>
    </row>
    <row r="364" spans="1:28" ht="13.75" customHeight="1">
      <c r="A364" s="11">
        <v>42107</v>
      </c>
      <c r="B364" s="4" t="s">
        <v>443</v>
      </c>
      <c r="C364" s="4" t="s">
        <v>1224</v>
      </c>
      <c r="D364" s="12">
        <v>19.1144736</v>
      </c>
      <c r="E364" s="12">
        <v>72.8244866</v>
      </c>
      <c r="F364" s="4" t="s">
        <v>21</v>
      </c>
      <c r="G364" s="12">
        <v>0</v>
      </c>
      <c r="H364" s="12">
        <v>0</v>
      </c>
      <c r="I364" s="4" t="s">
        <v>68</v>
      </c>
      <c r="J364" s="12">
        <v>3</v>
      </c>
      <c r="K364" s="4" t="s">
        <v>1225</v>
      </c>
      <c r="L364" s="3"/>
      <c r="M364" s="3"/>
      <c r="N364" s="12">
        <f t="shared" si="23"/>
        <v>7</v>
      </c>
      <c r="O364" s="4" t="s">
        <v>70</v>
      </c>
      <c r="P364" s="3"/>
      <c r="Q364" s="3"/>
      <c r="R364" s="3"/>
      <c r="S364" s="4" t="s">
        <v>27</v>
      </c>
      <c r="T364" s="11">
        <f t="shared" si="22"/>
        <v>42106</v>
      </c>
      <c r="U364" s="3"/>
      <c r="V364" s="3"/>
      <c r="W364" s="3"/>
      <c r="X364" s="3"/>
      <c r="Y364" s="3"/>
      <c r="Z364" s="14"/>
      <c r="AA364" s="14"/>
      <c r="AB364" s="3"/>
    </row>
    <row r="365" spans="1:28" ht="13.75" customHeight="1">
      <c r="A365" s="11">
        <v>42106</v>
      </c>
      <c r="B365" s="3"/>
      <c r="C365" s="4" t="s">
        <v>1226</v>
      </c>
      <c r="D365" s="12">
        <v>19.029597800000001</v>
      </c>
      <c r="E365" s="12">
        <v>73.039914999999993</v>
      </c>
      <c r="F365" s="4" t="s">
        <v>85</v>
      </c>
      <c r="G365" s="12">
        <v>0</v>
      </c>
      <c r="H365" s="12">
        <v>1</v>
      </c>
      <c r="I365" s="4" t="s">
        <v>22</v>
      </c>
      <c r="J365" s="12">
        <v>2</v>
      </c>
      <c r="K365" s="4" t="s">
        <v>1227</v>
      </c>
      <c r="L365" s="3"/>
      <c r="M365" s="3"/>
      <c r="N365" s="12">
        <f t="shared" si="23"/>
        <v>6</v>
      </c>
      <c r="O365" s="4" t="s">
        <v>41</v>
      </c>
      <c r="P365" s="4" t="s">
        <v>1228</v>
      </c>
      <c r="Q365" s="3"/>
      <c r="R365" s="4" t="s">
        <v>35</v>
      </c>
      <c r="S365" s="4" t="s">
        <v>27</v>
      </c>
      <c r="T365" s="11">
        <f t="shared" si="22"/>
        <v>42105</v>
      </c>
      <c r="U365" s="3"/>
      <c r="V365" s="3"/>
      <c r="W365" s="3"/>
      <c r="X365" s="3"/>
      <c r="Y365" s="3"/>
      <c r="Z365" s="14"/>
      <c r="AA365" s="14"/>
      <c r="AB365" s="3"/>
    </row>
    <row r="366" spans="1:28" ht="13.75" customHeight="1">
      <c r="A366" s="11">
        <v>42093</v>
      </c>
      <c r="B366" s="4" t="s">
        <v>262</v>
      </c>
      <c r="C366" s="4" t="s">
        <v>1229</v>
      </c>
      <c r="D366" s="12">
        <v>19.249537700000001</v>
      </c>
      <c r="E366" s="12">
        <v>72.865021499999997</v>
      </c>
      <c r="F366" s="4" t="s">
        <v>44</v>
      </c>
      <c r="G366" s="12">
        <v>0</v>
      </c>
      <c r="H366" s="12">
        <v>2</v>
      </c>
      <c r="I366" s="4" t="s">
        <v>45</v>
      </c>
      <c r="J366" s="12">
        <v>1</v>
      </c>
      <c r="K366" s="4" t="s">
        <v>1230</v>
      </c>
      <c r="L366" s="3"/>
      <c r="M366" s="3"/>
      <c r="N366" s="12">
        <f t="shared" si="23"/>
        <v>7</v>
      </c>
      <c r="O366" s="4" t="s">
        <v>70</v>
      </c>
      <c r="P366" s="4" t="s">
        <v>1231</v>
      </c>
      <c r="Q366" s="3"/>
      <c r="R366" s="3"/>
      <c r="S366" s="4" t="s">
        <v>227</v>
      </c>
      <c r="T366" s="11">
        <f t="shared" si="22"/>
        <v>42092</v>
      </c>
      <c r="U366" s="3"/>
      <c r="V366" s="3"/>
      <c r="W366" s="3"/>
      <c r="X366" s="3"/>
      <c r="Y366" s="3"/>
      <c r="Z366" s="14"/>
      <c r="AA366" s="14"/>
      <c r="AB366" s="3"/>
    </row>
    <row r="367" spans="1:28" ht="13.75" customHeight="1">
      <c r="A367" s="11">
        <v>42089</v>
      </c>
      <c r="B367" s="4" t="s">
        <v>1232</v>
      </c>
      <c r="C367" s="4" t="s">
        <v>1233</v>
      </c>
      <c r="D367" s="12">
        <v>19.115871800000001</v>
      </c>
      <c r="E367" s="12">
        <v>72.854455700000003</v>
      </c>
      <c r="F367" s="4" t="s">
        <v>21</v>
      </c>
      <c r="G367" s="12">
        <v>0</v>
      </c>
      <c r="H367" s="12">
        <v>0</v>
      </c>
      <c r="I367" s="4" t="s">
        <v>22</v>
      </c>
      <c r="J367" s="12">
        <v>5</v>
      </c>
      <c r="K367" s="4" t="s">
        <v>1234</v>
      </c>
      <c r="L367" s="3"/>
      <c r="M367" s="3"/>
      <c r="N367" s="12">
        <f t="shared" si="23"/>
        <v>3</v>
      </c>
      <c r="O367" s="4" t="s">
        <v>124</v>
      </c>
      <c r="P367" s="3"/>
      <c r="Q367" s="3"/>
      <c r="R367" s="3"/>
      <c r="S367" s="4" t="s">
        <v>27</v>
      </c>
      <c r="T367" s="11">
        <f t="shared" si="22"/>
        <v>42088</v>
      </c>
      <c r="U367" s="3"/>
      <c r="V367" s="3"/>
      <c r="W367" s="3"/>
      <c r="X367" s="3"/>
      <c r="Y367" s="3"/>
      <c r="Z367" s="14"/>
      <c r="AA367" s="14"/>
      <c r="AB367" s="3"/>
    </row>
    <row r="368" spans="1:28" ht="13.75" customHeight="1">
      <c r="A368" s="11">
        <v>42087</v>
      </c>
      <c r="B368" s="4" t="s">
        <v>536</v>
      </c>
      <c r="C368" s="4" t="s">
        <v>1235</v>
      </c>
      <c r="D368" s="12">
        <v>19.180259400000001</v>
      </c>
      <c r="E368" s="12">
        <v>72.861279999999994</v>
      </c>
      <c r="F368" s="4" t="s">
        <v>160</v>
      </c>
      <c r="G368" s="12">
        <v>0</v>
      </c>
      <c r="H368" s="12">
        <v>1</v>
      </c>
      <c r="I368" s="4" t="s">
        <v>68</v>
      </c>
      <c r="J368" s="4" t="s">
        <v>31</v>
      </c>
      <c r="K368" s="4" t="s">
        <v>1236</v>
      </c>
      <c r="L368" s="3"/>
      <c r="M368" s="3"/>
      <c r="N368" s="12">
        <f t="shared" si="23"/>
        <v>1</v>
      </c>
      <c r="O368" s="4" t="s">
        <v>25</v>
      </c>
      <c r="P368" s="4" t="s">
        <v>1237</v>
      </c>
      <c r="Q368" s="3"/>
      <c r="R368" s="4" t="s">
        <v>131</v>
      </c>
      <c r="S368" s="4" t="s">
        <v>27</v>
      </c>
      <c r="T368" s="11">
        <f t="shared" si="22"/>
        <v>42086</v>
      </c>
      <c r="U368" s="3"/>
      <c r="V368" s="3"/>
      <c r="W368" s="3"/>
      <c r="X368" s="3"/>
      <c r="Y368" s="3"/>
      <c r="Z368" s="14"/>
      <c r="AA368" s="14"/>
      <c r="AB368" s="3"/>
    </row>
    <row r="369" spans="1:28" ht="13.75" customHeight="1">
      <c r="A369" s="11">
        <v>42079</v>
      </c>
      <c r="B369" s="4" t="s">
        <v>1238</v>
      </c>
      <c r="C369" s="4" t="s">
        <v>1239</v>
      </c>
      <c r="D369" s="12">
        <v>19.137834000000002</v>
      </c>
      <c r="E369" s="12">
        <v>72.852915999999993</v>
      </c>
      <c r="F369" s="4" t="s">
        <v>21</v>
      </c>
      <c r="G369" s="12">
        <v>0</v>
      </c>
      <c r="H369" s="12">
        <v>0</v>
      </c>
      <c r="I369" s="4" t="s">
        <v>30</v>
      </c>
      <c r="J369" s="12">
        <v>4</v>
      </c>
      <c r="K369" s="4" t="s">
        <v>1240</v>
      </c>
      <c r="L369" s="3"/>
      <c r="M369" s="3"/>
      <c r="N369" s="12">
        <f t="shared" si="23"/>
        <v>7</v>
      </c>
      <c r="O369" s="4" t="s">
        <v>70</v>
      </c>
      <c r="P369" s="3"/>
      <c r="Q369" s="3"/>
      <c r="R369" s="3"/>
      <c r="S369" s="4" t="s">
        <v>27</v>
      </c>
      <c r="T369" s="11">
        <f t="shared" si="22"/>
        <v>42078</v>
      </c>
      <c r="U369" s="3"/>
      <c r="V369" s="3"/>
      <c r="W369" s="3"/>
      <c r="X369" s="3"/>
      <c r="Y369" s="3"/>
      <c r="Z369" s="14"/>
      <c r="AA369" s="14"/>
      <c r="AB369" s="3"/>
    </row>
    <row r="370" spans="1:28" ht="13.75" customHeight="1">
      <c r="A370" s="11">
        <v>42067</v>
      </c>
      <c r="B370" s="4" t="s">
        <v>1241</v>
      </c>
      <c r="C370" s="4" t="s">
        <v>331</v>
      </c>
      <c r="D370" s="12">
        <v>18.9742566</v>
      </c>
      <c r="E370" s="12">
        <v>72.817020900000003</v>
      </c>
      <c r="F370" s="4" t="s">
        <v>21</v>
      </c>
      <c r="G370" s="12">
        <v>0</v>
      </c>
      <c r="H370" s="12">
        <v>0</v>
      </c>
      <c r="I370" s="4" t="s">
        <v>22</v>
      </c>
      <c r="J370" s="12">
        <v>7</v>
      </c>
      <c r="K370" s="4" t="s">
        <v>1242</v>
      </c>
      <c r="L370" s="3"/>
      <c r="M370" s="3"/>
      <c r="N370" s="12">
        <f t="shared" si="23"/>
        <v>2</v>
      </c>
      <c r="O370" s="4" t="s">
        <v>47</v>
      </c>
      <c r="P370" s="3"/>
      <c r="Q370" s="3"/>
      <c r="R370" s="3"/>
      <c r="S370" s="4" t="s">
        <v>27</v>
      </c>
      <c r="T370" s="11">
        <f t="shared" si="22"/>
        <v>42066</v>
      </c>
      <c r="U370" s="3"/>
      <c r="V370" s="3"/>
      <c r="W370" s="3"/>
      <c r="X370" s="3"/>
      <c r="Y370" s="3"/>
      <c r="Z370" s="14"/>
      <c r="AA370" s="14"/>
      <c r="AB370" s="3"/>
    </row>
    <row r="371" spans="1:28" ht="13.75" customHeight="1">
      <c r="A371" s="11">
        <v>42063</v>
      </c>
      <c r="B371" s="4" t="s">
        <v>1243</v>
      </c>
      <c r="C371" s="4" t="s">
        <v>1205</v>
      </c>
      <c r="D371" s="12">
        <v>19.0713507</v>
      </c>
      <c r="E371" s="12">
        <v>72.929815599999998</v>
      </c>
      <c r="F371" s="4" t="s">
        <v>21</v>
      </c>
      <c r="G371" s="12">
        <v>0</v>
      </c>
      <c r="H371" s="12">
        <v>0</v>
      </c>
      <c r="I371" s="4" t="s">
        <v>39</v>
      </c>
      <c r="J371" s="12">
        <v>2</v>
      </c>
      <c r="K371" s="4" t="s">
        <v>1244</v>
      </c>
      <c r="L371" s="3"/>
      <c r="M371" s="3"/>
      <c r="N371" s="12">
        <f t="shared" si="23"/>
        <v>3</v>
      </c>
      <c r="O371" s="4" t="s">
        <v>124</v>
      </c>
      <c r="P371" s="4" t="s">
        <v>1245</v>
      </c>
      <c r="Q371" s="3"/>
      <c r="R371" s="3"/>
      <c r="S371" s="4" t="s">
        <v>27</v>
      </c>
      <c r="T371" s="11">
        <f>A371-3</f>
        <v>42060</v>
      </c>
      <c r="U371" s="3"/>
      <c r="V371" s="3"/>
      <c r="W371" s="3"/>
      <c r="X371" s="3"/>
      <c r="Y371" s="3"/>
      <c r="Z371" s="14"/>
      <c r="AA371" s="14"/>
      <c r="AB371" s="3"/>
    </row>
    <row r="372" spans="1:28" ht="13.75" customHeight="1">
      <c r="A372" s="11">
        <v>42036</v>
      </c>
      <c r="B372" s="4" t="s">
        <v>1246</v>
      </c>
      <c r="C372" s="4" t="s">
        <v>331</v>
      </c>
      <c r="D372" s="12">
        <v>18.9742566</v>
      </c>
      <c r="E372" s="12">
        <v>72.817020900000003</v>
      </c>
      <c r="F372" s="4" t="s">
        <v>21</v>
      </c>
      <c r="G372" s="12">
        <v>0</v>
      </c>
      <c r="H372" s="12">
        <v>0</v>
      </c>
      <c r="I372" s="4" t="s">
        <v>22</v>
      </c>
      <c r="J372" s="12">
        <v>7</v>
      </c>
      <c r="K372" s="4" t="s">
        <v>1247</v>
      </c>
      <c r="L372" s="3"/>
      <c r="M372" s="3"/>
      <c r="N372" s="12">
        <f t="shared" si="23"/>
        <v>6</v>
      </c>
      <c r="O372" s="4" t="s">
        <v>41</v>
      </c>
      <c r="P372" s="3"/>
      <c r="Q372" s="3"/>
      <c r="R372" s="3"/>
      <c r="S372" s="4" t="s">
        <v>27</v>
      </c>
      <c r="T372" s="11">
        <f t="shared" ref="T372:T384" si="24">A372-1</f>
        <v>42035</v>
      </c>
      <c r="U372" s="3"/>
      <c r="V372" s="3"/>
      <c r="W372" s="3"/>
      <c r="X372" s="3"/>
      <c r="Y372" s="3"/>
      <c r="Z372" s="14"/>
      <c r="AA372" s="14"/>
      <c r="AB372" s="3"/>
    </row>
    <row r="373" spans="1:28" ht="13.75" customHeight="1">
      <c r="A373" s="11">
        <v>42022</v>
      </c>
      <c r="B373" s="4" t="s">
        <v>1248</v>
      </c>
      <c r="C373" s="4" t="s">
        <v>1249</v>
      </c>
      <c r="D373" s="12">
        <v>19.190491699999999</v>
      </c>
      <c r="E373" s="12">
        <v>72.8639419</v>
      </c>
      <c r="F373" s="4" t="s">
        <v>21</v>
      </c>
      <c r="G373" s="12">
        <v>0</v>
      </c>
      <c r="H373" s="12">
        <v>0</v>
      </c>
      <c r="I373" s="4" t="s">
        <v>36</v>
      </c>
      <c r="J373" s="12">
        <v>3</v>
      </c>
      <c r="K373" s="4" t="s">
        <v>1250</v>
      </c>
      <c r="L373" s="3"/>
      <c r="M373" s="3"/>
      <c r="N373" s="12">
        <f t="shared" si="23"/>
        <v>6</v>
      </c>
      <c r="O373" s="4" t="s">
        <v>41</v>
      </c>
      <c r="P373" s="4" t="s">
        <v>1251</v>
      </c>
      <c r="Q373" s="3"/>
      <c r="R373" s="3"/>
      <c r="S373" s="4" t="s">
        <v>27</v>
      </c>
      <c r="T373" s="11">
        <f t="shared" si="24"/>
        <v>42021</v>
      </c>
      <c r="U373" s="3"/>
      <c r="V373" s="3"/>
      <c r="W373" s="3"/>
      <c r="X373" s="3"/>
      <c r="Y373" s="3"/>
      <c r="Z373" s="14"/>
      <c r="AA373" s="14"/>
      <c r="AB373" s="3"/>
    </row>
    <row r="374" spans="1:28" ht="13.75" customHeight="1">
      <c r="A374" s="15">
        <v>42011</v>
      </c>
      <c r="B374" s="4" t="s">
        <v>1252</v>
      </c>
      <c r="C374" s="4" t="s">
        <v>1253</v>
      </c>
      <c r="D374" s="12">
        <v>19.019665799999999</v>
      </c>
      <c r="E374" s="12">
        <v>72.840907099999995</v>
      </c>
      <c r="F374" s="4" t="s">
        <v>21</v>
      </c>
      <c r="G374" s="12">
        <v>0</v>
      </c>
      <c r="H374" s="12">
        <v>0</v>
      </c>
      <c r="I374" s="4" t="s">
        <v>22</v>
      </c>
      <c r="J374" s="12">
        <v>9</v>
      </c>
      <c r="K374" s="4" t="s">
        <v>1254</v>
      </c>
      <c r="L374" s="3"/>
      <c r="M374" s="3"/>
      <c r="N374" s="12">
        <f t="shared" si="23"/>
        <v>2</v>
      </c>
      <c r="O374" s="4" t="s">
        <v>47</v>
      </c>
      <c r="P374" s="4" t="s">
        <v>1255</v>
      </c>
      <c r="Q374" s="3"/>
      <c r="R374" s="3"/>
      <c r="S374" s="4" t="s">
        <v>27</v>
      </c>
      <c r="T374" s="15">
        <f t="shared" si="24"/>
        <v>42010</v>
      </c>
      <c r="U374" s="3"/>
      <c r="V374" s="3"/>
      <c r="W374" s="3"/>
      <c r="X374" s="3"/>
      <c r="Y374" s="3"/>
      <c r="Z374" s="14"/>
      <c r="AA374" s="14"/>
      <c r="AB374" s="3"/>
    </row>
    <row r="375" spans="1:28" ht="13.75" customHeight="1">
      <c r="A375" s="11">
        <v>41988</v>
      </c>
      <c r="B375" s="3"/>
      <c r="C375" s="4" t="s">
        <v>1256</v>
      </c>
      <c r="D375" s="12">
        <v>19.073994200000001</v>
      </c>
      <c r="E375" s="12">
        <v>72.874440100000001</v>
      </c>
      <c r="F375" s="4" t="s">
        <v>36</v>
      </c>
      <c r="G375" s="12">
        <v>0</v>
      </c>
      <c r="H375" s="12">
        <v>0</v>
      </c>
      <c r="I375" s="4" t="s">
        <v>22</v>
      </c>
      <c r="J375" s="12">
        <v>3</v>
      </c>
      <c r="K375" s="4" t="s">
        <v>1257</v>
      </c>
      <c r="L375" s="3"/>
      <c r="M375" s="3"/>
      <c r="N375" s="12">
        <f t="shared" si="23"/>
        <v>7</v>
      </c>
      <c r="O375" s="4" t="s">
        <v>70</v>
      </c>
      <c r="P375" s="3"/>
      <c r="Q375" s="3"/>
      <c r="R375" s="3"/>
      <c r="S375" s="4" t="s">
        <v>27</v>
      </c>
      <c r="T375" s="11">
        <f t="shared" si="24"/>
        <v>41987</v>
      </c>
      <c r="U375" s="3"/>
      <c r="V375" s="3"/>
      <c r="W375" s="3"/>
      <c r="X375" s="3"/>
      <c r="Y375" s="3"/>
      <c r="Z375" s="14"/>
      <c r="AA375" s="14"/>
      <c r="AB375" s="3"/>
    </row>
    <row r="376" spans="1:28" ht="13.75" customHeight="1">
      <c r="A376" s="11">
        <v>41987</v>
      </c>
      <c r="B376" s="4" t="s">
        <v>1258</v>
      </c>
      <c r="C376" s="4" t="s">
        <v>1259</v>
      </c>
      <c r="D376" s="12">
        <v>19.118379000000001</v>
      </c>
      <c r="E376" s="12">
        <v>72.910689399999995</v>
      </c>
      <c r="F376" s="4" t="s">
        <v>21</v>
      </c>
      <c r="G376" s="12">
        <v>0</v>
      </c>
      <c r="H376" s="12">
        <v>0</v>
      </c>
      <c r="I376" s="4" t="s">
        <v>68</v>
      </c>
      <c r="J376" s="12">
        <v>5</v>
      </c>
      <c r="K376" s="4" t="s">
        <v>1260</v>
      </c>
      <c r="L376" s="3"/>
      <c r="M376" s="3"/>
      <c r="N376" s="12">
        <f t="shared" si="23"/>
        <v>6</v>
      </c>
      <c r="O376" s="4" t="s">
        <v>41</v>
      </c>
      <c r="P376" s="4" t="s">
        <v>1261</v>
      </c>
      <c r="Q376" s="3"/>
      <c r="R376" s="3"/>
      <c r="S376" s="4" t="s">
        <v>27</v>
      </c>
      <c r="T376" s="11">
        <f t="shared" si="24"/>
        <v>41986</v>
      </c>
      <c r="U376" s="3"/>
      <c r="V376" s="3"/>
      <c r="W376" s="3"/>
      <c r="X376" s="3"/>
      <c r="Y376" s="3"/>
      <c r="Z376" s="14"/>
      <c r="AA376" s="14"/>
      <c r="AB376" s="3"/>
    </row>
    <row r="377" spans="1:28" ht="13.75" customHeight="1">
      <c r="A377" s="11">
        <v>41980</v>
      </c>
      <c r="B377" s="4" t="s">
        <v>274</v>
      </c>
      <c r="C377" s="4" t="s">
        <v>1262</v>
      </c>
      <c r="D377" s="12">
        <v>19.112601099999999</v>
      </c>
      <c r="E377" s="12">
        <v>72.907999599999997</v>
      </c>
      <c r="F377" s="4" t="s">
        <v>21</v>
      </c>
      <c r="G377" s="12">
        <v>0</v>
      </c>
      <c r="H377" s="12">
        <v>0</v>
      </c>
      <c r="I377" s="4" t="s">
        <v>22</v>
      </c>
      <c r="J377" s="12">
        <v>10</v>
      </c>
      <c r="K377" s="4" t="s">
        <v>1263</v>
      </c>
      <c r="L377" s="3"/>
      <c r="M377" s="3"/>
      <c r="N377" s="12">
        <f t="shared" si="23"/>
        <v>6</v>
      </c>
      <c r="O377" s="4" t="s">
        <v>41</v>
      </c>
      <c r="P377" s="3"/>
      <c r="Q377" s="3"/>
      <c r="R377" s="3"/>
      <c r="S377" s="4" t="s">
        <v>27</v>
      </c>
      <c r="T377" s="11">
        <f t="shared" si="24"/>
        <v>41979</v>
      </c>
      <c r="U377" s="3"/>
      <c r="V377" s="3"/>
      <c r="W377" s="3"/>
      <c r="X377" s="3"/>
      <c r="Y377" s="3"/>
      <c r="Z377" s="14"/>
      <c r="AA377" s="14"/>
      <c r="AB377" s="3"/>
    </row>
    <row r="378" spans="1:28" ht="13.75" customHeight="1">
      <c r="A378" s="11">
        <v>41964</v>
      </c>
      <c r="B378" s="4" t="s">
        <v>294</v>
      </c>
      <c r="C378" s="4" t="s">
        <v>1264</v>
      </c>
      <c r="D378" s="12">
        <v>19.2274885</v>
      </c>
      <c r="E378" s="12">
        <v>72.851986400000001</v>
      </c>
      <c r="F378" s="4" t="s">
        <v>21</v>
      </c>
      <c r="G378" s="12">
        <v>0</v>
      </c>
      <c r="H378" s="12">
        <v>0</v>
      </c>
      <c r="I378" s="4" t="s">
        <v>68</v>
      </c>
      <c r="J378" s="12">
        <v>3</v>
      </c>
      <c r="K378" s="4" t="s">
        <v>1265</v>
      </c>
      <c r="L378" s="3"/>
      <c r="M378" s="3"/>
      <c r="N378" s="12">
        <f t="shared" si="23"/>
        <v>4</v>
      </c>
      <c r="O378" s="4" t="s">
        <v>33</v>
      </c>
      <c r="P378" s="3"/>
      <c r="Q378" s="3"/>
      <c r="R378" s="3"/>
      <c r="S378" s="4" t="s">
        <v>27</v>
      </c>
      <c r="T378" s="11">
        <f t="shared" si="24"/>
        <v>41963</v>
      </c>
      <c r="U378" s="3"/>
      <c r="V378" s="3"/>
      <c r="W378" s="3"/>
      <c r="X378" s="3"/>
      <c r="Y378" s="3"/>
      <c r="Z378" s="14"/>
      <c r="AA378" s="14"/>
      <c r="AB378" s="3"/>
    </row>
    <row r="379" spans="1:28" ht="13.75" customHeight="1">
      <c r="A379" s="11">
        <v>41944</v>
      </c>
      <c r="B379" s="3"/>
      <c r="C379" s="4" t="s">
        <v>1266</v>
      </c>
      <c r="D379" s="12">
        <v>19.1435906</v>
      </c>
      <c r="E379" s="12">
        <v>72.824629099999996</v>
      </c>
      <c r="F379" s="4" t="s">
        <v>36</v>
      </c>
      <c r="G379" s="12">
        <v>0</v>
      </c>
      <c r="H379" s="12">
        <v>0</v>
      </c>
      <c r="I379" s="4" t="s">
        <v>22</v>
      </c>
      <c r="J379" s="12">
        <v>8</v>
      </c>
      <c r="K379" s="4" t="s">
        <v>1267</v>
      </c>
      <c r="L379" s="3"/>
      <c r="M379" s="3"/>
      <c r="N379" s="12">
        <f t="shared" si="23"/>
        <v>5</v>
      </c>
      <c r="O379" s="4" t="s">
        <v>58</v>
      </c>
      <c r="P379" s="4" t="s">
        <v>1268</v>
      </c>
      <c r="Q379" s="3"/>
      <c r="R379" s="3"/>
      <c r="S379" s="4" t="s">
        <v>27</v>
      </c>
      <c r="T379" s="11">
        <f t="shared" si="24"/>
        <v>41943</v>
      </c>
      <c r="U379" s="3"/>
      <c r="V379" s="3"/>
      <c r="W379" s="3"/>
      <c r="X379" s="3"/>
      <c r="Y379" s="3"/>
      <c r="Z379" s="14"/>
      <c r="AA379" s="14"/>
      <c r="AB379" s="3"/>
    </row>
    <row r="380" spans="1:28" ht="13.75" customHeight="1">
      <c r="A380" s="11">
        <v>41939</v>
      </c>
      <c r="B380" s="3"/>
      <c r="C380" s="4" t="s">
        <v>1269</v>
      </c>
      <c r="D380" s="12">
        <v>18.9693626</v>
      </c>
      <c r="E380" s="12">
        <v>72.844128499999997</v>
      </c>
      <c r="F380" s="4" t="s">
        <v>21</v>
      </c>
      <c r="G380" s="12">
        <v>0</v>
      </c>
      <c r="H380" s="12">
        <v>0</v>
      </c>
      <c r="I380" s="4" t="s">
        <v>22</v>
      </c>
      <c r="J380" s="12">
        <v>3</v>
      </c>
      <c r="K380" s="4" t="s">
        <v>1270</v>
      </c>
      <c r="L380" s="3"/>
      <c r="M380" s="3"/>
      <c r="N380" s="12">
        <f t="shared" si="23"/>
        <v>7</v>
      </c>
      <c r="O380" s="4" t="s">
        <v>70</v>
      </c>
      <c r="P380" s="3"/>
      <c r="Q380" s="3"/>
      <c r="R380" s="3"/>
      <c r="S380" s="4" t="s">
        <v>27</v>
      </c>
      <c r="T380" s="11">
        <f t="shared" si="24"/>
        <v>41938</v>
      </c>
      <c r="U380" s="3"/>
      <c r="V380" s="3"/>
      <c r="W380" s="3"/>
      <c r="X380" s="3"/>
      <c r="Y380" s="3"/>
      <c r="Z380" s="14"/>
      <c r="AA380" s="14"/>
      <c r="AB380" s="3"/>
    </row>
    <row r="381" spans="1:28" ht="13.75" customHeight="1">
      <c r="A381" s="11">
        <v>41938</v>
      </c>
      <c r="B381" s="4" t="s">
        <v>1271</v>
      </c>
      <c r="C381" s="4" t="s">
        <v>1272</v>
      </c>
      <c r="D381" s="12">
        <v>19.107491100000001</v>
      </c>
      <c r="E381" s="12">
        <v>72.901760299999907</v>
      </c>
      <c r="F381" s="4" t="s">
        <v>21</v>
      </c>
      <c r="G381" s="12">
        <v>0</v>
      </c>
      <c r="H381" s="12">
        <v>0</v>
      </c>
      <c r="I381" s="4" t="s">
        <v>22</v>
      </c>
      <c r="J381" s="12">
        <v>4</v>
      </c>
      <c r="K381" s="4" t="s">
        <v>1273</v>
      </c>
      <c r="L381" s="3"/>
      <c r="M381" s="3"/>
      <c r="N381" s="12">
        <f t="shared" si="23"/>
        <v>6</v>
      </c>
      <c r="O381" s="4" t="s">
        <v>41</v>
      </c>
      <c r="P381" s="3"/>
      <c r="Q381" s="3"/>
      <c r="R381" s="3"/>
      <c r="S381" s="4" t="s">
        <v>27</v>
      </c>
      <c r="T381" s="11">
        <f t="shared" si="24"/>
        <v>41937</v>
      </c>
      <c r="U381" s="3"/>
      <c r="V381" s="3"/>
      <c r="W381" s="3"/>
      <c r="X381" s="3"/>
      <c r="Y381" s="3"/>
      <c r="Z381" s="14"/>
      <c r="AA381" s="14"/>
      <c r="AB381" s="3"/>
    </row>
    <row r="382" spans="1:28" ht="13.75" customHeight="1">
      <c r="A382" s="15">
        <v>41853</v>
      </c>
      <c r="B382" s="4" t="s">
        <v>934</v>
      </c>
      <c r="C382" s="4" t="s">
        <v>1274</v>
      </c>
      <c r="D382" s="12">
        <v>19.135085199999999</v>
      </c>
      <c r="E382" s="12">
        <v>72.814610099999996</v>
      </c>
      <c r="F382" s="4" t="s">
        <v>21</v>
      </c>
      <c r="G382" s="12">
        <v>0</v>
      </c>
      <c r="H382" s="12">
        <v>0</v>
      </c>
      <c r="I382" s="4" t="s">
        <v>68</v>
      </c>
      <c r="J382" s="12">
        <v>7</v>
      </c>
      <c r="K382" s="4" t="s">
        <v>1275</v>
      </c>
      <c r="L382" s="3"/>
      <c r="M382" s="3"/>
      <c r="N382" s="12">
        <f t="shared" si="23"/>
        <v>5</v>
      </c>
      <c r="O382" s="4" t="s">
        <v>58</v>
      </c>
      <c r="P382" s="3"/>
      <c r="Q382" s="3"/>
      <c r="R382" s="3"/>
      <c r="S382" s="4" t="s">
        <v>27</v>
      </c>
      <c r="T382" s="15">
        <f t="shared" si="24"/>
        <v>41852</v>
      </c>
      <c r="U382" s="3"/>
      <c r="V382" s="3"/>
      <c r="W382" s="3"/>
      <c r="X382" s="3"/>
      <c r="Y382" s="3"/>
      <c r="Z382" s="14"/>
      <c r="AA382" s="14"/>
      <c r="AB382" s="3"/>
    </row>
    <row r="383" spans="1:28" ht="13.75" customHeight="1">
      <c r="A383" s="11">
        <v>41851</v>
      </c>
      <c r="B383" s="4" t="s">
        <v>1276</v>
      </c>
      <c r="C383" s="4" t="s">
        <v>1277</v>
      </c>
      <c r="D383" s="12">
        <v>19.1438971</v>
      </c>
      <c r="E383" s="12">
        <v>72.842770700000003</v>
      </c>
      <c r="F383" s="4" t="s">
        <v>85</v>
      </c>
      <c r="G383" s="12">
        <v>0</v>
      </c>
      <c r="H383" s="12">
        <v>1</v>
      </c>
      <c r="I383" s="4" t="s">
        <v>39</v>
      </c>
      <c r="J383" s="12">
        <v>5</v>
      </c>
      <c r="K383" s="4" t="s">
        <v>1278</v>
      </c>
      <c r="L383" s="3"/>
      <c r="M383" s="3"/>
      <c r="N383" s="12">
        <f t="shared" si="23"/>
        <v>3</v>
      </c>
      <c r="O383" s="4" t="s">
        <v>124</v>
      </c>
      <c r="P383" s="4" t="s">
        <v>1279</v>
      </c>
      <c r="Q383" s="4" t="s">
        <v>1280</v>
      </c>
      <c r="R383" s="3"/>
      <c r="S383" s="4" t="s">
        <v>27</v>
      </c>
      <c r="T383" s="11">
        <f t="shared" si="24"/>
        <v>41850</v>
      </c>
      <c r="U383" s="3"/>
      <c r="V383" s="3"/>
      <c r="W383" s="3"/>
      <c r="X383" s="3"/>
      <c r="Y383" s="3"/>
      <c r="Z383" s="14"/>
      <c r="AA383" s="14"/>
      <c r="AB383" s="3"/>
    </row>
    <row r="384" spans="1:28" ht="13.75" customHeight="1">
      <c r="A384" s="15">
        <v>41844</v>
      </c>
      <c r="B384" s="4" t="s">
        <v>1281</v>
      </c>
      <c r="C384" s="4" t="s">
        <v>1282</v>
      </c>
      <c r="D384" s="12">
        <v>18.956246199999999</v>
      </c>
      <c r="E384" s="12">
        <v>72.829554199999905</v>
      </c>
      <c r="F384" s="4" t="s">
        <v>21</v>
      </c>
      <c r="G384" s="12">
        <v>0</v>
      </c>
      <c r="H384" s="12">
        <v>0</v>
      </c>
      <c r="I384" s="4" t="s">
        <v>22</v>
      </c>
      <c r="J384" s="12">
        <v>6</v>
      </c>
      <c r="K384" s="4" t="s">
        <v>1283</v>
      </c>
      <c r="L384" s="3"/>
      <c r="M384" s="3"/>
      <c r="N384" s="12">
        <f t="shared" si="23"/>
        <v>3</v>
      </c>
      <c r="O384" s="4" t="s">
        <v>124</v>
      </c>
      <c r="P384" s="3"/>
      <c r="Q384" s="3"/>
      <c r="R384" s="3"/>
      <c r="S384" s="4" t="s">
        <v>27</v>
      </c>
      <c r="T384" s="15">
        <f t="shared" si="24"/>
        <v>41843</v>
      </c>
      <c r="U384" s="3"/>
      <c r="V384" s="3"/>
      <c r="W384" s="3"/>
      <c r="X384" s="3"/>
      <c r="Y384" s="3"/>
      <c r="Z384" s="14"/>
      <c r="AA384" s="14"/>
      <c r="AB384" s="3"/>
    </row>
    <row r="385" spans="1:28" ht="13.75" customHeight="1">
      <c r="A385" s="15">
        <v>41818</v>
      </c>
      <c r="B385" s="4" t="s">
        <v>1284</v>
      </c>
      <c r="C385" s="4" t="s">
        <v>1285</v>
      </c>
      <c r="D385" s="12">
        <v>18.939844600000001</v>
      </c>
      <c r="E385" s="12">
        <v>72.835447500000001</v>
      </c>
      <c r="F385" s="4" t="s">
        <v>21</v>
      </c>
      <c r="G385" s="12">
        <v>0</v>
      </c>
      <c r="H385" s="12">
        <v>0</v>
      </c>
      <c r="I385" s="4" t="s">
        <v>22</v>
      </c>
      <c r="J385" s="12">
        <v>2</v>
      </c>
      <c r="K385" s="4" t="s">
        <v>1286</v>
      </c>
      <c r="L385" s="3"/>
      <c r="M385" s="3"/>
      <c r="N385" s="12">
        <f t="shared" si="23"/>
        <v>5</v>
      </c>
      <c r="O385" s="4" t="s">
        <v>58</v>
      </c>
      <c r="P385" s="3"/>
      <c r="Q385" s="3"/>
      <c r="R385" s="3"/>
      <c r="S385" s="4" t="s">
        <v>27</v>
      </c>
      <c r="T385" s="15">
        <v>41817</v>
      </c>
      <c r="U385" s="3"/>
      <c r="V385" s="3"/>
      <c r="W385" s="3"/>
      <c r="X385" s="3"/>
      <c r="Y385" s="3"/>
      <c r="Z385" s="14"/>
      <c r="AA385" s="14"/>
      <c r="AB385" s="3"/>
    </row>
    <row r="386" spans="1:28" ht="13.75" customHeight="1">
      <c r="A386" s="15">
        <v>41812</v>
      </c>
      <c r="B386" s="4" t="s">
        <v>473</v>
      </c>
      <c r="C386" s="4" t="s">
        <v>1287</v>
      </c>
      <c r="D386" s="12">
        <v>19.207849599999999</v>
      </c>
      <c r="E386" s="12">
        <v>72.826599399999907</v>
      </c>
      <c r="F386" s="4" t="s">
        <v>21</v>
      </c>
      <c r="G386" s="12">
        <v>0</v>
      </c>
      <c r="H386" s="12">
        <v>0</v>
      </c>
      <c r="I386" s="4" t="s">
        <v>22</v>
      </c>
      <c r="J386" s="12">
        <v>3</v>
      </c>
      <c r="K386" s="4" t="s">
        <v>1288</v>
      </c>
      <c r="L386" s="3"/>
      <c r="M386" s="3"/>
      <c r="N386" s="12">
        <f t="shared" si="23"/>
        <v>6</v>
      </c>
      <c r="O386" s="4" t="s">
        <v>41</v>
      </c>
      <c r="P386" s="3"/>
      <c r="Q386" s="3"/>
      <c r="R386" s="3"/>
      <c r="S386" s="4" t="s">
        <v>27</v>
      </c>
      <c r="T386" s="15">
        <v>41811</v>
      </c>
      <c r="U386" s="3"/>
      <c r="V386" s="3"/>
      <c r="W386" s="3"/>
      <c r="X386" s="3"/>
      <c r="Y386" s="3"/>
      <c r="Z386" s="14"/>
      <c r="AA386" s="14"/>
      <c r="AB386" s="3"/>
    </row>
    <row r="387" spans="1:28" ht="13.75" customHeight="1">
      <c r="A387" s="15">
        <v>41804</v>
      </c>
      <c r="B387" s="3"/>
      <c r="C387" s="4" t="s">
        <v>1289</v>
      </c>
      <c r="D387" s="12">
        <v>19.102768999999999</v>
      </c>
      <c r="E387" s="12">
        <v>73.009001299999994</v>
      </c>
      <c r="F387" s="4" t="s">
        <v>36</v>
      </c>
      <c r="G387" s="12">
        <v>0</v>
      </c>
      <c r="H387" s="12">
        <v>3</v>
      </c>
      <c r="I387" s="4" t="s">
        <v>68</v>
      </c>
      <c r="J387" s="12">
        <v>5</v>
      </c>
      <c r="K387" s="4" t="s">
        <v>1290</v>
      </c>
      <c r="L387" s="3"/>
      <c r="M387" s="3"/>
      <c r="N387" s="12">
        <f t="shared" si="23"/>
        <v>5</v>
      </c>
      <c r="O387" s="4" t="s">
        <v>58</v>
      </c>
      <c r="P387" s="3"/>
      <c r="Q387" s="4" t="s">
        <v>1291</v>
      </c>
      <c r="R387" s="4" t="s">
        <v>1292</v>
      </c>
      <c r="S387" s="4" t="s">
        <v>27</v>
      </c>
      <c r="T387" s="15">
        <v>41803</v>
      </c>
      <c r="U387" s="3"/>
      <c r="V387" s="3"/>
      <c r="W387" s="3"/>
      <c r="X387" s="3"/>
      <c r="Y387" s="3"/>
      <c r="Z387" s="14"/>
      <c r="AA387" s="14"/>
      <c r="AB387" s="3"/>
    </row>
    <row r="388" spans="1:28" ht="13.75" customHeight="1">
      <c r="A388" s="11">
        <v>41787</v>
      </c>
      <c r="B388" s="4" t="s">
        <v>1293</v>
      </c>
      <c r="C388" s="4" t="s">
        <v>1294</v>
      </c>
      <c r="D388" s="12">
        <v>19.305600900000002</v>
      </c>
      <c r="E388" s="12">
        <v>72.859375499999999</v>
      </c>
      <c r="F388" s="4" t="s">
        <v>44</v>
      </c>
      <c r="G388" s="12">
        <v>0</v>
      </c>
      <c r="H388" s="12">
        <v>1</v>
      </c>
      <c r="I388" s="4" t="s">
        <v>45</v>
      </c>
      <c r="J388" s="12">
        <v>9</v>
      </c>
      <c r="K388" s="4" t="s">
        <v>1295</v>
      </c>
      <c r="L388" s="3"/>
      <c r="M388" s="3"/>
      <c r="N388" s="12">
        <f t="shared" si="23"/>
        <v>2</v>
      </c>
      <c r="O388" s="4" t="s">
        <v>47</v>
      </c>
      <c r="P388" s="4" t="s">
        <v>1296</v>
      </c>
      <c r="Q388" s="3"/>
      <c r="R388" s="4" t="s">
        <v>131</v>
      </c>
      <c r="S388" s="4" t="s">
        <v>27</v>
      </c>
      <c r="T388" s="11">
        <f>A388-1</f>
        <v>41786</v>
      </c>
      <c r="U388" s="3"/>
      <c r="V388" s="3"/>
      <c r="W388" s="3"/>
      <c r="X388" s="3"/>
      <c r="Y388" s="3"/>
      <c r="Z388" s="14"/>
      <c r="AA388" s="14"/>
      <c r="AB388" s="3"/>
    </row>
    <row r="389" spans="1:28" ht="13.75" customHeight="1">
      <c r="A389" s="15">
        <v>41787</v>
      </c>
      <c r="B389" s="4" t="s">
        <v>524</v>
      </c>
      <c r="C389" s="4" t="s">
        <v>1297</v>
      </c>
      <c r="D389" s="12">
        <v>19.063251699999999</v>
      </c>
      <c r="E389" s="12">
        <v>72.998855300000002</v>
      </c>
      <c r="F389" s="4" t="s">
        <v>21</v>
      </c>
      <c r="G389" s="12">
        <v>0</v>
      </c>
      <c r="H389" s="12">
        <v>0</v>
      </c>
      <c r="I389" s="4" t="s">
        <v>22</v>
      </c>
      <c r="J389" s="12">
        <v>4</v>
      </c>
      <c r="K389" s="4" t="s">
        <v>1298</v>
      </c>
      <c r="L389" s="3"/>
      <c r="M389" s="3"/>
      <c r="N389" s="12">
        <f t="shared" si="23"/>
        <v>2</v>
      </c>
      <c r="O389" s="4" t="s">
        <v>47</v>
      </c>
      <c r="P389" s="3"/>
      <c r="Q389" s="3"/>
      <c r="R389" s="3"/>
      <c r="S389" s="4" t="s">
        <v>27</v>
      </c>
      <c r="T389" s="15">
        <v>41786</v>
      </c>
      <c r="U389" s="3"/>
      <c r="V389" s="3"/>
      <c r="W389" s="3"/>
      <c r="X389" s="3"/>
      <c r="Y389" s="3"/>
      <c r="Z389" s="14"/>
      <c r="AA389" s="14"/>
      <c r="AB389" s="3"/>
    </row>
    <row r="390" spans="1:28" ht="13.75" customHeight="1">
      <c r="A390" s="15">
        <v>41781</v>
      </c>
      <c r="B390" s="4" t="s">
        <v>1299</v>
      </c>
      <c r="C390" s="4" t="s">
        <v>1300</v>
      </c>
      <c r="D390" s="12">
        <v>19.104189099999999</v>
      </c>
      <c r="E390" s="12">
        <v>72.916157499999997</v>
      </c>
      <c r="F390" s="4" t="s">
        <v>160</v>
      </c>
      <c r="G390" s="12">
        <v>0</v>
      </c>
      <c r="H390" s="12">
        <v>1</v>
      </c>
      <c r="I390" s="4" t="s">
        <v>45</v>
      </c>
      <c r="J390" s="12">
        <v>11</v>
      </c>
      <c r="K390" s="4" t="s">
        <v>1301</v>
      </c>
      <c r="L390" s="3"/>
      <c r="M390" s="3"/>
      <c r="N390" s="12">
        <f t="shared" si="23"/>
        <v>3</v>
      </c>
      <c r="O390" s="4" t="s">
        <v>124</v>
      </c>
      <c r="P390" s="4" t="s">
        <v>1302</v>
      </c>
      <c r="Q390" s="3"/>
      <c r="R390" s="4" t="s">
        <v>35</v>
      </c>
      <c r="S390" s="4" t="s">
        <v>27</v>
      </c>
      <c r="T390" s="15">
        <f>A390-1</f>
        <v>41780</v>
      </c>
      <c r="U390" s="3"/>
      <c r="V390" s="3"/>
      <c r="W390" s="3"/>
      <c r="X390" s="3"/>
      <c r="Y390" s="3"/>
      <c r="Z390" s="14"/>
      <c r="AA390" s="14"/>
      <c r="AB390" s="3"/>
    </row>
    <row r="391" spans="1:28" ht="13.75" customHeight="1">
      <c r="A391" s="30">
        <v>41781</v>
      </c>
      <c r="B391" s="4" t="s">
        <v>1303</v>
      </c>
      <c r="C391" s="4" t="s">
        <v>651</v>
      </c>
      <c r="D391" s="12">
        <v>19.2083625</v>
      </c>
      <c r="E391" s="12">
        <v>72.851330300000001</v>
      </c>
      <c r="F391" s="4" t="s">
        <v>160</v>
      </c>
      <c r="G391" s="12">
        <v>0</v>
      </c>
      <c r="H391" s="12">
        <v>1</v>
      </c>
      <c r="I391" s="4" t="s">
        <v>22</v>
      </c>
      <c r="J391" s="12">
        <v>7</v>
      </c>
      <c r="K391" s="4" t="s">
        <v>1304</v>
      </c>
      <c r="L391" s="3"/>
      <c r="M391" s="3"/>
      <c r="N391" s="12">
        <f t="shared" si="23"/>
        <v>3</v>
      </c>
      <c r="O391" s="4" t="s">
        <v>124</v>
      </c>
      <c r="P391" s="3"/>
      <c r="Q391" s="3"/>
      <c r="R391" s="4" t="s">
        <v>1305</v>
      </c>
      <c r="S391" s="4" t="s">
        <v>27</v>
      </c>
      <c r="T391" s="15">
        <v>41780</v>
      </c>
      <c r="U391" s="3"/>
      <c r="V391" s="3"/>
      <c r="W391" s="3"/>
      <c r="X391" s="3"/>
      <c r="Y391" s="3"/>
      <c r="Z391" s="14"/>
      <c r="AA391" s="14"/>
      <c r="AB391" s="3"/>
    </row>
    <row r="392" spans="1:28" ht="13.75" customHeight="1">
      <c r="A392" s="15">
        <v>41775</v>
      </c>
      <c r="B392" s="4" t="s">
        <v>1306</v>
      </c>
      <c r="C392" s="4" t="s">
        <v>1307</v>
      </c>
      <c r="D392" s="12">
        <v>19.039021399999999</v>
      </c>
      <c r="E392" s="12">
        <v>72.861895199999907</v>
      </c>
      <c r="F392" s="4" t="s">
        <v>85</v>
      </c>
      <c r="G392" s="12">
        <v>0</v>
      </c>
      <c r="H392" s="12">
        <v>1</v>
      </c>
      <c r="I392" s="4" t="s">
        <v>39</v>
      </c>
      <c r="J392" s="12">
        <v>5</v>
      </c>
      <c r="K392" s="23" t="s">
        <v>1308</v>
      </c>
      <c r="L392" s="3"/>
      <c r="M392" s="3"/>
      <c r="N392" s="12">
        <f t="shared" si="23"/>
        <v>4</v>
      </c>
      <c r="O392" s="4" t="s">
        <v>33</v>
      </c>
      <c r="P392" s="3"/>
      <c r="Q392" s="4" t="s">
        <v>1309</v>
      </c>
      <c r="R392" s="3"/>
      <c r="S392" s="4" t="s">
        <v>27</v>
      </c>
      <c r="T392" s="15">
        <v>41774</v>
      </c>
      <c r="U392" s="3"/>
      <c r="V392" s="3"/>
      <c r="W392" s="3"/>
      <c r="X392" s="3"/>
      <c r="Y392" s="3"/>
      <c r="Z392" s="14"/>
      <c r="AA392" s="14"/>
      <c r="AB392" s="3"/>
    </row>
    <row r="393" spans="1:28" ht="13.75" customHeight="1">
      <c r="A393" s="15">
        <v>41749</v>
      </c>
      <c r="B393" s="4" t="s">
        <v>524</v>
      </c>
      <c r="C393" s="4" t="s">
        <v>1310</v>
      </c>
      <c r="D393" s="12">
        <v>19.079209899999999</v>
      </c>
      <c r="E393" s="12">
        <v>73.010836499999996</v>
      </c>
      <c r="F393" s="4" t="s">
        <v>21</v>
      </c>
      <c r="G393" s="12">
        <v>0</v>
      </c>
      <c r="H393" s="12">
        <v>0</v>
      </c>
      <c r="I393" s="4" t="s">
        <v>22</v>
      </c>
      <c r="J393" s="31">
        <v>7</v>
      </c>
      <c r="K393" s="26" t="s">
        <v>482</v>
      </c>
      <c r="L393" s="32"/>
      <c r="M393" s="3"/>
      <c r="N393" s="12">
        <f t="shared" si="23"/>
        <v>6</v>
      </c>
      <c r="O393" s="4" t="s">
        <v>41</v>
      </c>
      <c r="P393" s="3"/>
      <c r="Q393" s="3"/>
      <c r="R393" s="3"/>
      <c r="S393" s="4" t="s">
        <v>27</v>
      </c>
      <c r="T393" s="15">
        <v>41748</v>
      </c>
      <c r="U393" s="3"/>
      <c r="V393" s="3"/>
      <c r="W393" s="3"/>
      <c r="X393" s="3"/>
      <c r="Y393" s="3"/>
      <c r="Z393" s="14"/>
      <c r="AA393" s="14"/>
      <c r="AB393" s="3"/>
    </row>
    <row r="394" spans="1:28" ht="13.75" customHeight="1">
      <c r="A394" s="30">
        <v>41746</v>
      </c>
      <c r="B394" s="4" t="s">
        <v>1311</v>
      </c>
      <c r="C394" s="4" t="s">
        <v>1312</v>
      </c>
      <c r="D394" s="12">
        <v>19.0655033</v>
      </c>
      <c r="E394" s="12">
        <v>72.860964099999904</v>
      </c>
      <c r="F394" s="4" t="s">
        <v>21</v>
      </c>
      <c r="G394" s="12">
        <v>0</v>
      </c>
      <c r="H394" s="12">
        <v>1</v>
      </c>
      <c r="I394" s="4" t="s">
        <v>22</v>
      </c>
      <c r="J394" s="12">
        <v>5</v>
      </c>
      <c r="K394" s="1" t="s">
        <v>1313</v>
      </c>
      <c r="L394" s="3"/>
      <c r="M394" s="3"/>
      <c r="N394" s="12">
        <f t="shared" ref="N394:N404" si="25">WEEKDAY((T394),2)</f>
        <v>3</v>
      </c>
      <c r="O394" s="4" t="s">
        <v>124</v>
      </c>
      <c r="P394" s="4" t="s">
        <v>1314</v>
      </c>
      <c r="Q394" s="4" t="s">
        <v>785</v>
      </c>
      <c r="R394" s="4" t="s">
        <v>423</v>
      </c>
      <c r="S394" s="4" t="s">
        <v>27</v>
      </c>
      <c r="T394" s="15">
        <v>41745</v>
      </c>
      <c r="U394" s="3"/>
      <c r="V394" s="3"/>
      <c r="W394" s="3"/>
      <c r="X394" s="3"/>
      <c r="Y394" s="3"/>
      <c r="Z394" s="14"/>
      <c r="AA394" s="14"/>
      <c r="AB394" s="3"/>
    </row>
    <row r="395" spans="1:28" ht="13.75" customHeight="1">
      <c r="A395" s="15">
        <v>41733</v>
      </c>
      <c r="B395" s="4" t="s">
        <v>1315</v>
      </c>
      <c r="C395" s="4" t="s">
        <v>154</v>
      </c>
      <c r="D395" s="12">
        <v>19.281254700000002</v>
      </c>
      <c r="E395" s="12">
        <v>73.048291199999994</v>
      </c>
      <c r="F395" s="4" t="s">
        <v>21</v>
      </c>
      <c r="G395" s="12">
        <v>0</v>
      </c>
      <c r="H395" s="12">
        <v>0</v>
      </c>
      <c r="I395" s="4" t="s">
        <v>30</v>
      </c>
      <c r="J395" s="12">
        <v>6</v>
      </c>
      <c r="K395" s="4" t="s">
        <v>1316</v>
      </c>
      <c r="L395" s="3"/>
      <c r="M395" s="3"/>
      <c r="N395" s="12">
        <f t="shared" si="25"/>
        <v>4</v>
      </c>
      <c r="O395" s="4" t="s">
        <v>33</v>
      </c>
      <c r="P395" s="3"/>
      <c r="Q395" s="3"/>
      <c r="R395" s="3"/>
      <c r="S395" s="4" t="s">
        <v>27</v>
      </c>
      <c r="T395" s="15">
        <v>41732</v>
      </c>
      <c r="U395" s="3"/>
      <c r="V395" s="3"/>
      <c r="W395" s="3"/>
      <c r="X395" s="3"/>
      <c r="Y395" s="3"/>
      <c r="Z395" s="14"/>
      <c r="AA395" s="14"/>
      <c r="AB395" s="3"/>
    </row>
    <row r="396" spans="1:28" ht="13.75" customHeight="1">
      <c r="A396" s="15">
        <v>41724</v>
      </c>
      <c r="B396" s="4" t="s">
        <v>168</v>
      </c>
      <c r="C396" s="4" t="s">
        <v>154</v>
      </c>
      <c r="D396" s="12">
        <v>19.281254700000002</v>
      </c>
      <c r="E396" s="12">
        <v>73.048291199999994</v>
      </c>
      <c r="F396" s="4" t="s">
        <v>21</v>
      </c>
      <c r="G396" s="12">
        <v>0</v>
      </c>
      <c r="H396" s="12">
        <v>0</v>
      </c>
      <c r="I396" s="4" t="s">
        <v>30</v>
      </c>
      <c r="J396" s="12">
        <v>10</v>
      </c>
      <c r="K396" s="4" t="s">
        <v>1317</v>
      </c>
      <c r="L396" s="3"/>
      <c r="M396" s="3"/>
      <c r="N396" s="12">
        <f t="shared" si="25"/>
        <v>2</v>
      </c>
      <c r="O396" s="4" t="s">
        <v>47</v>
      </c>
      <c r="P396" s="3"/>
      <c r="Q396" s="3"/>
      <c r="R396" s="3"/>
      <c r="S396" s="4" t="s">
        <v>27</v>
      </c>
      <c r="T396" s="15">
        <v>41723</v>
      </c>
      <c r="U396" s="3"/>
      <c r="V396" s="3"/>
      <c r="W396" s="3"/>
      <c r="X396" s="3"/>
      <c r="Y396" s="3"/>
      <c r="Z396" s="14"/>
      <c r="AA396" s="14"/>
      <c r="AB396" s="3"/>
    </row>
    <row r="397" spans="1:28" ht="13.75" customHeight="1">
      <c r="A397" s="15">
        <v>41722</v>
      </c>
      <c r="B397" s="4" t="s">
        <v>1318</v>
      </c>
      <c r="C397" s="4" t="s">
        <v>1319</v>
      </c>
      <c r="D397" s="12">
        <v>19.199821100000001</v>
      </c>
      <c r="E397" s="12">
        <v>72.842593999999906</v>
      </c>
      <c r="F397" s="4" t="s">
        <v>44</v>
      </c>
      <c r="G397" s="12">
        <v>0</v>
      </c>
      <c r="H397" s="12">
        <v>2</v>
      </c>
      <c r="I397" s="4" t="s">
        <v>68</v>
      </c>
      <c r="J397" s="12">
        <v>3</v>
      </c>
      <c r="K397" s="4" t="s">
        <v>1320</v>
      </c>
      <c r="L397" s="3"/>
      <c r="M397" s="3"/>
      <c r="N397" s="12">
        <f t="shared" si="25"/>
        <v>7</v>
      </c>
      <c r="O397" s="4" t="s">
        <v>70</v>
      </c>
      <c r="P397" s="4" t="s">
        <v>1321</v>
      </c>
      <c r="Q397" s="4" t="s">
        <v>1322</v>
      </c>
      <c r="R397" s="4" t="s">
        <v>236</v>
      </c>
      <c r="S397" s="4" t="s">
        <v>27</v>
      </c>
      <c r="T397" s="15">
        <v>41721</v>
      </c>
      <c r="U397" s="3"/>
      <c r="V397" s="3"/>
      <c r="W397" s="3"/>
      <c r="X397" s="3"/>
      <c r="Y397" s="3"/>
      <c r="Z397" s="14"/>
      <c r="AA397" s="14"/>
      <c r="AB397" s="3"/>
    </row>
    <row r="398" spans="1:28" ht="13.75" customHeight="1">
      <c r="A398" s="15">
        <v>41716</v>
      </c>
      <c r="B398" s="4" t="s">
        <v>168</v>
      </c>
      <c r="C398" s="4" t="s">
        <v>1323</v>
      </c>
      <c r="D398" s="12">
        <v>19.2034354</v>
      </c>
      <c r="E398" s="12">
        <v>72.961677899999998</v>
      </c>
      <c r="F398" s="4" t="s">
        <v>21</v>
      </c>
      <c r="G398" s="12">
        <v>0</v>
      </c>
      <c r="H398" s="12">
        <v>2</v>
      </c>
      <c r="I398" s="4" t="s">
        <v>68</v>
      </c>
      <c r="J398" s="12">
        <v>2</v>
      </c>
      <c r="K398" s="4" t="s">
        <v>1324</v>
      </c>
      <c r="L398" s="3"/>
      <c r="M398" s="3"/>
      <c r="N398" s="12">
        <f t="shared" si="25"/>
        <v>7</v>
      </c>
      <c r="O398" s="4" t="s">
        <v>70</v>
      </c>
      <c r="P398" s="4" t="s">
        <v>1325</v>
      </c>
      <c r="Q398" s="4" t="s">
        <v>1326</v>
      </c>
      <c r="R398" s="4" t="s">
        <v>131</v>
      </c>
      <c r="S398" s="4" t="s">
        <v>27</v>
      </c>
      <c r="T398" s="15">
        <v>41714</v>
      </c>
      <c r="U398" s="3"/>
      <c r="V398" s="3"/>
      <c r="W398" s="3"/>
      <c r="X398" s="3"/>
      <c r="Y398" s="3"/>
      <c r="Z398" s="14"/>
      <c r="AA398" s="14"/>
      <c r="AB398" s="3"/>
    </row>
    <row r="399" spans="1:28" ht="13.75" customHeight="1">
      <c r="A399" s="15">
        <v>41714</v>
      </c>
      <c r="B399" s="4" t="s">
        <v>1327</v>
      </c>
      <c r="C399" s="4" t="s">
        <v>1328</v>
      </c>
      <c r="D399" s="12">
        <v>19.0015994</v>
      </c>
      <c r="E399" s="12">
        <v>72.842108400000001</v>
      </c>
      <c r="F399" s="4" t="s">
        <v>21</v>
      </c>
      <c r="G399" s="12">
        <v>0</v>
      </c>
      <c r="H399" s="12">
        <v>0</v>
      </c>
      <c r="I399" s="4" t="s">
        <v>22</v>
      </c>
      <c r="J399" s="12">
        <v>7</v>
      </c>
      <c r="K399" s="4" t="s">
        <v>1329</v>
      </c>
      <c r="L399" s="3"/>
      <c r="M399" s="3"/>
      <c r="N399" s="12">
        <f t="shared" si="25"/>
        <v>6</v>
      </c>
      <c r="O399" s="4" t="s">
        <v>41</v>
      </c>
      <c r="P399" s="4" t="s">
        <v>1330</v>
      </c>
      <c r="Q399" s="3"/>
      <c r="R399" s="3"/>
      <c r="S399" s="4" t="s">
        <v>27</v>
      </c>
      <c r="T399" s="15">
        <v>41713</v>
      </c>
      <c r="U399" s="3"/>
      <c r="V399" s="3"/>
      <c r="W399" s="3"/>
      <c r="X399" s="3"/>
      <c r="Y399" s="3"/>
      <c r="Z399" s="14"/>
      <c r="AA399" s="14"/>
      <c r="AB399" s="3"/>
    </row>
    <row r="400" spans="1:28" ht="13.75" customHeight="1">
      <c r="A400" s="15">
        <v>41710</v>
      </c>
      <c r="B400" s="4" t="s">
        <v>294</v>
      </c>
      <c r="C400" s="4" t="s">
        <v>1331</v>
      </c>
      <c r="D400" s="12">
        <v>19.200637700000001</v>
      </c>
      <c r="E400" s="12">
        <v>72.963370999999995</v>
      </c>
      <c r="F400" s="4" t="s">
        <v>21</v>
      </c>
      <c r="G400" s="12">
        <v>0</v>
      </c>
      <c r="H400" s="12">
        <v>1</v>
      </c>
      <c r="I400" s="4" t="s">
        <v>68</v>
      </c>
      <c r="J400" s="12">
        <v>7</v>
      </c>
      <c r="K400" s="4" t="s">
        <v>1332</v>
      </c>
      <c r="L400" s="3"/>
      <c r="M400" s="3"/>
      <c r="N400" s="12">
        <f t="shared" si="25"/>
        <v>2</v>
      </c>
      <c r="O400" s="4" t="s">
        <v>47</v>
      </c>
      <c r="P400" s="4" t="s">
        <v>1333</v>
      </c>
      <c r="Q400" s="4" t="s">
        <v>1334</v>
      </c>
      <c r="R400" s="4" t="s">
        <v>48</v>
      </c>
      <c r="S400" s="4" t="s">
        <v>27</v>
      </c>
      <c r="T400" s="15">
        <v>41709</v>
      </c>
      <c r="U400" s="3"/>
      <c r="V400" s="3"/>
      <c r="W400" s="3"/>
      <c r="X400" s="3"/>
      <c r="Y400" s="3"/>
      <c r="Z400" s="14"/>
      <c r="AA400" s="14"/>
      <c r="AB400" s="3"/>
    </row>
    <row r="401" spans="1:28" ht="13.75" customHeight="1">
      <c r="A401" s="11">
        <v>41693</v>
      </c>
      <c r="B401" s="4" t="s">
        <v>1335</v>
      </c>
      <c r="C401" s="4" t="s">
        <v>1336</v>
      </c>
      <c r="D401" s="12">
        <v>19.140819700000002</v>
      </c>
      <c r="E401" s="12">
        <v>72.831884199999905</v>
      </c>
      <c r="F401" s="4" t="s">
        <v>21</v>
      </c>
      <c r="G401" s="12">
        <v>0</v>
      </c>
      <c r="H401" s="12">
        <v>0</v>
      </c>
      <c r="I401" s="4" t="s">
        <v>22</v>
      </c>
      <c r="J401" s="12">
        <v>5</v>
      </c>
      <c r="K401" s="4" t="s">
        <v>1337</v>
      </c>
      <c r="L401" s="3"/>
      <c r="M401" s="3"/>
      <c r="N401" s="12">
        <f t="shared" si="25"/>
        <v>6</v>
      </c>
      <c r="O401" s="4" t="s">
        <v>41</v>
      </c>
      <c r="P401" s="3"/>
      <c r="Q401" s="3"/>
      <c r="R401" s="3"/>
      <c r="S401" s="4" t="s">
        <v>27</v>
      </c>
      <c r="T401" s="11">
        <f>A401-1</f>
        <v>41692</v>
      </c>
      <c r="U401" s="3"/>
      <c r="V401" s="3"/>
      <c r="W401" s="3"/>
      <c r="X401" s="3"/>
      <c r="Y401" s="3"/>
      <c r="Z401" s="14"/>
      <c r="AA401" s="14"/>
      <c r="AB401" s="3"/>
    </row>
    <row r="402" spans="1:28" ht="13.75" customHeight="1">
      <c r="A402" s="15">
        <v>41652</v>
      </c>
      <c r="B402" s="4" t="s">
        <v>1338</v>
      </c>
      <c r="C402" s="4" t="s">
        <v>1339</v>
      </c>
      <c r="D402" s="12">
        <v>18.992413200000001</v>
      </c>
      <c r="E402" s="12">
        <v>72.854716400000001</v>
      </c>
      <c r="F402" s="4" t="s">
        <v>21</v>
      </c>
      <c r="G402" s="12">
        <v>0</v>
      </c>
      <c r="H402" s="12">
        <v>4</v>
      </c>
      <c r="I402" s="4" t="s">
        <v>68</v>
      </c>
      <c r="J402" s="12">
        <v>7</v>
      </c>
      <c r="K402" s="4" t="s">
        <v>1340</v>
      </c>
      <c r="L402" s="3"/>
      <c r="M402" s="3"/>
      <c r="N402" s="12">
        <f t="shared" si="25"/>
        <v>7</v>
      </c>
      <c r="O402" s="4" t="s">
        <v>70</v>
      </c>
      <c r="P402" s="3"/>
      <c r="Q402" s="4" t="s">
        <v>1341</v>
      </c>
      <c r="R402" s="4" t="s">
        <v>48</v>
      </c>
      <c r="S402" s="4" t="s">
        <v>27</v>
      </c>
      <c r="T402" s="15">
        <v>41651</v>
      </c>
      <c r="U402" s="3"/>
      <c r="V402" s="3"/>
      <c r="W402" s="3"/>
      <c r="X402" s="3"/>
      <c r="Y402" s="3"/>
      <c r="Z402" s="14"/>
      <c r="AA402" s="14"/>
      <c r="AB402" s="3"/>
    </row>
    <row r="403" spans="1:28" ht="13.75" customHeight="1">
      <c r="A403" s="15">
        <v>41651</v>
      </c>
      <c r="B403" s="4" t="s">
        <v>1342</v>
      </c>
      <c r="C403" s="4" t="s">
        <v>1343</v>
      </c>
      <c r="D403" s="12">
        <v>19.0148695</v>
      </c>
      <c r="E403" s="12">
        <v>72.863142999999994</v>
      </c>
      <c r="F403" s="4" t="s">
        <v>36</v>
      </c>
      <c r="G403" s="12">
        <v>0</v>
      </c>
      <c r="H403" s="12">
        <v>1</v>
      </c>
      <c r="I403" s="4" t="s">
        <v>68</v>
      </c>
      <c r="J403" s="12">
        <v>5</v>
      </c>
      <c r="K403" s="4" t="s">
        <v>1344</v>
      </c>
      <c r="L403" s="3"/>
      <c r="M403" s="3"/>
      <c r="N403" s="12">
        <f t="shared" si="25"/>
        <v>6</v>
      </c>
      <c r="O403" s="4" t="s">
        <v>41</v>
      </c>
      <c r="P403" s="4" t="s">
        <v>1345</v>
      </c>
      <c r="Q403" s="3"/>
      <c r="R403" s="4" t="s">
        <v>1346</v>
      </c>
      <c r="S403" s="4" t="s">
        <v>27</v>
      </c>
      <c r="T403" s="15">
        <v>41650</v>
      </c>
      <c r="U403" s="3"/>
      <c r="V403" s="3"/>
      <c r="W403" s="3"/>
      <c r="X403" s="3"/>
      <c r="Y403" s="3"/>
      <c r="Z403" s="14"/>
      <c r="AA403" s="14"/>
      <c r="AB403" s="3"/>
    </row>
    <row r="404" spans="1:28" ht="13.75" customHeight="1">
      <c r="A404" s="15">
        <v>41650</v>
      </c>
      <c r="B404" s="3"/>
      <c r="C404" s="4" t="s">
        <v>1347</v>
      </c>
      <c r="D404" s="12">
        <v>19.002831199999999</v>
      </c>
      <c r="E404" s="12">
        <v>72.898227899999995</v>
      </c>
      <c r="F404" s="4" t="s">
        <v>21</v>
      </c>
      <c r="G404" s="12">
        <v>0</v>
      </c>
      <c r="H404" s="12">
        <v>0</v>
      </c>
      <c r="I404" s="4" t="s">
        <v>30</v>
      </c>
      <c r="J404" s="12">
        <v>2</v>
      </c>
      <c r="K404" s="4" t="s">
        <v>1348</v>
      </c>
      <c r="L404" s="3"/>
      <c r="M404" s="3"/>
      <c r="N404" s="12">
        <f t="shared" si="25"/>
        <v>5</v>
      </c>
      <c r="O404" s="4" t="s">
        <v>58</v>
      </c>
      <c r="P404" s="3"/>
      <c r="Q404" s="3"/>
      <c r="R404" s="3"/>
      <c r="S404" s="4" t="s">
        <v>27</v>
      </c>
      <c r="T404" s="15">
        <v>41649</v>
      </c>
      <c r="U404" s="3"/>
      <c r="V404" s="3"/>
      <c r="W404" s="3"/>
      <c r="X404" s="3"/>
      <c r="Y404" s="3"/>
      <c r="Z404" s="14"/>
      <c r="AA404" s="14"/>
      <c r="AB404" s="3"/>
    </row>
    <row r="405" spans="1:28" ht="13.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row>
    <row r="406" spans="1:28" ht="13.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row>
    <row r="407" spans="1:28" ht="13.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row>
    <row r="408" spans="1:28" ht="13.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row>
    <row r="409" spans="1:28" ht="13.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row>
    <row r="410" spans="1:28" ht="13.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row>
    <row r="411" spans="1:28" ht="13.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row>
    <row r="412" spans="1:28" ht="13.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row>
    <row r="413" spans="1:28" ht="13.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row>
    <row r="414" spans="1:28" ht="13.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row>
    <row r="415" spans="1:28" ht="13.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row>
    <row r="416" spans="1:28" ht="13.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row>
    <row r="417" spans="1:28" ht="13.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row>
    <row r="418" spans="1:28" ht="13.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row>
    <row r="419" spans="1:28" ht="13.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row>
    <row r="420" spans="1:28" ht="13.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row>
    <row r="421" spans="1:28" ht="13.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row>
    <row r="422" spans="1:28" ht="13.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row>
    <row r="423" spans="1:28" ht="13.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row>
    <row r="424" spans="1:28" ht="13.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row>
    <row r="425" spans="1:28" ht="13.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row>
    <row r="426" spans="1:28" ht="13.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row>
    <row r="427" spans="1:28" ht="13.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row>
    <row r="428" spans="1:28" ht="13.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row>
    <row r="429" spans="1:28" ht="16.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row>
    <row r="430" spans="1:28" ht="13.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row>
    <row r="431" spans="1:28" ht="13.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row>
    <row r="432" spans="1:28" ht="13.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row>
    <row r="433" spans="1:28" ht="13.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row>
    <row r="434" spans="1:28" ht="13.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row>
    <row r="435" spans="1:28" ht="13.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row>
    <row r="436" spans="1:28" ht="13.75" customHeight="1">
      <c r="A436" s="3"/>
      <c r="B436" s="3"/>
      <c r="C436" s="3"/>
      <c r="D436" s="3"/>
      <c r="E436" s="3"/>
      <c r="F436" s="3"/>
      <c r="G436" s="3"/>
      <c r="H436" s="3"/>
      <c r="I436" s="3"/>
      <c r="J436" s="3"/>
      <c r="K436" s="3"/>
      <c r="L436" s="3"/>
      <c r="M436" s="3"/>
      <c r="N436" s="12">
        <v>7</v>
      </c>
      <c r="O436" s="4" t="s">
        <v>41</v>
      </c>
      <c r="P436" s="3"/>
      <c r="Q436" s="3"/>
      <c r="R436" s="3"/>
      <c r="S436" s="4" t="s">
        <v>27</v>
      </c>
      <c r="T436" s="3"/>
      <c r="U436" s="3"/>
      <c r="V436" s="3"/>
      <c r="W436" s="3"/>
      <c r="X436" s="3"/>
      <c r="Y436" s="3"/>
      <c r="Z436" s="14"/>
      <c r="AA436" s="14"/>
      <c r="AB436" s="3"/>
    </row>
    <row r="437" spans="1:28" ht="13.75" customHeight="1">
      <c r="A437" s="3"/>
      <c r="B437" s="3"/>
      <c r="C437" s="3"/>
      <c r="D437" s="3"/>
      <c r="E437" s="3"/>
      <c r="F437" s="3"/>
      <c r="G437" s="3"/>
      <c r="H437" s="3"/>
      <c r="I437" s="3"/>
      <c r="J437" s="3"/>
      <c r="K437" s="3"/>
      <c r="L437" s="3"/>
      <c r="M437" s="3"/>
      <c r="N437" s="12">
        <v>7</v>
      </c>
      <c r="O437" s="4" t="s">
        <v>41</v>
      </c>
      <c r="P437" s="3"/>
      <c r="Q437" s="3"/>
      <c r="R437" s="3"/>
      <c r="S437" s="4" t="s">
        <v>27</v>
      </c>
      <c r="T437" s="3"/>
      <c r="U437" s="3"/>
      <c r="V437" s="3"/>
      <c r="W437" s="3"/>
      <c r="X437" s="3"/>
      <c r="Y437" s="3"/>
      <c r="Z437" s="14"/>
      <c r="AA437" s="14"/>
      <c r="AB437" s="3"/>
    </row>
    <row r="438" spans="1:28" ht="13.75" customHeight="1">
      <c r="A438" s="3"/>
      <c r="B438" s="3"/>
      <c r="C438" s="3"/>
      <c r="D438" s="3"/>
      <c r="E438" s="3"/>
      <c r="F438" s="3"/>
      <c r="G438" s="3"/>
      <c r="H438" s="3"/>
      <c r="I438" s="3"/>
      <c r="J438" s="3"/>
      <c r="K438" s="3"/>
      <c r="L438" s="3"/>
      <c r="M438" s="3"/>
      <c r="N438" s="12">
        <v>7</v>
      </c>
      <c r="O438" s="4" t="s">
        <v>41</v>
      </c>
      <c r="P438" s="3"/>
      <c r="Q438" s="3"/>
      <c r="R438" s="3"/>
      <c r="S438" s="4" t="s">
        <v>27</v>
      </c>
      <c r="T438" s="3"/>
      <c r="U438" s="3"/>
      <c r="V438" s="3"/>
      <c r="W438" s="3"/>
      <c r="X438" s="3"/>
      <c r="Y438" s="3"/>
      <c r="Z438" s="14"/>
      <c r="AA438" s="14"/>
      <c r="AB438" s="3"/>
    </row>
    <row r="439" spans="1:28" ht="13.75" customHeight="1">
      <c r="A439" s="3"/>
      <c r="B439" s="3"/>
      <c r="C439" s="3"/>
      <c r="D439" s="3"/>
      <c r="E439" s="3"/>
      <c r="F439" s="3"/>
      <c r="G439" s="3"/>
      <c r="H439" s="3"/>
      <c r="I439" s="3"/>
      <c r="J439" s="3"/>
      <c r="K439" s="3"/>
      <c r="L439" s="3"/>
      <c r="M439" s="3"/>
      <c r="N439" s="12">
        <v>7</v>
      </c>
      <c r="O439" s="4" t="s">
        <v>41</v>
      </c>
      <c r="P439" s="3"/>
      <c r="Q439" s="3"/>
      <c r="R439" s="3"/>
      <c r="S439" s="4" t="s">
        <v>27</v>
      </c>
      <c r="T439" s="3"/>
      <c r="U439" s="3"/>
      <c r="V439" s="3"/>
      <c r="W439" s="3"/>
      <c r="X439" s="3"/>
      <c r="Y439" s="3"/>
      <c r="Z439" s="14"/>
      <c r="AA439" s="14"/>
      <c r="AB439" s="3"/>
    </row>
    <row r="440" spans="1:28" ht="13.75" customHeight="1">
      <c r="A440" s="3"/>
      <c r="B440" s="3"/>
      <c r="C440" s="3"/>
      <c r="D440" s="3"/>
      <c r="E440" s="3"/>
      <c r="F440" s="3"/>
      <c r="G440" s="3"/>
      <c r="H440" s="3"/>
      <c r="I440" s="3"/>
      <c r="J440" s="3"/>
      <c r="K440" s="3"/>
      <c r="L440" s="3"/>
      <c r="M440" s="3"/>
      <c r="N440" s="12">
        <v>7</v>
      </c>
      <c r="O440" s="4" t="s">
        <v>41</v>
      </c>
      <c r="P440" s="3"/>
      <c r="Q440" s="3"/>
      <c r="R440" s="3"/>
      <c r="S440" s="4" t="s">
        <v>27</v>
      </c>
      <c r="T440" s="3"/>
      <c r="U440" s="3"/>
      <c r="V440" s="3"/>
      <c r="W440" s="3"/>
      <c r="X440" s="3"/>
      <c r="Y440" s="3"/>
      <c r="Z440" s="14"/>
      <c r="AA440" s="14"/>
      <c r="AB440" s="3"/>
    </row>
    <row r="441" spans="1:28" ht="13.75" customHeight="1">
      <c r="A441" s="3"/>
      <c r="B441" s="3"/>
      <c r="C441" s="3"/>
      <c r="D441" s="3"/>
      <c r="E441" s="3"/>
      <c r="F441" s="3"/>
      <c r="G441" s="3"/>
      <c r="H441" s="3"/>
      <c r="I441" s="3"/>
      <c r="J441" s="3"/>
      <c r="K441" s="3"/>
      <c r="L441" s="3"/>
      <c r="M441" s="3"/>
      <c r="N441" s="12">
        <v>7</v>
      </c>
      <c r="O441" s="4" t="s">
        <v>41</v>
      </c>
      <c r="P441" s="3"/>
      <c r="Q441" s="3"/>
      <c r="R441" s="3"/>
      <c r="S441" s="4" t="s">
        <v>27</v>
      </c>
      <c r="T441" s="3"/>
      <c r="U441" s="3"/>
      <c r="V441" s="3"/>
      <c r="W441" s="3"/>
      <c r="X441" s="3"/>
      <c r="Y441" s="3"/>
      <c r="Z441" s="14"/>
      <c r="AA441" s="14"/>
      <c r="AB441" s="3"/>
    </row>
    <row r="442" spans="1:28" ht="13.75" customHeight="1">
      <c r="A442" s="3"/>
      <c r="B442" s="3"/>
      <c r="C442" s="3"/>
      <c r="D442" s="3"/>
      <c r="E442" s="3"/>
      <c r="F442" s="3"/>
      <c r="G442" s="3"/>
      <c r="H442" s="3"/>
      <c r="I442" s="3"/>
      <c r="J442" s="3"/>
      <c r="K442" s="3"/>
      <c r="L442" s="3"/>
      <c r="M442" s="3"/>
      <c r="N442" s="12">
        <v>7</v>
      </c>
      <c r="O442" s="4" t="s">
        <v>41</v>
      </c>
      <c r="P442" s="3"/>
      <c r="Q442" s="3"/>
      <c r="R442" s="3"/>
      <c r="S442" s="4" t="s">
        <v>27</v>
      </c>
      <c r="T442" s="3"/>
      <c r="U442" s="3"/>
      <c r="V442" s="3"/>
      <c r="W442" s="3"/>
      <c r="X442" s="3"/>
      <c r="Y442" s="3"/>
      <c r="Z442" s="14"/>
      <c r="AA442" s="14"/>
      <c r="AB442" s="3"/>
    </row>
    <row r="443" spans="1:28" ht="13.75" customHeight="1">
      <c r="A443" s="3"/>
      <c r="B443" s="3"/>
      <c r="C443" s="3"/>
      <c r="D443" s="3"/>
      <c r="E443" s="3"/>
      <c r="F443" s="3"/>
      <c r="G443" s="3"/>
      <c r="H443" s="3"/>
      <c r="I443" s="3"/>
      <c r="J443" s="3"/>
      <c r="K443" s="3"/>
      <c r="L443" s="3"/>
      <c r="M443" s="3"/>
      <c r="N443" s="12">
        <v>7</v>
      </c>
      <c r="O443" s="4" t="s">
        <v>41</v>
      </c>
      <c r="P443" s="3"/>
      <c r="Q443" s="3"/>
      <c r="R443" s="3"/>
      <c r="S443" s="4" t="s">
        <v>27</v>
      </c>
      <c r="T443" s="3"/>
      <c r="U443" s="3"/>
      <c r="V443" s="3"/>
      <c r="W443" s="3"/>
      <c r="X443" s="3"/>
      <c r="Y443" s="3"/>
      <c r="Z443" s="14"/>
      <c r="AA443" s="14"/>
      <c r="AB443" s="3"/>
    </row>
    <row r="444" spans="1:28" ht="13.75" customHeight="1">
      <c r="A444" s="3"/>
      <c r="B444" s="3"/>
      <c r="C444" s="3"/>
      <c r="D444" s="3"/>
      <c r="E444" s="3"/>
      <c r="F444" s="3"/>
      <c r="G444" s="3"/>
      <c r="H444" s="3"/>
      <c r="I444" s="3"/>
      <c r="J444" s="3"/>
      <c r="K444" s="3"/>
      <c r="L444" s="3"/>
      <c r="M444" s="3"/>
      <c r="N444" s="12">
        <v>7</v>
      </c>
      <c r="O444" s="4" t="s">
        <v>41</v>
      </c>
      <c r="P444" s="3"/>
      <c r="Q444" s="3"/>
      <c r="R444" s="3"/>
      <c r="S444" s="4" t="s">
        <v>27</v>
      </c>
      <c r="T444" s="3"/>
      <c r="U444" s="3"/>
      <c r="V444" s="3"/>
      <c r="W444" s="3"/>
      <c r="X444" s="3"/>
      <c r="Y444" s="3"/>
      <c r="Z444" s="14"/>
      <c r="AA444" s="14"/>
      <c r="AB444" s="3"/>
    </row>
    <row r="445" spans="1:28" ht="13.75" customHeight="1">
      <c r="A445" s="3"/>
      <c r="B445" s="3"/>
      <c r="C445" s="3"/>
      <c r="D445" s="3"/>
      <c r="E445" s="3"/>
      <c r="F445" s="3"/>
      <c r="G445" s="3"/>
      <c r="H445" s="3"/>
      <c r="I445" s="3"/>
      <c r="J445" s="3"/>
      <c r="K445" s="3"/>
      <c r="L445" s="3"/>
      <c r="M445" s="3"/>
      <c r="N445" s="12">
        <v>7</v>
      </c>
      <c r="O445" s="4" t="s">
        <v>41</v>
      </c>
      <c r="P445" s="3"/>
      <c r="Q445" s="3"/>
      <c r="R445" s="3"/>
      <c r="S445" s="4" t="s">
        <v>27</v>
      </c>
      <c r="T445" s="3"/>
      <c r="U445" s="3"/>
      <c r="V445" s="3"/>
      <c r="W445" s="3"/>
      <c r="X445" s="3"/>
      <c r="Y445" s="3"/>
      <c r="Z445" s="14"/>
      <c r="AA445" s="14"/>
      <c r="AB445" s="3"/>
    </row>
    <row r="446" spans="1:28" ht="13.75" customHeight="1">
      <c r="A446" s="3"/>
      <c r="B446" s="3"/>
      <c r="C446" s="3"/>
      <c r="D446" s="3"/>
      <c r="E446" s="3"/>
      <c r="F446" s="3"/>
      <c r="G446" s="3"/>
      <c r="H446" s="3"/>
      <c r="I446" s="3"/>
      <c r="J446" s="3"/>
      <c r="K446" s="3"/>
      <c r="L446" s="3"/>
      <c r="M446" s="3"/>
      <c r="N446" s="12">
        <v>7</v>
      </c>
      <c r="O446" s="4" t="s">
        <v>41</v>
      </c>
      <c r="P446" s="3"/>
      <c r="Q446" s="3"/>
      <c r="R446" s="3"/>
      <c r="S446" s="4" t="s">
        <v>27</v>
      </c>
      <c r="T446" s="3"/>
      <c r="U446" s="3"/>
      <c r="V446" s="3"/>
      <c r="W446" s="3"/>
      <c r="X446" s="3"/>
      <c r="Y446" s="3"/>
      <c r="Z446" s="14"/>
      <c r="AA446" s="14"/>
      <c r="AB446" s="3"/>
    </row>
    <row r="447" spans="1:28" ht="13.75" customHeight="1">
      <c r="A447" s="3"/>
      <c r="B447" s="3"/>
      <c r="C447" s="3"/>
      <c r="D447" s="3"/>
      <c r="E447" s="3"/>
      <c r="F447" s="3"/>
      <c r="G447" s="3"/>
      <c r="H447" s="3"/>
      <c r="I447" s="3"/>
      <c r="J447" s="3"/>
      <c r="K447" s="3"/>
      <c r="L447" s="3"/>
      <c r="M447" s="3"/>
      <c r="N447" s="12">
        <v>7</v>
      </c>
      <c r="O447" s="4" t="s">
        <v>41</v>
      </c>
      <c r="P447" s="3"/>
      <c r="Q447" s="3"/>
      <c r="R447" s="3"/>
      <c r="S447" s="4" t="s">
        <v>27</v>
      </c>
      <c r="T447" s="3"/>
      <c r="U447" s="3"/>
      <c r="V447" s="3"/>
      <c r="W447" s="3"/>
      <c r="X447" s="3"/>
      <c r="Y447" s="3"/>
      <c r="Z447" s="14"/>
      <c r="AA447" s="14"/>
      <c r="AB447" s="3"/>
    </row>
    <row r="448" spans="1:28" ht="13.75" customHeight="1">
      <c r="A448" s="3"/>
      <c r="B448" s="3"/>
      <c r="C448" s="3"/>
      <c r="D448" s="3"/>
      <c r="E448" s="3"/>
      <c r="F448" s="3"/>
      <c r="G448" s="3"/>
      <c r="H448" s="3"/>
      <c r="I448" s="3"/>
      <c r="J448" s="3"/>
      <c r="K448" s="3"/>
      <c r="L448" s="3"/>
      <c r="M448" s="3"/>
      <c r="N448" s="12">
        <v>7</v>
      </c>
      <c r="O448" s="4" t="s">
        <v>41</v>
      </c>
      <c r="P448" s="3"/>
      <c r="Q448" s="3"/>
      <c r="R448" s="3"/>
      <c r="S448" s="4" t="s">
        <v>27</v>
      </c>
      <c r="T448" s="3"/>
      <c r="U448" s="3"/>
      <c r="V448" s="3"/>
      <c r="W448" s="3"/>
      <c r="X448" s="3"/>
      <c r="Y448" s="3"/>
      <c r="Z448" s="14"/>
      <c r="AA448" s="14"/>
      <c r="AB448" s="3"/>
    </row>
    <row r="449" spans="1:28" ht="13.75" customHeight="1">
      <c r="A449" s="3"/>
      <c r="B449" s="3"/>
      <c r="C449" s="3"/>
      <c r="D449" s="3"/>
      <c r="E449" s="3"/>
      <c r="F449" s="3"/>
      <c r="G449" s="3"/>
      <c r="H449" s="3"/>
      <c r="I449" s="3"/>
      <c r="J449" s="3"/>
      <c r="K449" s="3"/>
      <c r="L449" s="3"/>
      <c r="M449" s="3"/>
      <c r="N449" s="12">
        <v>7</v>
      </c>
      <c r="O449" s="4" t="s">
        <v>41</v>
      </c>
      <c r="P449" s="3"/>
      <c r="Q449" s="3"/>
      <c r="R449" s="3"/>
      <c r="S449" s="4" t="s">
        <v>27</v>
      </c>
      <c r="T449" s="3"/>
      <c r="U449" s="3"/>
      <c r="V449" s="3"/>
      <c r="W449" s="3"/>
      <c r="X449" s="3"/>
      <c r="Y449" s="3"/>
      <c r="Z449" s="14"/>
      <c r="AA449" s="14"/>
      <c r="AB449" s="3"/>
    </row>
    <row r="450" spans="1:28" ht="13.75" customHeight="1">
      <c r="A450" s="3"/>
      <c r="B450" s="3"/>
      <c r="C450" s="3"/>
      <c r="D450" s="3"/>
      <c r="E450" s="3"/>
      <c r="F450" s="3"/>
      <c r="G450" s="3"/>
      <c r="H450" s="3"/>
      <c r="I450" s="3"/>
      <c r="J450" s="3"/>
      <c r="K450" s="3"/>
      <c r="L450" s="3"/>
      <c r="M450" s="3"/>
      <c r="N450" s="12">
        <v>7</v>
      </c>
      <c r="O450" s="4" t="s">
        <v>41</v>
      </c>
      <c r="P450" s="3"/>
      <c r="Q450" s="3"/>
      <c r="R450" s="3"/>
      <c r="S450" s="4" t="s">
        <v>27</v>
      </c>
      <c r="T450" s="3"/>
      <c r="U450" s="3"/>
      <c r="V450" s="3"/>
      <c r="W450" s="3"/>
      <c r="X450" s="3"/>
      <c r="Y450" s="3"/>
      <c r="Z450" s="14"/>
      <c r="AA450" s="14"/>
      <c r="AB450" s="3"/>
    </row>
    <row r="451" spans="1:28" ht="13.75" customHeight="1">
      <c r="A451" s="3"/>
      <c r="B451" s="3"/>
      <c r="C451" s="3"/>
      <c r="D451" s="3"/>
      <c r="E451" s="3"/>
      <c r="F451" s="3"/>
      <c r="G451" s="3"/>
      <c r="H451" s="3"/>
      <c r="I451" s="3"/>
      <c r="J451" s="3"/>
      <c r="K451" s="3"/>
      <c r="L451" s="3"/>
      <c r="M451" s="3"/>
      <c r="N451" s="12">
        <v>7</v>
      </c>
      <c r="O451" s="4" t="s">
        <v>41</v>
      </c>
      <c r="P451" s="3"/>
      <c r="Q451" s="3"/>
      <c r="R451" s="3"/>
      <c r="S451" s="4" t="s">
        <v>27</v>
      </c>
      <c r="T451" s="3"/>
      <c r="U451" s="3"/>
      <c r="V451" s="3"/>
      <c r="W451" s="3"/>
      <c r="X451" s="3"/>
      <c r="Y451" s="3"/>
      <c r="Z451" s="14"/>
      <c r="AA451" s="14"/>
      <c r="AB451" s="3"/>
    </row>
    <row r="452" spans="1:28" ht="13.75" customHeight="1">
      <c r="A452" s="3"/>
      <c r="B452" s="3"/>
      <c r="C452" s="3"/>
      <c r="D452" s="3"/>
      <c r="E452" s="3"/>
      <c r="F452" s="3"/>
      <c r="G452" s="3"/>
      <c r="H452" s="3"/>
      <c r="I452" s="3"/>
      <c r="J452" s="3"/>
      <c r="K452" s="3"/>
      <c r="L452" s="3"/>
      <c r="M452" s="3"/>
      <c r="N452" s="12">
        <v>7</v>
      </c>
      <c r="O452" s="4" t="s">
        <v>41</v>
      </c>
      <c r="P452" s="3"/>
      <c r="Q452" s="3"/>
      <c r="R452" s="3"/>
      <c r="S452" s="4" t="s">
        <v>27</v>
      </c>
      <c r="T452" s="3"/>
      <c r="U452" s="3"/>
      <c r="V452" s="3"/>
      <c r="W452" s="3"/>
      <c r="X452" s="3"/>
      <c r="Y452" s="3"/>
      <c r="Z452" s="14"/>
      <c r="AA452" s="14"/>
      <c r="AB452" s="3"/>
    </row>
    <row r="453" spans="1:28" ht="13.75" customHeight="1">
      <c r="A453" s="3"/>
      <c r="B453" s="3"/>
      <c r="C453" s="3"/>
      <c r="D453" s="3"/>
      <c r="E453" s="3"/>
      <c r="F453" s="3"/>
      <c r="G453" s="3"/>
      <c r="H453" s="3"/>
      <c r="I453" s="3"/>
      <c r="J453" s="3"/>
      <c r="K453" s="3"/>
      <c r="L453" s="3"/>
      <c r="M453" s="3"/>
      <c r="N453" s="12">
        <v>7</v>
      </c>
      <c r="O453" s="4" t="s">
        <v>41</v>
      </c>
      <c r="P453" s="3"/>
      <c r="Q453" s="3"/>
      <c r="R453" s="3"/>
      <c r="S453" s="4" t="s">
        <v>27</v>
      </c>
      <c r="T453" s="3"/>
      <c r="U453" s="3"/>
      <c r="V453" s="3"/>
      <c r="W453" s="3"/>
      <c r="X453" s="3"/>
      <c r="Y453" s="3"/>
      <c r="Z453" s="14"/>
      <c r="AA453" s="14"/>
      <c r="AB453" s="3"/>
    </row>
    <row r="454" spans="1:28" ht="13.75" customHeight="1">
      <c r="A454" s="3"/>
      <c r="B454" s="3"/>
      <c r="C454" s="3"/>
      <c r="D454" s="3"/>
      <c r="E454" s="3"/>
      <c r="F454" s="3"/>
      <c r="G454" s="3"/>
      <c r="H454" s="3"/>
      <c r="I454" s="3"/>
      <c r="J454" s="3"/>
      <c r="K454" s="3"/>
      <c r="L454" s="3"/>
      <c r="M454" s="3"/>
      <c r="N454" s="12">
        <v>7</v>
      </c>
      <c r="O454" s="4" t="s">
        <v>41</v>
      </c>
      <c r="P454" s="3"/>
      <c r="Q454" s="3"/>
      <c r="R454" s="3"/>
      <c r="S454" s="4" t="s">
        <v>27</v>
      </c>
      <c r="T454" s="3"/>
      <c r="U454" s="3"/>
      <c r="V454" s="3"/>
      <c r="W454" s="3"/>
      <c r="X454" s="3"/>
      <c r="Y454" s="3"/>
      <c r="Z454" s="14"/>
      <c r="AA454" s="14"/>
      <c r="AB454" s="3"/>
    </row>
    <row r="455" spans="1:28" ht="13.75" customHeight="1">
      <c r="A455" s="3"/>
      <c r="B455" s="3"/>
      <c r="C455" s="3"/>
      <c r="D455" s="3"/>
      <c r="E455" s="3"/>
      <c r="F455" s="3"/>
      <c r="G455" s="3"/>
      <c r="H455" s="3"/>
      <c r="I455" s="3"/>
      <c r="J455" s="3"/>
      <c r="K455" s="3"/>
      <c r="L455" s="3"/>
      <c r="M455" s="3"/>
      <c r="N455" s="12">
        <v>7</v>
      </c>
      <c r="O455" s="4" t="s">
        <v>41</v>
      </c>
      <c r="P455" s="3"/>
      <c r="Q455" s="3"/>
      <c r="R455" s="3"/>
      <c r="S455" s="4" t="s">
        <v>27</v>
      </c>
      <c r="T455" s="3"/>
      <c r="U455" s="3"/>
      <c r="V455" s="3"/>
      <c r="W455" s="3"/>
      <c r="X455" s="3"/>
      <c r="Y455" s="3"/>
      <c r="Z455" s="14"/>
      <c r="AA455" s="14"/>
      <c r="AB455" s="3"/>
    </row>
    <row r="456" spans="1:28" ht="13.75" customHeight="1">
      <c r="A456" s="3"/>
      <c r="B456" s="3"/>
      <c r="C456" s="3"/>
      <c r="D456" s="3"/>
      <c r="E456" s="3"/>
      <c r="F456" s="3"/>
      <c r="G456" s="3"/>
      <c r="H456" s="3"/>
      <c r="I456" s="3"/>
      <c r="J456" s="3"/>
      <c r="K456" s="3"/>
      <c r="L456" s="3"/>
      <c r="M456" s="3"/>
      <c r="N456" s="12">
        <v>7</v>
      </c>
      <c r="O456" s="4" t="s">
        <v>41</v>
      </c>
      <c r="P456" s="3"/>
      <c r="Q456" s="3"/>
      <c r="R456" s="3"/>
      <c r="S456" s="4" t="s">
        <v>27</v>
      </c>
      <c r="T456" s="3"/>
      <c r="U456" s="3"/>
      <c r="V456" s="3"/>
      <c r="W456" s="3"/>
      <c r="X456" s="3"/>
      <c r="Y456" s="3"/>
      <c r="Z456" s="14"/>
      <c r="AA456" s="14"/>
      <c r="AB456" s="3"/>
    </row>
    <row r="457" spans="1:28" ht="13.75" customHeight="1">
      <c r="A457" s="3"/>
      <c r="B457" s="3"/>
      <c r="C457" s="3"/>
      <c r="D457" s="3"/>
      <c r="E457" s="3"/>
      <c r="F457" s="3"/>
      <c r="G457" s="3"/>
      <c r="H457" s="3"/>
      <c r="I457" s="3"/>
      <c r="J457" s="3"/>
      <c r="K457" s="3"/>
      <c r="L457" s="3"/>
      <c r="M457" s="3"/>
      <c r="N457" s="12">
        <v>7</v>
      </c>
      <c r="O457" s="4" t="s">
        <v>41</v>
      </c>
      <c r="P457" s="3"/>
      <c r="Q457" s="3"/>
      <c r="R457" s="3"/>
      <c r="S457" s="4" t="s">
        <v>27</v>
      </c>
      <c r="T457" s="3"/>
      <c r="U457" s="3"/>
      <c r="V457" s="3"/>
      <c r="W457" s="3"/>
      <c r="X457" s="3"/>
      <c r="Y457" s="3"/>
      <c r="Z457" s="14"/>
      <c r="AA457" s="14"/>
      <c r="AB457" s="3"/>
    </row>
    <row r="458" spans="1:28" ht="13.75" customHeight="1">
      <c r="A458" s="3"/>
      <c r="B458" s="3"/>
      <c r="C458" s="3"/>
      <c r="D458" s="3"/>
      <c r="E458" s="3"/>
      <c r="F458" s="3"/>
      <c r="G458" s="3"/>
      <c r="H458" s="3"/>
      <c r="I458" s="3"/>
      <c r="J458" s="3"/>
      <c r="K458" s="3"/>
      <c r="L458" s="3"/>
      <c r="M458" s="3"/>
      <c r="N458" s="12">
        <v>7</v>
      </c>
      <c r="O458" s="4" t="s">
        <v>41</v>
      </c>
      <c r="P458" s="3"/>
      <c r="Q458" s="3"/>
      <c r="R458" s="3"/>
      <c r="S458" s="4" t="s">
        <v>27</v>
      </c>
      <c r="T458" s="3"/>
      <c r="U458" s="3"/>
      <c r="V458" s="3"/>
      <c r="W458" s="3"/>
      <c r="X458" s="3"/>
      <c r="Y458" s="3"/>
      <c r="Z458" s="14"/>
      <c r="AA458" s="14"/>
      <c r="AB458" s="3"/>
    </row>
    <row r="459" spans="1:28" ht="13.75" customHeight="1">
      <c r="A459" s="3"/>
      <c r="B459" s="3"/>
      <c r="C459" s="3"/>
      <c r="D459" s="3"/>
      <c r="E459" s="3"/>
      <c r="F459" s="3"/>
      <c r="G459" s="3"/>
      <c r="H459" s="3"/>
      <c r="I459" s="3"/>
      <c r="J459" s="3"/>
      <c r="K459" s="3"/>
      <c r="L459" s="3"/>
      <c r="M459" s="3"/>
      <c r="N459" s="12">
        <v>7</v>
      </c>
      <c r="O459" s="4" t="s">
        <v>41</v>
      </c>
      <c r="P459" s="3"/>
      <c r="Q459" s="3"/>
      <c r="R459" s="3"/>
      <c r="S459" s="4" t="s">
        <v>27</v>
      </c>
      <c r="T459" s="3"/>
      <c r="U459" s="3"/>
      <c r="V459" s="3"/>
      <c r="W459" s="3"/>
      <c r="X459" s="3"/>
      <c r="Y459" s="3"/>
      <c r="Z459" s="14"/>
      <c r="AA459" s="14"/>
      <c r="AB459" s="3"/>
    </row>
    <row r="460" spans="1:28" ht="13.75" customHeight="1">
      <c r="A460" s="3"/>
      <c r="B460" s="3"/>
      <c r="C460" s="3"/>
      <c r="D460" s="3"/>
      <c r="E460" s="3"/>
      <c r="F460" s="3"/>
      <c r="G460" s="3"/>
      <c r="H460" s="3"/>
      <c r="I460" s="3"/>
      <c r="J460" s="3"/>
      <c r="K460" s="3"/>
      <c r="L460" s="3"/>
      <c r="M460" s="3"/>
      <c r="N460" s="12">
        <v>7</v>
      </c>
      <c r="O460" s="4" t="s">
        <v>41</v>
      </c>
      <c r="P460" s="3"/>
      <c r="Q460" s="3"/>
      <c r="R460" s="3"/>
      <c r="S460" s="4" t="s">
        <v>27</v>
      </c>
      <c r="T460" s="3"/>
      <c r="U460" s="3"/>
      <c r="V460" s="3"/>
      <c r="W460" s="3"/>
      <c r="X460" s="3"/>
      <c r="Y460" s="3"/>
      <c r="Z460" s="14"/>
      <c r="AA460" s="14"/>
      <c r="AB460" s="3"/>
    </row>
    <row r="461" spans="1:28" ht="13.75" customHeight="1">
      <c r="A461" s="3"/>
      <c r="B461" s="3"/>
      <c r="C461" s="3"/>
      <c r="D461" s="3"/>
      <c r="E461" s="3"/>
      <c r="F461" s="3"/>
      <c r="G461" s="3"/>
      <c r="H461" s="3"/>
      <c r="I461" s="3"/>
      <c r="J461" s="3"/>
      <c r="K461" s="3"/>
      <c r="L461" s="3"/>
      <c r="M461" s="3"/>
      <c r="N461" s="12">
        <v>7</v>
      </c>
      <c r="O461" s="4" t="s">
        <v>41</v>
      </c>
      <c r="P461" s="3"/>
      <c r="Q461" s="3"/>
      <c r="R461" s="3"/>
      <c r="S461" s="4" t="s">
        <v>27</v>
      </c>
      <c r="T461" s="3"/>
      <c r="U461" s="3"/>
      <c r="V461" s="3"/>
      <c r="W461" s="3"/>
      <c r="X461" s="3"/>
      <c r="Y461" s="3"/>
      <c r="Z461" s="14"/>
      <c r="AA461" s="14"/>
      <c r="AB461" s="3"/>
    </row>
    <row r="462" spans="1:28" ht="13.75" customHeight="1">
      <c r="A462" s="3"/>
      <c r="B462" s="3"/>
      <c r="C462" s="3"/>
      <c r="D462" s="3"/>
      <c r="E462" s="3"/>
      <c r="F462" s="3"/>
      <c r="G462" s="3"/>
      <c r="H462" s="3"/>
      <c r="I462" s="3"/>
      <c r="J462" s="3"/>
      <c r="K462" s="3"/>
      <c r="L462" s="3"/>
      <c r="M462" s="3"/>
      <c r="N462" s="12">
        <v>7</v>
      </c>
      <c r="O462" s="4" t="s">
        <v>41</v>
      </c>
      <c r="P462" s="3"/>
      <c r="Q462" s="3"/>
      <c r="R462" s="3"/>
      <c r="S462" s="4" t="s">
        <v>27</v>
      </c>
      <c r="T462" s="3"/>
      <c r="U462" s="3"/>
      <c r="V462" s="3"/>
      <c r="W462" s="3"/>
      <c r="X462" s="3"/>
      <c r="Y462" s="3"/>
      <c r="Z462" s="14"/>
      <c r="AA462" s="14"/>
      <c r="AB462" s="3"/>
    </row>
    <row r="463" spans="1:28" ht="13.75" customHeight="1">
      <c r="A463" s="3"/>
      <c r="B463" s="3"/>
      <c r="C463" s="3"/>
      <c r="D463" s="3"/>
      <c r="E463" s="3"/>
      <c r="F463" s="3"/>
      <c r="G463" s="3"/>
      <c r="H463" s="3"/>
      <c r="I463" s="3"/>
      <c r="J463" s="3"/>
      <c r="K463" s="3"/>
      <c r="L463" s="3"/>
      <c r="M463" s="3"/>
      <c r="N463" s="12">
        <v>7</v>
      </c>
      <c r="O463" s="4" t="s">
        <v>41</v>
      </c>
      <c r="P463" s="3"/>
      <c r="Q463" s="3"/>
      <c r="R463" s="3"/>
      <c r="S463" s="4" t="s">
        <v>27</v>
      </c>
      <c r="T463" s="3"/>
      <c r="U463" s="3"/>
      <c r="V463" s="3"/>
      <c r="W463" s="3"/>
      <c r="X463" s="3"/>
      <c r="Y463" s="3"/>
      <c r="Z463" s="14"/>
      <c r="AA463" s="14"/>
      <c r="AB463" s="3"/>
    </row>
    <row r="464" spans="1:28" ht="13.75" customHeight="1">
      <c r="A464" s="3"/>
      <c r="B464" s="3"/>
      <c r="C464" s="3"/>
      <c r="D464" s="3"/>
      <c r="E464" s="3"/>
      <c r="F464" s="3"/>
      <c r="G464" s="3"/>
      <c r="H464" s="3"/>
      <c r="I464" s="3"/>
      <c r="J464" s="3"/>
      <c r="K464" s="3"/>
      <c r="L464" s="3"/>
      <c r="M464" s="3"/>
      <c r="N464" s="12">
        <v>7</v>
      </c>
      <c r="O464" s="4" t="s">
        <v>41</v>
      </c>
      <c r="P464" s="3"/>
      <c r="Q464" s="3"/>
      <c r="R464" s="3"/>
      <c r="S464" s="4" t="s">
        <v>27</v>
      </c>
      <c r="T464" s="3"/>
      <c r="U464" s="3"/>
      <c r="V464" s="3"/>
      <c r="W464" s="3"/>
      <c r="X464" s="3"/>
      <c r="Y464" s="3"/>
      <c r="Z464" s="14"/>
      <c r="AA464" s="14"/>
      <c r="AB464" s="3"/>
    </row>
    <row r="465" spans="1:28" ht="13.75" customHeight="1">
      <c r="A465" s="3"/>
      <c r="B465" s="3"/>
      <c r="C465" s="3"/>
      <c r="D465" s="3"/>
      <c r="E465" s="3"/>
      <c r="F465" s="3"/>
      <c r="G465" s="3"/>
      <c r="H465" s="3"/>
      <c r="I465" s="3"/>
      <c r="J465" s="3"/>
      <c r="K465" s="3"/>
      <c r="L465" s="3"/>
      <c r="M465" s="3"/>
      <c r="N465" s="12">
        <v>7</v>
      </c>
      <c r="O465" s="4" t="s">
        <v>41</v>
      </c>
      <c r="P465" s="3"/>
      <c r="Q465" s="3"/>
      <c r="R465" s="3"/>
      <c r="S465" s="4" t="s">
        <v>27</v>
      </c>
      <c r="T465" s="3"/>
      <c r="U465" s="3"/>
      <c r="V465" s="3"/>
      <c r="W465" s="3"/>
      <c r="X465" s="3"/>
      <c r="Y465" s="3"/>
      <c r="Z465" s="14"/>
      <c r="AA465" s="14"/>
      <c r="AB465" s="3"/>
    </row>
    <row r="466" spans="1:28" ht="13.75" customHeight="1">
      <c r="A466" s="3"/>
      <c r="B466" s="3"/>
      <c r="C466" s="3"/>
      <c r="D466" s="3"/>
      <c r="E466" s="3"/>
      <c r="F466" s="3"/>
      <c r="G466" s="3"/>
      <c r="H466" s="3"/>
      <c r="I466" s="3"/>
      <c r="J466" s="3"/>
      <c r="K466" s="3"/>
      <c r="L466" s="3"/>
      <c r="M466" s="3"/>
      <c r="N466" s="12">
        <v>7</v>
      </c>
      <c r="O466" s="4" t="s">
        <v>41</v>
      </c>
      <c r="P466" s="3"/>
      <c r="Q466" s="3"/>
      <c r="R466" s="3"/>
      <c r="S466" s="4" t="s">
        <v>27</v>
      </c>
      <c r="T466" s="3"/>
      <c r="U466" s="3"/>
      <c r="V466" s="3"/>
      <c r="W466" s="3"/>
      <c r="X466" s="3"/>
      <c r="Y466" s="3"/>
      <c r="Z466" s="14"/>
      <c r="AA466" s="14"/>
      <c r="AB466" s="3"/>
    </row>
    <row r="467" spans="1:28" ht="13.75" customHeight="1">
      <c r="A467" s="3"/>
      <c r="B467" s="3"/>
      <c r="C467" s="3"/>
      <c r="D467" s="3"/>
      <c r="E467" s="3"/>
      <c r="F467" s="3"/>
      <c r="G467" s="3"/>
      <c r="H467" s="3"/>
      <c r="I467" s="3"/>
      <c r="J467" s="3"/>
      <c r="K467" s="3"/>
      <c r="L467" s="3"/>
      <c r="M467" s="3"/>
      <c r="N467" s="12">
        <v>7</v>
      </c>
      <c r="O467" s="4" t="s">
        <v>41</v>
      </c>
      <c r="P467" s="3"/>
      <c r="Q467" s="3"/>
      <c r="R467" s="3"/>
      <c r="S467" s="4" t="s">
        <v>27</v>
      </c>
      <c r="T467" s="3"/>
      <c r="U467" s="3"/>
      <c r="V467" s="3"/>
      <c r="W467" s="3"/>
      <c r="X467" s="3"/>
      <c r="Y467" s="3"/>
      <c r="Z467" s="14"/>
      <c r="AA467" s="14"/>
      <c r="AB467" s="3"/>
    </row>
    <row r="468" spans="1:28" ht="13.75" customHeight="1">
      <c r="A468" s="3"/>
      <c r="B468" s="3"/>
      <c r="C468" s="3"/>
      <c r="D468" s="3"/>
      <c r="E468" s="3"/>
      <c r="F468" s="3"/>
      <c r="G468" s="3"/>
      <c r="H468" s="3"/>
      <c r="I468" s="3"/>
      <c r="J468" s="3"/>
      <c r="K468" s="3"/>
      <c r="L468" s="3"/>
      <c r="M468" s="3"/>
      <c r="N468" s="12">
        <v>7</v>
      </c>
      <c r="O468" s="4" t="s">
        <v>41</v>
      </c>
      <c r="P468" s="3"/>
      <c r="Q468" s="3"/>
      <c r="R468" s="3"/>
      <c r="S468" s="4" t="s">
        <v>27</v>
      </c>
      <c r="T468" s="3"/>
      <c r="U468" s="3"/>
      <c r="V468" s="3"/>
      <c r="W468" s="3"/>
      <c r="X468" s="3"/>
      <c r="Y468" s="3"/>
      <c r="Z468" s="14"/>
      <c r="AA468" s="14"/>
      <c r="AB468" s="3"/>
    </row>
    <row r="469" spans="1:28" ht="13.75" customHeight="1">
      <c r="A469" s="3"/>
      <c r="B469" s="3"/>
      <c r="C469" s="3"/>
      <c r="D469" s="3"/>
      <c r="E469" s="3"/>
      <c r="F469" s="3"/>
      <c r="G469" s="3"/>
      <c r="H469" s="3"/>
      <c r="I469" s="3"/>
      <c r="J469" s="3"/>
      <c r="K469" s="3"/>
      <c r="L469" s="3"/>
      <c r="M469" s="3"/>
      <c r="N469" s="12">
        <v>7</v>
      </c>
      <c r="O469" s="4" t="s">
        <v>41</v>
      </c>
      <c r="P469" s="3"/>
      <c r="Q469" s="3"/>
      <c r="R469" s="3"/>
      <c r="S469" s="4" t="s">
        <v>27</v>
      </c>
      <c r="T469" s="3"/>
      <c r="U469" s="3"/>
      <c r="V469" s="3"/>
      <c r="W469" s="3"/>
      <c r="X469" s="3"/>
      <c r="Y469" s="3"/>
      <c r="Z469" s="14"/>
      <c r="AA469" s="14"/>
      <c r="AB469" s="3"/>
    </row>
    <row r="470" spans="1:28" ht="13.75" customHeight="1">
      <c r="A470" s="3"/>
      <c r="B470" s="3"/>
      <c r="C470" s="3"/>
      <c r="D470" s="3"/>
      <c r="E470" s="3"/>
      <c r="F470" s="3"/>
      <c r="G470" s="3"/>
      <c r="H470" s="3"/>
      <c r="I470" s="3"/>
      <c r="J470" s="3"/>
      <c r="K470" s="3"/>
      <c r="L470" s="3"/>
      <c r="M470" s="3"/>
      <c r="N470" s="12">
        <v>7</v>
      </c>
      <c r="O470" s="4" t="s">
        <v>41</v>
      </c>
      <c r="P470" s="3"/>
      <c r="Q470" s="3"/>
      <c r="R470" s="3"/>
      <c r="S470" s="4" t="s">
        <v>27</v>
      </c>
      <c r="T470" s="3"/>
      <c r="U470" s="3"/>
      <c r="V470" s="3"/>
      <c r="W470" s="3"/>
      <c r="X470" s="3"/>
      <c r="Y470" s="3"/>
      <c r="Z470" s="14"/>
      <c r="AA470" s="14"/>
      <c r="AB470" s="3"/>
    </row>
    <row r="471" spans="1:28" ht="13.75" customHeight="1">
      <c r="A471" s="3"/>
      <c r="B471" s="3"/>
      <c r="C471" s="3"/>
      <c r="D471" s="3"/>
      <c r="E471" s="3"/>
      <c r="F471" s="3"/>
      <c r="G471" s="3"/>
      <c r="H471" s="3"/>
      <c r="I471" s="3"/>
      <c r="J471" s="3"/>
      <c r="K471" s="3"/>
      <c r="L471" s="3"/>
      <c r="M471" s="3"/>
      <c r="N471" s="12">
        <v>7</v>
      </c>
      <c r="O471" s="4" t="s">
        <v>41</v>
      </c>
      <c r="P471" s="3"/>
      <c r="Q471" s="3"/>
      <c r="R471" s="3"/>
      <c r="S471" s="4" t="s">
        <v>27</v>
      </c>
      <c r="T471" s="3"/>
      <c r="U471" s="3"/>
      <c r="V471" s="3"/>
      <c r="W471" s="3"/>
      <c r="X471" s="3"/>
      <c r="Y471" s="3"/>
      <c r="Z471" s="14"/>
      <c r="AA471" s="14"/>
      <c r="AB471" s="3"/>
    </row>
    <row r="472" spans="1:28" ht="13.75" customHeight="1">
      <c r="A472" s="3"/>
      <c r="B472" s="3"/>
      <c r="C472" s="3"/>
      <c r="D472" s="3"/>
      <c r="E472" s="3"/>
      <c r="F472" s="3"/>
      <c r="G472" s="3"/>
      <c r="H472" s="3"/>
      <c r="I472" s="3"/>
      <c r="J472" s="3"/>
      <c r="K472" s="3"/>
      <c r="L472" s="3"/>
      <c r="M472" s="3"/>
      <c r="N472" s="12">
        <v>7</v>
      </c>
      <c r="O472" s="4" t="s">
        <v>41</v>
      </c>
      <c r="P472" s="3"/>
      <c r="Q472" s="3"/>
      <c r="R472" s="3"/>
      <c r="S472" s="4" t="s">
        <v>27</v>
      </c>
      <c r="T472" s="3"/>
      <c r="U472" s="3"/>
      <c r="V472" s="3"/>
      <c r="W472" s="3"/>
      <c r="X472" s="3"/>
      <c r="Y472" s="3"/>
      <c r="Z472" s="14"/>
      <c r="AA472" s="14"/>
      <c r="AB472" s="3"/>
    </row>
    <row r="473" spans="1:28" ht="13.75" customHeight="1">
      <c r="A473" s="3"/>
      <c r="B473" s="3"/>
      <c r="C473" s="3"/>
      <c r="D473" s="3"/>
      <c r="E473" s="3"/>
      <c r="F473" s="3"/>
      <c r="G473" s="3"/>
      <c r="H473" s="3"/>
      <c r="I473" s="3"/>
      <c r="J473" s="3"/>
      <c r="K473" s="3"/>
      <c r="L473" s="3"/>
      <c r="M473" s="3"/>
      <c r="N473" s="12">
        <v>7</v>
      </c>
      <c r="O473" s="4" t="s">
        <v>41</v>
      </c>
      <c r="P473" s="3"/>
      <c r="Q473" s="3"/>
      <c r="R473" s="3"/>
      <c r="S473" s="4" t="s">
        <v>27</v>
      </c>
      <c r="T473" s="3"/>
      <c r="U473" s="3"/>
      <c r="V473" s="3"/>
      <c r="W473" s="3"/>
      <c r="X473" s="3"/>
      <c r="Y473" s="3"/>
      <c r="Z473" s="14"/>
      <c r="AA473" s="14"/>
      <c r="AB473" s="3"/>
    </row>
    <row r="474" spans="1:28" ht="13.75" customHeight="1">
      <c r="A474" s="3"/>
      <c r="B474" s="3"/>
      <c r="C474" s="3"/>
      <c r="D474" s="3"/>
      <c r="E474" s="3"/>
      <c r="F474" s="3"/>
      <c r="G474" s="3"/>
      <c r="H474" s="3"/>
      <c r="I474" s="3"/>
      <c r="J474" s="3"/>
      <c r="K474" s="3"/>
      <c r="L474" s="3"/>
      <c r="M474" s="3"/>
      <c r="N474" s="3"/>
      <c r="O474" s="4" t="s">
        <v>41</v>
      </c>
      <c r="P474" s="3"/>
      <c r="Q474" s="3"/>
      <c r="R474" s="3"/>
      <c r="S474" s="4" t="s">
        <v>27</v>
      </c>
      <c r="T474" s="3"/>
      <c r="U474" s="3"/>
      <c r="V474" s="3"/>
      <c r="W474" s="3"/>
      <c r="X474" s="3"/>
      <c r="Y474" s="3"/>
      <c r="Z474" s="14"/>
      <c r="AA474" s="14"/>
      <c r="AB474" s="3"/>
    </row>
    <row r="475" spans="1:28" ht="13.75" customHeight="1">
      <c r="A475" s="3"/>
      <c r="B475" s="3"/>
      <c r="C475" s="3"/>
      <c r="D475" s="3"/>
      <c r="E475" s="3"/>
      <c r="F475" s="3"/>
      <c r="G475" s="3"/>
      <c r="H475" s="3"/>
      <c r="I475" s="3"/>
      <c r="J475" s="3"/>
      <c r="K475" s="3"/>
      <c r="L475" s="3"/>
      <c r="M475" s="3"/>
      <c r="N475" s="3"/>
      <c r="O475" s="4" t="s">
        <v>41</v>
      </c>
      <c r="P475" s="3"/>
      <c r="Q475" s="3"/>
      <c r="R475" s="3"/>
      <c r="S475" s="4" t="s">
        <v>27</v>
      </c>
      <c r="T475" s="3"/>
      <c r="U475" s="3"/>
      <c r="V475" s="3"/>
      <c r="W475" s="3"/>
      <c r="X475" s="3"/>
      <c r="Y475" s="3"/>
      <c r="Z475" s="14"/>
      <c r="AA475" s="14"/>
      <c r="AB475" s="3"/>
    </row>
    <row r="476" spans="1:28" ht="13.75" customHeight="1">
      <c r="A476" s="3"/>
      <c r="B476" s="3"/>
      <c r="C476" s="3"/>
      <c r="D476" s="3"/>
      <c r="E476" s="3"/>
      <c r="F476" s="3"/>
      <c r="G476" s="3"/>
      <c r="H476" s="3"/>
      <c r="I476" s="3"/>
      <c r="J476" s="3"/>
      <c r="K476" s="3"/>
      <c r="L476" s="3"/>
      <c r="M476" s="3"/>
      <c r="N476" s="3"/>
      <c r="O476" s="4" t="s">
        <v>41</v>
      </c>
      <c r="P476" s="3"/>
      <c r="Q476" s="3"/>
      <c r="R476" s="3"/>
      <c r="S476" s="4" t="s">
        <v>27</v>
      </c>
      <c r="T476" s="3"/>
      <c r="U476" s="3"/>
      <c r="V476" s="3"/>
      <c r="W476" s="3"/>
      <c r="X476" s="3"/>
      <c r="Y476" s="3"/>
      <c r="Z476" s="14"/>
      <c r="AA476" s="14"/>
      <c r="AB476" s="3"/>
    </row>
    <row r="477" spans="1:28" ht="13.75" customHeight="1">
      <c r="A477" s="3"/>
      <c r="B477" s="3"/>
      <c r="C477" s="3"/>
      <c r="D477" s="3"/>
      <c r="E477" s="3"/>
      <c r="F477" s="3"/>
      <c r="G477" s="3"/>
      <c r="H477" s="3"/>
      <c r="I477" s="3"/>
      <c r="J477" s="3"/>
      <c r="K477" s="3"/>
      <c r="L477" s="3"/>
      <c r="M477" s="3"/>
      <c r="N477" s="3"/>
      <c r="O477" s="4" t="s">
        <v>41</v>
      </c>
      <c r="P477" s="3"/>
      <c r="Q477" s="3"/>
      <c r="R477" s="3"/>
      <c r="S477" s="3"/>
      <c r="T477" s="3"/>
      <c r="U477" s="3"/>
      <c r="V477" s="3"/>
      <c r="W477" s="3"/>
      <c r="X477" s="3"/>
      <c r="Y477" s="3"/>
      <c r="Z477" s="14"/>
      <c r="AA477" s="14"/>
      <c r="AB477" s="3"/>
    </row>
    <row r="478" spans="1:28" ht="13.75" customHeight="1">
      <c r="A478" s="3"/>
      <c r="B478" s="3"/>
      <c r="C478" s="3"/>
      <c r="D478" s="3"/>
      <c r="E478" s="3"/>
      <c r="F478" s="3"/>
      <c r="G478" s="3"/>
      <c r="H478" s="3"/>
      <c r="I478" s="3"/>
      <c r="J478" s="3"/>
      <c r="K478" s="3"/>
      <c r="L478" s="3"/>
      <c r="M478" s="3"/>
      <c r="N478" s="3"/>
      <c r="O478" s="4" t="s">
        <v>41</v>
      </c>
      <c r="P478" s="3"/>
      <c r="Q478" s="3"/>
      <c r="R478" s="3"/>
      <c r="S478" s="3"/>
      <c r="T478" s="3"/>
      <c r="U478" s="3"/>
      <c r="V478" s="3"/>
      <c r="W478" s="3"/>
      <c r="X478" s="3"/>
      <c r="Y478" s="3"/>
      <c r="Z478" s="14"/>
      <c r="AA478" s="14"/>
      <c r="AB478" s="3"/>
    </row>
    <row r="479" spans="1:28" ht="13.75" customHeight="1">
      <c r="A479" s="3"/>
      <c r="B479" s="3"/>
      <c r="C479" s="3"/>
      <c r="D479" s="3"/>
      <c r="E479" s="3"/>
      <c r="F479" s="3"/>
      <c r="G479" s="3"/>
      <c r="H479" s="3"/>
      <c r="I479" s="3"/>
      <c r="J479" s="3"/>
      <c r="K479" s="3"/>
      <c r="L479" s="3"/>
      <c r="M479" s="3"/>
      <c r="N479" s="3"/>
      <c r="O479" s="4" t="s">
        <v>41</v>
      </c>
      <c r="P479" s="3"/>
      <c r="Q479" s="3"/>
      <c r="R479" s="3"/>
      <c r="S479" s="3"/>
      <c r="T479" s="3"/>
      <c r="U479" s="3"/>
      <c r="V479" s="3"/>
      <c r="W479" s="3"/>
      <c r="X479" s="3"/>
      <c r="Y479" s="3"/>
      <c r="Z479" s="14"/>
      <c r="AA479" s="14"/>
      <c r="AB479" s="3"/>
    </row>
    <row r="480" spans="1:28" ht="13.75" customHeight="1">
      <c r="A480" s="3"/>
      <c r="B480" s="3"/>
      <c r="C480" s="3"/>
      <c r="D480" s="3"/>
      <c r="E480" s="3"/>
      <c r="F480" s="3"/>
      <c r="G480" s="3"/>
      <c r="H480" s="3"/>
      <c r="I480" s="3"/>
      <c r="J480" s="3"/>
      <c r="K480" s="3"/>
      <c r="L480" s="3"/>
      <c r="M480" s="3"/>
      <c r="N480" s="3"/>
      <c r="O480" s="4" t="s">
        <v>41</v>
      </c>
      <c r="P480" s="3"/>
      <c r="Q480" s="3"/>
      <c r="R480" s="3"/>
      <c r="S480" s="3"/>
      <c r="T480" s="3"/>
      <c r="U480" s="3"/>
      <c r="V480" s="3"/>
      <c r="W480" s="3"/>
      <c r="X480" s="3"/>
      <c r="Y480" s="3"/>
      <c r="Z480" s="14"/>
      <c r="AA480" s="14"/>
      <c r="AB480" s="3"/>
    </row>
    <row r="481" spans="1:28" ht="13.75" customHeight="1">
      <c r="A481" s="3"/>
      <c r="B481" s="3"/>
      <c r="C481" s="3"/>
      <c r="D481" s="3"/>
      <c r="E481" s="3"/>
      <c r="F481" s="3"/>
      <c r="G481" s="3"/>
      <c r="H481" s="3"/>
      <c r="I481" s="3"/>
      <c r="J481" s="3"/>
      <c r="K481" s="3"/>
      <c r="L481" s="3"/>
      <c r="M481" s="3"/>
      <c r="N481" s="3"/>
      <c r="O481" s="4" t="s">
        <v>41</v>
      </c>
      <c r="P481" s="3"/>
      <c r="Q481" s="3"/>
      <c r="R481" s="3"/>
      <c r="S481" s="3"/>
      <c r="T481" s="3"/>
      <c r="U481" s="3"/>
      <c r="V481" s="3"/>
      <c r="W481" s="3"/>
      <c r="X481" s="3"/>
      <c r="Y481" s="3"/>
      <c r="Z481" s="14"/>
      <c r="AA481" s="14"/>
      <c r="AB481" s="3"/>
    </row>
    <row r="482" spans="1:28" ht="13.75" customHeight="1">
      <c r="A482" s="3"/>
      <c r="B482" s="3"/>
      <c r="C482" s="3"/>
      <c r="D482" s="3"/>
      <c r="E482" s="3"/>
      <c r="F482" s="3"/>
      <c r="G482" s="3"/>
      <c r="H482" s="3"/>
      <c r="I482" s="3"/>
      <c r="J482" s="3"/>
      <c r="K482" s="3"/>
      <c r="L482" s="3"/>
      <c r="M482" s="3"/>
      <c r="N482" s="3"/>
      <c r="O482" s="4" t="s">
        <v>41</v>
      </c>
      <c r="P482" s="3"/>
      <c r="Q482" s="3"/>
      <c r="R482" s="3"/>
      <c r="S482" s="3"/>
      <c r="T482" s="3"/>
      <c r="U482" s="3"/>
      <c r="V482" s="3"/>
      <c r="W482" s="3"/>
      <c r="X482" s="3"/>
      <c r="Y482" s="3"/>
      <c r="Z482" s="14"/>
      <c r="AA482" s="14"/>
      <c r="AB482" s="3"/>
    </row>
    <row r="483" spans="1:28" ht="13.75" customHeight="1">
      <c r="A483" s="3"/>
      <c r="B483" s="3"/>
      <c r="C483" s="3"/>
      <c r="D483" s="3"/>
      <c r="E483" s="3"/>
      <c r="F483" s="3"/>
      <c r="G483" s="3"/>
      <c r="H483" s="3"/>
      <c r="I483" s="3"/>
      <c r="J483" s="3"/>
      <c r="K483" s="3"/>
      <c r="L483" s="3"/>
      <c r="M483" s="3"/>
      <c r="N483" s="3"/>
      <c r="O483" s="4" t="s">
        <v>41</v>
      </c>
      <c r="P483" s="3"/>
      <c r="Q483" s="3"/>
      <c r="R483" s="3"/>
      <c r="S483" s="3"/>
      <c r="T483" s="3"/>
      <c r="U483" s="3"/>
      <c r="V483" s="3"/>
      <c r="W483" s="3"/>
      <c r="X483" s="3"/>
      <c r="Y483" s="3"/>
      <c r="Z483" s="14"/>
      <c r="AA483" s="14"/>
      <c r="AB483" s="3"/>
    </row>
    <row r="484" spans="1:28" ht="13.75" customHeight="1">
      <c r="A484" s="3"/>
      <c r="B484" s="3"/>
      <c r="C484" s="3"/>
      <c r="D484" s="3"/>
      <c r="E484" s="3"/>
      <c r="F484" s="3"/>
      <c r="G484" s="3"/>
      <c r="H484" s="3"/>
      <c r="I484" s="3"/>
      <c r="J484" s="3"/>
      <c r="K484" s="3"/>
      <c r="L484" s="3"/>
      <c r="M484" s="3"/>
      <c r="N484" s="3"/>
      <c r="O484" s="4" t="s">
        <v>41</v>
      </c>
      <c r="P484" s="3"/>
      <c r="Q484" s="3"/>
      <c r="R484" s="3"/>
      <c r="S484" s="3"/>
      <c r="T484" s="3"/>
      <c r="U484" s="3"/>
      <c r="V484" s="3"/>
      <c r="W484" s="3"/>
      <c r="X484" s="3"/>
      <c r="Y484" s="3"/>
      <c r="Z484" s="14"/>
      <c r="AA484" s="14"/>
      <c r="AB484" s="3"/>
    </row>
    <row r="485" spans="1:28" ht="13.75" customHeight="1">
      <c r="A485" s="3"/>
      <c r="B485" s="3"/>
      <c r="C485" s="3"/>
      <c r="D485" s="3"/>
      <c r="E485" s="3"/>
      <c r="F485" s="3"/>
      <c r="G485" s="3"/>
      <c r="H485" s="3"/>
      <c r="I485" s="3"/>
      <c r="J485" s="3"/>
      <c r="K485" s="3"/>
      <c r="L485" s="3"/>
      <c r="M485" s="3"/>
      <c r="N485" s="3"/>
      <c r="O485" s="4" t="s">
        <v>41</v>
      </c>
      <c r="P485" s="3"/>
      <c r="Q485" s="3"/>
      <c r="R485" s="3"/>
      <c r="S485" s="3"/>
      <c r="T485" s="3"/>
      <c r="U485" s="3"/>
      <c r="V485" s="3"/>
      <c r="W485" s="3"/>
      <c r="X485" s="3"/>
      <c r="Y485" s="3"/>
      <c r="Z485" s="14"/>
      <c r="AA485" s="14"/>
      <c r="AB485" s="3"/>
    </row>
    <row r="486" spans="1:28" ht="13.75" customHeight="1">
      <c r="A486" s="3"/>
      <c r="B486" s="3"/>
      <c r="C486" s="3"/>
      <c r="D486" s="3"/>
      <c r="E486" s="3"/>
      <c r="F486" s="3"/>
      <c r="G486" s="3"/>
      <c r="H486" s="3"/>
      <c r="I486" s="3"/>
      <c r="J486" s="3"/>
      <c r="K486" s="3"/>
      <c r="L486" s="3"/>
      <c r="M486" s="3"/>
      <c r="N486" s="3"/>
      <c r="O486" s="4" t="s">
        <v>41</v>
      </c>
      <c r="P486" s="3"/>
      <c r="Q486" s="3"/>
      <c r="R486" s="3"/>
      <c r="S486" s="3"/>
      <c r="T486" s="3"/>
      <c r="U486" s="3"/>
      <c r="V486" s="3"/>
      <c r="W486" s="3"/>
      <c r="X486" s="3"/>
      <c r="Y486" s="3"/>
      <c r="Z486" s="14"/>
      <c r="AA486" s="14"/>
      <c r="AB486" s="3"/>
    </row>
    <row r="487" spans="1:28" ht="13.75" customHeight="1">
      <c r="A487" s="3"/>
      <c r="B487" s="3"/>
      <c r="C487" s="3"/>
      <c r="D487" s="3"/>
      <c r="E487" s="3"/>
      <c r="F487" s="3"/>
      <c r="G487" s="3"/>
      <c r="H487" s="3"/>
      <c r="I487" s="3"/>
      <c r="J487" s="3"/>
      <c r="K487" s="3"/>
      <c r="L487" s="3"/>
      <c r="M487" s="3"/>
      <c r="N487" s="3"/>
      <c r="O487" s="4" t="s">
        <v>41</v>
      </c>
      <c r="P487" s="3"/>
      <c r="Q487" s="3"/>
      <c r="R487" s="3"/>
      <c r="S487" s="3"/>
      <c r="T487" s="3"/>
      <c r="U487" s="3"/>
      <c r="V487" s="3"/>
      <c r="W487" s="3"/>
      <c r="X487" s="3"/>
      <c r="Y487" s="3"/>
      <c r="Z487" s="14"/>
      <c r="AA487" s="14"/>
      <c r="AB487" s="3"/>
    </row>
    <row r="488" spans="1:28" ht="13.75" customHeight="1">
      <c r="A488" s="3"/>
      <c r="B488" s="3"/>
      <c r="C488" s="3"/>
      <c r="D488" s="3"/>
      <c r="E488" s="3"/>
      <c r="F488" s="3"/>
      <c r="G488" s="3"/>
      <c r="H488" s="3"/>
      <c r="I488" s="3"/>
      <c r="J488" s="3"/>
      <c r="K488" s="3"/>
      <c r="L488" s="3"/>
      <c r="M488" s="3"/>
      <c r="N488" s="3"/>
      <c r="O488" s="4" t="s">
        <v>41</v>
      </c>
      <c r="P488" s="3"/>
      <c r="Q488" s="3"/>
      <c r="R488" s="3"/>
      <c r="S488" s="3"/>
      <c r="T488" s="3"/>
      <c r="U488" s="3"/>
      <c r="V488" s="3"/>
      <c r="W488" s="3"/>
      <c r="X488" s="3"/>
      <c r="Y488" s="3"/>
      <c r="Z488" s="14"/>
      <c r="AA488" s="14"/>
      <c r="AB488" s="3"/>
    </row>
    <row r="489" spans="1:28" ht="13.75" customHeight="1">
      <c r="A489" s="3"/>
      <c r="B489" s="3"/>
      <c r="C489" s="3"/>
      <c r="D489" s="3"/>
      <c r="E489" s="3"/>
      <c r="F489" s="3"/>
      <c r="G489" s="3"/>
      <c r="H489" s="3"/>
      <c r="I489" s="3"/>
      <c r="J489" s="3"/>
      <c r="K489" s="3"/>
      <c r="L489" s="3"/>
      <c r="M489" s="3"/>
      <c r="N489" s="3"/>
      <c r="O489" s="4" t="s">
        <v>41</v>
      </c>
      <c r="P489" s="3"/>
      <c r="Q489" s="3"/>
      <c r="R489" s="3"/>
      <c r="S489" s="3"/>
      <c r="T489" s="3"/>
      <c r="U489" s="3"/>
      <c r="V489" s="3"/>
      <c r="W489" s="3"/>
      <c r="X489" s="3"/>
      <c r="Y489" s="3"/>
      <c r="Z489" s="14"/>
      <c r="AA489" s="14"/>
      <c r="AB489" s="3"/>
    </row>
    <row r="490" spans="1:28" ht="13.75" customHeight="1">
      <c r="A490" s="3"/>
      <c r="B490" s="3"/>
      <c r="C490" s="3"/>
      <c r="D490" s="3"/>
      <c r="E490" s="3"/>
      <c r="F490" s="3"/>
      <c r="G490" s="3"/>
      <c r="H490" s="3"/>
      <c r="I490" s="3"/>
      <c r="J490" s="3"/>
      <c r="K490" s="3"/>
      <c r="L490" s="3"/>
      <c r="M490" s="3"/>
      <c r="N490" s="3"/>
      <c r="O490" s="4" t="s">
        <v>41</v>
      </c>
      <c r="P490" s="3"/>
      <c r="Q490" s="3"/>
      <c r="R490" s="3"/>
      <c r="S490" s="3"/>
      <c r="T490" s="3"/>
      <c r="U490" s="3"/>
      <c r="V490" s="3"/>
      <c r="W490" s="3"/>
      <c r="X490" s="3"/>
      <c r="Y490" s="3"/>
      <c r="Z490" s="14"/>
      <c r="AA490" s="14"/>
      <c r="AB490" s="3"/>
    </row>
    <row r="491" spans="1:28" ht="13.75" customHeight="1">
      <c r="A491" s="3"/>
      <c r="B491" s="3"/>
      <c r="C491" s="3"/>
      <c r="D491" s="3"/>
      <c r="E491" s="3"/>
      <c r="F491" s="3"/>
      <c r="G491" s="3"/>
      <c r="H491" s="3"/>
      <c r="I491" s="3"/>
      <c r="J491" s="3"/>
      <c r="K491" s="3"/>
      <c r="L491" s="3"/>
      <c r="M491" s="3"/>
      <c r="N491" s="3"/>
      <c r="O491" s="4" t="s">
        <v>41</v>
      </c>
      <c r="P491" s="3"/>
      <c r="Q491" s="3"/>
      <c r="R491" s="3"/>
      <c r="S491" s="3"/>
      <c r="T491" s="3"/>
      <c r="U491" s="3"/>
      <c r="V491" s="3"/>
      <c r="W491" s="3"/>
      <c r="X491" s="3"/>
      <c r="Y491" s="3"/>
      <c r="Z491" s="14"/>
      <c r="AA491" s="14"/>
      <c r="AB491" s="3"/>
    </row>
    <row r="492" spans="1:28" ht="13.75" customHeight="1">
      <c r="A492" s="3"/>
      <c r="B492" s="3"/>
      <c r="C492" s="3"/>
      <c r="D492" s="3"/>
      <c r="E492" s="3"/>
      <c r="F492" s="3"/>
      <c r="G492" s="3"/>
      <c r="H492" s="3"/>
      <c r="I492" s="3"/>
      <c r="J492" s="3"/>
      <c r="K492" s="3"/>
      <c r="L492" s="3"/>
      <c r="M492" s="3"/>
      <c r="N492" s="3"/>
      <c r="O492" s="4" t="s">
        <v>41</v>
      </c>
      <c r="P492" s="3"/>
      <c r="Q492" s="3"/>
      <c r="R492" s="3"/>
      <c r="S492" s="3"/>
      <c r="T492" s="3"/>
      <c r="U492" s="3"/>
      <c r="V492" s="3"/>
      <c r="W492" s="3"/>
      <c r="X492" s="3"/>
      <c r="Y492" s="3"/>
      <c r="Z492" s="14"/>
      <c r="AA492" s="14"/>
      <c r="AB492" s="3"/>
    </row>
    <row r="493" spans="1:28" ht="13.75" customHeight="1">
      <c r="A493" s="3"/>
      <c r="B493" s="3"/>
      <c r="C493" s="3"/>
      <c r="D493" s="3"/>
      <c r="E493" s="3"/>
      <c r="F493" s="3"/>
      <c r="G493" s="3"/>
      <c r="H493" s="3"/>
      <c r="I493" s="3"/>
      <c r="J493" s="3"/>
      <c r="K493" s="3"/>
      <c r="L493" s="3"/>
      <c r="M493" s="3"/>
      <c r="N493" s="3"/>
      <c r="O493" s="4" t="s">
        <v>41</v>
      </c>
      <c r="P493" s="3"/>
      <c r="Q493" s="3"/>
      <c r="R493" s="3"/>
      <c r="S493" s="3"/>
      <c r="T493" s="3"/>
      <c r="U493" s="3"/>
      <c r="V493" s="3"/>
      <c r="W493" s="3"/>
      <c r="X493" s="3"/>
      <c r="Y493" s="3"/>
      <c r="Z493" s="14"/>
      <c r="AA493" s="14"/>
      <c r="AB493" s="3"/>
    </row>
    <row r="494" spans="1:28" ht="13.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14"/>
      <c r="AA494" s="14"/>
      <c r="AB494" s="3"/>
    </row>
    <row r="495" spans="1:28" ht="13.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14"/>
      <c r="AA495" s="14"/>
      <c r="AB495" s="3"/>
    </row>
    <row r="496" spans="1:28" ht="13.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14"/>
      <c r="AA496" s="14"/>
      <c r="AB496" s="3"/>
    </row>
    <row r="497" spans="1:28" ht="13.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14"/>
      <c r="AA497" s="14"/>
      <c r="AB497" s="3"/>
    </row>
    <row r="498" spans="1:28" ht="13.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14"/>
      <c r="AA498" s="14"/>
      <c r="AB498" s="3"/>
    </row>
    <row r="499" spans="1:28" ht="13.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14"/>
      <c r="AA499" s="14"/>
      <c r="AB499" s="3"/>
    </row>
    <row r="500" spans="1:28" ht="13.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14"/>
      <c r="AA500" s="14"/>
      <c r="AB500" s="3"/>
    </row>
    <row r="501" spans="1:28" ht="13.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14"/>
      <c r="AA501" s="14"/>
      <c r="AB501" s="3"/>
    </row>
    <row r="502" spans="1:28" ht="13.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14"/>
      <c r="AA502" s="14"/>
      <c r="AB502" s="3"/>
    </row>
    <row r="503" spans="1:28" ht="13.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14"/>
      <c r="AA503" s="14"/>
      <c r="AB503" s="3"/>
    </row>
    <row r="504" spans="1:28" ht="13.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14"/>
      <c r="AA504" s="14"/>
      <c r="AB504" s="3"/>
    </row>
    <row r="505" spans="1:28" ht="13.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14"/>
      <c r="AA505" s="14"/>
      <c r="AB505" s="3"/>
    </row>
    <row r="506" spans="1:28" ht="13.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14"/>
      <c r="AA506" s="14"/>
      <c r="AB506" s="3"/>
    </row>
    <row r="507" spans="1:28" ht="13.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14"/>
      <c r="AA507" s="14"/>
      <c r="AB507" s="3"/>
    </row>
    <row r="508" spans="1:28" ht="13.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14"/>
      <c r="AA508" s="14"/>
      <c r="AB508" s="3"/>
    </row>
    <row r="509" spans="1:28" ht="13.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14"/>
      <c r="AA509" s="14"/>
      <c r="AB509" s="3"/>
    </row>
    <row r="510" spans="1:28" ht="13.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14"/>
      <c r="AA510" s="14"/>
      <c r="AB510" s="3"/>
    </row>
    <row r="511" spans="1:28" ht="13.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14"/>
      <c r="AA511" s="14"/>
      <c r="AB511" s="3"/>
    </row>
    <row r="512" spans="1:28" ht="13.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14"/>
      <c r="AA512" s="14"/>
      <c r="AB512" s="3"/>
    </row>
    <row r="513" spans="1:28" ht="13.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14"/>
      <c r="AA513" s="14"/>
      <c r="AB513" s="3"/>
    </row>
    <row r="514" spans="1:28" ht="13.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14"/>
      <c r="AA514" s="14"/>
      <c r="AB514" s="3"/>
    </row>
    <row r="515" spans="1:28" ht="13.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14"/>
      <c r="AA515" s="14"/>
      <c r="AB515" s="3"/>
    </row>
    <row r="516" spans="1:28" ht="13.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14"/>
      <c r="AA516" s="14"/>
      <c r="AB516" s="3"/>
    </row>
    <row r="517" spans="1:28" ht="13.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14"/>
      <c r="AA517" s="14"/>
      <c r="AB517" s="3"/>
    </row>
    <row r="518" spans="1:28" ht="13.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14"/>
      <c r="AA518" s="14"/>
      <c r="AB518" s="3"/>
    </row>
    <row r="519" spans="1:28" ht="13.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14"/>
      <c r="AA519" s="14"/>
      <c r="AB519" s="3"/>
    </row>
    <row r="520" spans="1:28" ht="13.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14"/>
      <c r="AA520" s="14"/>
      <c r="AB520" s="3"/>
    </row>
    <row r="521" spans="1:28" ht="13.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14"/>
      <c r="AA521" s="14"/>
      <c r="AB521" s="3"/>
    </row>
    <row r="522" spans="1:28" ht="13.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14"/>
      <c r="AA522" s="14"/>
      <c r="AB522" s="3"/>
    </row>
    <row r="523" spans="1:28" ht="13.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14"/>
      <c r="AA523" s="14"/>
      <c r="AB523" s="3"/>
    </row>
    <row r="524" spans="1:28" ht="13.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14"/>
      <c r="AA524" s="14"/>
      <c r="AB524" s="3"/>
    </row>
    <row r="525" spans="1:28" ht="13.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14"/>
      <c r="AA525" s="14"/>
      <c r="AB525" s="3"/>
    </row>
    <row r="526" spans="1:28" ht="13.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14"/>
      <c r="AA526" s="14"/>
      <c r="AB526" s="3"/>
    </row>
    <row r="527" spans="1:28" ht="13.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14"/>
      <c r="AA527" s="14"/>
      <c r="AB527" s="3"/>
    </row>
    <row r="528" spans="1:28" ht="13.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14"/>
      <c r="AA528" s="14"/>
      <c r="AB528" s="3"/>
    </row>
    <row r="529" spans="1:28" ht="13.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14"/>
      <c r="AA529" s="14"/>
      <c r="AB529" s="3"/>
    </row>
    <row r="530" spans="1:28" ht="13.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14"/>
      <c r="AA530" s="14"/>
      <c r="AB530" s="3"/>
    </row>
    <row r="531" spans="1:28" ht="13.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14"/>
      <c r="AA531" s="14"/>
      <c r="AB531" s="3"/>
    </row>
    <row r="532" spans="1:28" ht="13.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14"/>
      <c r="AA532" s="14"/>
      <c r="AB532" s="3"/>
    </row>
    <row r="533" spans="1:28" ht="13.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14"/>
      <c r="AA533" s="14"/>
      <c r="AB533" s="3"/>
    </row>
    <row r="534" spans="1:28" ht="13.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14"/>
      <c r="AA534" s="14"/>
      <c r="AB534" s="3"/>
    </row>
    <row r="535" spans="1:28" ht="13.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14"/>
      <c r="AA535" s="14"/>
      <c r="AB535" s="3"/>
    </row>
    <row r="536" spans="1:28" ht="13.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14"/>
      <c r="AA536" s="14"/>
      <c r="AB536" s="3"/>
    </row>
    <row r="537" spans="1:28" ht="13.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14"/>
      <c r="AA537" s="14"/>
      <c r="AB537" s="3"/>
    </row>
    <row r="538" spans="1:28" ht="13.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14"/>
      <c r="AA538" s="14"/>
      <c r="AB538" s="3"/>
    </row>
    <row r="539" spans="1:28" ht="13.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14"/>
      <c r="AA539" s="14"/>
      <c r="AB539" s="3"/>
    </row>
    <row r="540" spans="1:28" ht="13.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14"/>
      <c r="AA540" s="14"/>
      <c r="AB540" s="3"/>
    </row>
    <row r="541" spans="1:28" ht="13.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14"/>
      <c r="AA541" s="14"/>
      <c r="AB541" s="3"/>
    </row>
    <row r="542" spans="1:28" ht="13.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14"/>
      <c r="AA542" s="14"/>
      <c r="AB542" s="3"/>
    </row>
    <row r="543" spans="1:28" ht="13.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14"/>
      <c r="AA543" s="14"/>
      <c r="AB543" s="3"/>
    </row>
    <row r="544" spans="1:28" ht="13.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14"/>
      <c r="AA544" s="14"/>
      <c r="AB544" s="3"/>
    </row>
    <row r="545" spans="1:28" ht="13.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14"/>
      <c r="AA545" s="14"/>
      <c r="AB545" s="3"/>
    </row>
    <row r="546" spans="1:28" ht="13.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14"/>
      <c r="AA546" s="14"/>
      <c r="AB546" s="3"/>
    </row>
    <row r="547" spans="1:28" ht="13.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14"/>
      <c r="AA547" s="14"/>
      <c r="AB547" s="3"/>
    </row>
    <row r="548" spans="1:28" ht="13.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14"/>
      <c r="AA548" s="14"/>
      <c r="AB548" s="3"/>
    </row>
    <row r="549" spans="1:28" ht="13.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14"/>
      <c r="AA549" s="14"/>
      <c r="AB549" s="3"/>
    </row>
    <row r="550" spans="1:28" ht="13.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14"/>
      <c r="AA550" s="14"/>
      <c r="AB550" s="3"/>
    </row>
    <row r="551" spans="1:28" ht="13.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14"/>
      <c r="AA551" s="14"/>
      <c r="AB551" s="3"/>
    </row>
    <row r="552" spans="1:28" ht="13.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14"/>
      <c r="AA552" s="14"/>
      <c r="AB552" s="3"/>
    </row>
    <row r="553" spans="1:28" ht="13.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14"/>
      <c r="AA553" s="14"/>
      <c r="AB553" s="3"/>
    </row>
    <row r="554" spans="1:28" ht="13.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14"/>
      <c r="AA554" s="14"/>
      <c r="AB554" s="3"/>
    </row>
    <row r="555" spans="1:28" ht="13.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14"/>
      <c r="AA555" s="14"/>
      <c r="AB555" s="3"/>
    </row>
    <row r="556" spans="1:28" ht="13.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14"/>
      <c r="AA556" s="14"/>
      <c r="AB556" s="3"/>
    </row>
    <row r="557" spans="1:28" ht="13.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14"/>
      <c r="AA557" s="14"/>
      <c r="AB557" s="3"/>
    </row>
    <row r="558" spans="1:28" ht="13.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14"/>
      <c r="AA558" s="14"/>
      <c r="AB558" s="3"/>
    </row>
    <row r="559" spans="1:28" ht="13.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14"/>
      <c r="AA559" s="14"/>
      <c r="AB559" s="3"/>
    </row>
    <row r="560" spans="1:28" ht="13.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14"/>
      <c r="AA560" s="14"/>
      <c r="AB560" s="3"/>
    </row>
    <row r="561" spans="1:28" ht="13.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14"/>
      <c r="AA561" s="14"/>
      <c r="AB561" s="3"/>
    </row>
    <row r="562" spans="1:28" ht="13.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14"/>
      <c r="AA562" s="14"/>
      <c r="AB562" s="3"/>
    </row>
    <row r="563" spans="1:28" ht="13.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14"/>
      <c r="AA563" s="14"/>
      <c r="AB563" s="3"/>
    </row>
    <row r="564" spans="1:28" ht="13.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14"/>
      <c r="AA564" s="14"/>
      <c r="AB564" s="3"/>
    </row>
    <row r="565" spans="1:28" ht="13.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14"/>
      <c r="AA565" s="14"/>
      <c r="AB565" s="3"/>
    </row>
    <row r="566" spans="1:28" ht="13.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14"/>
      <c r="AA566" s="14"/>
      <c r="AB566" s="3"/>
    </row>
    <row r="567" spans="1:28" ht="13.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14"/>
      <c r="AA567" s="14"/>
      <c r="AB567" s="3"/>
    </row>
    <row r="568" spans="1:28" ht="13.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14"/>
      <c r="AA568" s="14"/>
      <c r="AB568" s="3"/>
    </row>
    <row r="569" spans="1:28" ht="13.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14"/>
      <c r="AA569" s="14"/>
      <c r="AB569" s="3"/>
    </row>
    <row r="570" spans="1:28" ht="13.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14"/>
      <c r="AA570" s="14"/>
      <c r="AB570" s="3"/>
    </row>
    <row r="571" spans="1:28" ht="13.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14"/>
      <c r="AA571" s="14"/>
      <c r="AB571" s="3"/>
    </row>
    <row r="572" spans="1:28" ht="13.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14"/>
      <c r="AA572" s="14"/>
      <c r="AB572" s="3"/>
    </row>
    <row r="573" spans="1:28" ht="13.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14"/>
      <c r="AA573" s="14"/>
      <c r="AB573" s="3"/>
    </row>
    <row r="574" spans="1:28" ht="13.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14"/>
      <c r="AA574" s="14"/>
      <c r="AB574" s="3"/>
    </row>
    <row r="575" spans="1:28" ht="13.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14"/>
      <c r="AA575" s="14"/>
      <c r="AB575" s="3"/>
    </row>
    <row r="576" spans="1:28" ht="13.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14"/>
      <c r="AA576" s="14"/>
      <c r="AB576" s="3"/>
    </row>
    <row r="577" spans="1:28" ht="13.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14"/>
      <c r="AA577" s="14"/>
      <c r="AB577" s="3"/>
    </row>
    <row r="578" spans="1:28" ht="13.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14"/>
      <c r="AA578" s="14"/>
      <c r="AB578" s="3"/>
    </row>
    <row r="579" spans="1:28" ht="13.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14"/>
      <c r="AA579" s="14"/>
      <c r="AB579" s="3"/>
    </row>
    <row r="580" spans="1:28" ht="13.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14"/>
      <c r="AA580" s="14"/>
      <c r="AB580" s="3"/>
    </row>
    <row r="581" spans="1:28" ht="13.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14"/>
      <c r="AA581" s="14"/>
      <c r="AB581" s="3"/>
    </row>
    <row r="582" spans="1:28" ht="13.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14"/>
      <c r="AA582" s="14"/>
      <c r="AB582" s="3"/>
    </row>
    <row r="583" spans="1:28" ht="13.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14"/>
      <c r="AA583" s="14"/>
      <c r="AB583" s="3"/>
    </row>
    <row r="584" spans="1:28" ht="13.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14"/>
      <c r="AA584" s="14"/>
      <c r="AB584" s="3"/>
    </row>
    <row r="585" spans="1:28" ht="13.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14"/>
      <c r="AA585" s="14"/>
      <c r="AB585" s="3"/>
    </row>
    <row r="586" spans="1:28" ht="13.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14"/>
      <c r="AA586" s="14"/>
      <c r="AB586" s="3"/>
    </row>
    <row r="587" spans="1:28" ht="13.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14"/>
      <c r="AA587" s="14"/>
      <c r="AB587" s="3"/>
    </row>
    <row r="588" spans="1:28" ht="13.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14"/>
      <c r="AA588" s="14"/>
      <c r="AB588" s="3"/>
    </row>
    <row r="589" spans="1:28" ht="13.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14"/>
      <c r="AA589" s="14"/>
      <c r="AB589" s="3"/>
    </row>
    <row r="590" spans="1:28" ht="13.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14"/>
      <c r="AA590" s="14"/>
      <c r="AB590" s="3"/>
    </row>
    <row r="591" spans="1:28" ht="13.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14"/>
      <c r="AA591" s="14"/>
      <c r="AB591" s="3"/>
    </row>
    <row r="592" spans="1:28" ht="13.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14"/>
      <c r="AA592" s="14"/>
      <c r="AB592" s="3"/>
    </row>
    <row r="593" spans="1:28" ht="13.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14"/>
      <c r="AA593" s="14"/>
      <c r="AB593" s="3"/>
    </row>
    <row r="594" spans="1:28" ht="13.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14"/>
      <c r="AA594" s="14"/>
      <c r="AB594" s="3"/>
    </row>
    <row r="595" spans="1:28" ht="13.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14"/>
      <c r="AA595" s="14"/>
      <c r="AB595" s="3"/>
    </row>
    <row r="596" spans="1:28" ht="13.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14"/>
      <c r="AA596" s="14"/>
      <c r="AB596" s="3"/>
    </row>
    <row r="597" spans="1:28" ht="13.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row>
    <row r="598" spans="1:28" ht="13.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row>
    <row r="599" spans="1:28" ht="13.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row>
    <row r="600" spans="1:28" ht="13.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row>
    <row r="601" spans="1:28" ht="13.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row>
    <row r="602" spans="1:28" ht="13.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row>
    <row r="603" spans="1:28" ht="13.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row>
    <row r="604" spans="1:28" ht="13.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row>
    <row r="605" spans="1:28" ht="13.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row>
    <row r="606" spans="1:28" ht="13.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row>
    <row r="607" spans="1:28" ht="13.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row>
    <row r="608" spans="1:28" ht="13.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row>
    <row r="609" spans="1:28" ht="13.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row>
    <row r="610" spans="1:28" ht="13.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row>
    <row r="611" spans="1:28" ht="13.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row>
    <row r="612" spans="1:28" ht="13.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row>
    <row r="613" spans="1:28" ht="13.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row>
    <row r="614" spans="1:28" ht="13.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row>
    <row r="615" spans="1:28" ht="13.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row>
    <row r="616" spans="1:28" ht="13.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row>
    <row r="617" spans="1:28" ht="13.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row>
    <row r="618" spans="1:28" ht="13.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row>
    <row r="619" spans="1:28" ht="13.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row>
    <row r="620" spans="1:28" ht="13.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row>
    <row r="621" spans="1:28" ht="13.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row>
    <row r="622" spans="1:28" ht="13.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row>
    <row r="623" spans="1:28" ht="13.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row>
    <row r="624" spans="1:28" ht="13.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row>
    <row r="625" spans="1:28" ht="13.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row>
    <row r="626" spans="1:28" ht="13.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row>
    <row r="627" spans="1:28" ht="13.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row>
    <row r="628" spans="1:28" ht="13.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row>
    <row r="629" spans="1:28" ht="13.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row>
    <row r="630" spans="1:28" ht="13.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row>
    <row r="631" spans="1:28" ht="13.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row>
    <row r="632" spans="1:28" ht="13.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row>
    <row r="633" spans="1:28" ht="13.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row>
    <row r="634" spans="1:28" ht="13.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row>
    <row r="635" spans="1:28" ht="13.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row>
    <row r="636" spans="1:28" ht="13.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row>
    <row r="637" spans="1:28" ht="13.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row>
    <row r="638" spans="1:28" ht="13.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row>
    <row r="639" spans="1:28" ht="13.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row>
    <row r="640" spans="1:28" ht="13.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row>
    <row r="641" spans="1:28" ht="13.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row>
    <row r="642" spans="1:28" ht="13.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row>
    <row r="643" spans="1:28" ht="13.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row>
    <row r="644" spans="1:28" ht="13.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row>
    <row r="645" spans="1:28" ht="13.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row>
    <row r="646" spans="1:28" ht="13.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row>
    <row r="647" spans="1:28" ht="13.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row>
    <row r="648" spans="1:28" ht="13.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row>
    <row r="649" spans="1:28" ht="13.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row>
    <row r="650" spans="1:28" ht="13.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row>
    <row r="651" spans="1:28" ht="13.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row>
    <row r="652" spans="1:28" ht="13.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row>
    <row r="653" spans="1:28" ht="13.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row>
    <row r="654" spans="1:28" ht="13.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row>
    <row r="655" spans="1:28" ht="13.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row>
    <row r="656" spans="1:28" ht="13.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row>
    <row r="657" spans="1:28" ht="13.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row>
    <row r="658" spans="1:28" ht="13.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row>
    <row r="659" spans="1:28" ht="13.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row>
    <row r="660" spans="1:28" ht="13.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row>
    <row r="661" spans="1:28" ht="13.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row>
    <row r="662" spans="1:28" ht="13.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row>
    <row r="663" spans="1:28" ht="13.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row>
    <row r="664" spans="1:28" ht="13.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row>
    <row r="665" spans="1:28" ht="13.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row>
    <row r="666" spans="1:28" ht="13.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row>
    <row r="667" spans="1:28" ht="13.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row>
    <row r="668" spans="1:28" ht="13.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row>
    <row r="669" spans="1:28" ht="13.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row>
    <row r="670" spans="1:28" ht="13.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row>
    <row r="671" spans="1:28" ht="13.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row>
    <row r="672" spans="1:28" ht="13.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row>
    <row r="673" spans="1:28" ht="13.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row>
    <row r="674" spans="1:28" ht="13.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row>
    <row r="675" spans="1:28" ht="13.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row>
    <row r="676" spans="1:28" ht="13.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row>
    <row r="677" spans="1:28" ht="13.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row>
    <row r="678" spans="1:28" ht="13.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row>
    <row r="679" spans="1:28" ht="13.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row>
    <row r="680" spans="1:28" ht="13.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row>
    <row r="681" spans="1:28" ht="13.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row>
    <row r="682" spans="1:28" ht="13.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row>
    <row r="683" spans="1:28" ht="13.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row>
    <row r="684" spans="1:28" ht="13.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row>
    <row r="685" spans="1:28" ht="13.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row>
    <row r="686" spans="1:28" ht="13.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row>
    <row r="687" spans="1:28" ht="13.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row>
    <row r="688" spans="1:28" ht="13.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row>
    <row r="689" spans="1:28" ht="13.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row>
    <row r="690" spans="1:28" ht="13.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row>
    <row r="691" spans="1:28" ht="13.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row>
    <row r="692" spans="1:28" ht="13.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row>
    <row r="693" spans="1:28" ht="13.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row>
    <row r="694" spans="1:28" ht="13.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row>
    <row r="695" spans="1:28" ht="13.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row>
    <row r="696" spans="1:28" ht="13.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row>
    <row r="697" spans="1:28" ht="13.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row>
    <row r="698" spans="1:28" ht="13.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row>
    <row r="699" spans="1:28" ht="13.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row>
    <row r="700" spans="1:28" ht="13.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row>
    <row r="701" spans="1:28" ht="13.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row>
    <row r="702" spans="1:28" ht="13.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row>
    <row r="703" spans="1:28" ht="13.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row>
    <row r="704" spans="1:28" ht="13.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row>
    <row r="705" spans="1:28" ht="13.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row>
    <row r="706" spans="1:28" ht="13.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row>
    <row r="707" spans="1:28" ht="13.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row>
    <row r="708" spans="1:28" ht="13.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row>
    <row r="709" spans="1:28" ht="13.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row>
    <row r="710" spans="1:28" ht="13.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row>
    <row r="711" spans="1:28" ht="13.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row>
    <row r="712" spans="1:28" ht="13.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row>
    <row r="713" spans="1:28" ht="13.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row>
    <row r="714" spans="1:28" ht="13.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row>
    <row r="715" spans="1:28" ht="13.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row>
    <row r="716" spans="1:28" ht="13.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row>
    <row r="717" spans="1:28" ht="13.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row>
    <row r="718" spans="1:28" ht="13.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row>
    <row r="719" spans="1:28" ht="13.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row>
    <row r="720" spans="1:28" ht="13.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row>
    <row r="721" spans="1:28" ht="13.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row>
    <row r="722" spans="1:28" ht="13.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row>
    <row r="723" spans="1:28" ht="13.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row>
    <row r="724" spans="1:28" ht="13.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row>
    <row r="725" spans="1:28" ht="13.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row>
    <row r="726" spans="1:28" ht="13.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row>
    <row r="727" spans="1:28" ht="13.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row>
    <row r="728" spans="1:28" ht="13.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row>
    <row r="729" spans="1:28" ht="13.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row>
    <row r="730" spans="1:28" ht="13.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row>
    <row r="731" spans="1:28" ht="13.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row>
    <row r="732" spans="1:28" ht="13.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row>
    <row r="733" spans="1:28" ht="13.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row>
    <row r="734" spans="1:28" ht="13.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row>
    <row r="735" spans="1:28" ht="13.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row>
    <row r="736" spans="1:28" ht="13.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row>
    <row r="737" spans="1:28" ht="13.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row>
    <row r="738" spans="1:28" ht="13.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row>
    <row r="739" spans="1:28" ht="13.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row>
    <row r="740" spans="1:28" ht="13.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row>
    <row r="741" spans="1:28" ht="13.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row>
    <row r="742" spans="1:28" ht="13.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row>
    <row r="743" spans="1:28" ht="13.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row>
    <row r="744" spans="1:28" ht="13.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row>
    <row r="745" spans="1:28" ht="13.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row>
    <row r="746" spans="1:28" ht="13.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row>
    <row r="747" spans="1:28" ht="13.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row>
    <row r="748" spans="1:28" ht="13.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row>
    <row r="749" spans="1:28" ht="13.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row>
    <row r="750" spans="1:28" ht="13.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row>
    <row r="751" spans="1:28" ht="13.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row>
    <row r="752" spans="1:28" ht="13.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row>
    <row r="753" spans="1:28" ht="13.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row>
    <row r="754" spans="1:28" ht="13.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row>
    <row r="755" spans="1:28" ht="13.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row>
    <row r="756" spans="1:28" ht="13.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row>
    <row r="757" spans="1:28" ht="13.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row>
    <row r="758" spans="1:28" ht="13.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row>
    <row r="759" spans="1:28" ht="13.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row>
    <row r="760" spans="1:28" ht="13.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row>
    <row r="761" spans="1:28" ht="13.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row>
    <row r="762" spans="1:28" ht="13.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row>
    <row r="763" spans="1:28" ht="13.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row>
    <row r="764" spans="1:28" ht="13.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row>
    <row r="765" spans="1:28" ht="13.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row>
    <row r="766" spans="1:28" ht="13.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row>
    <row r="767" spans="1:28" ht="13.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row>
    <row r="768" spans="1:28" ht="13.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row>
    <row r="769" spans="1:28" ht="13.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row>
    <row r="770" spans="1:28" ht="13.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row>
    <row r="771" spans="1:28" ht="13.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row>
    <row r="772" spans="1:28" ht="13.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row>
    <row r="773" spans="1:28" ht="13.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row>
    <row r="774" spans="1:28" ht="13.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row>
    <row r="775" spans="1:28" ht="13.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row>
    <row r="776" spans="1:28" ht="13.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row>
    <row r="777" spans="1:28" ht="13.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row>
    <row r="778" spans="1:28" ht="13.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row>
    <row r="779" spans="1:28" ht="13.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row>
    <row r="780" spans="1:28" ht="13.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row>
    <row r="781" spans="1:28" ht="13.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row>
    <row r="782" spans="1:28" ht="13.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row>
    <row r="783" spans="1:28" ht="13.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row>
    <row r="784" spans="1:28" ht="13.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row>
    <row r="785" spans="1:28" ht="13.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row>
    <row r="786" spans="1:28" ht="13.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row>
    <row r="787" spans="1:28" ht="13.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row>
    <row r="788" spans="1:28" ht="13.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row>
    <row r="789" spans="1:28" ht="13.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row>
    <row r="790" spans="1:28" ht="13.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row>
    <row r="791" spans="1:28" ht="13.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row>
    <row r="792" spans="1:28" ht="13.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row>
    <row r="793" spans="1:28" ht="13.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row>
    <row r="794" spans="1:28" ht="13.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row>
    <row r="795" spans="1:28" ht="13.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row>
    <row r="796" spans="1:28" ht="13.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row>
    <row r="797" spans="1:28" ht="13.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row>
    <row r="798" spans="1:28" ht="13.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row>
    <row r="799" spans="1:28" ht="13.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row>
    <row r="800" spans="1:28" ht="13.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row>
    <row r="801" spans="1:28" ht="13.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row>
    <row r="802" spans="1:28" ht="13.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row>
    <row r="803" spans="1:28" ht="13.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row>
    <row r="804" spans="1:28" ht="13.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row>
    <row r="805" spans="1:28" ht="13.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row>
    <row r="806" spans="1:28" ht="13.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row>
    <row r="807" spans="1:28" ht="13.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row>
    <row r="808" spans="1:28" ht="13.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row>
    <row r="809" spans="1:28" ht="13.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row>
    <row r="810" spans="1:28" ht="13.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row>
    <row r="811" spans="1:28" ht="13.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row>
    <row r="812" spans="1:28" ht="13.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row>
    <row r="813" spans="1:28" ht="13.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row>
    <row r="814" spans="1:28" ht="13.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row>
    <row r="815" spans="1:28" ht="13.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row>
    <row r="816" spans="1:28" ht="13.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row>
    <row r="817" spans="1:28" ht="13.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row>
    <row r="818" spans="1:28" ht="13.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row>
    <row r="819" spans="1:28" ht="13.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row>
    <row r="820" spans="1:28" ht="13.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row>
    <row r="821" spans="1:28" ht="13.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row>
    <row r="822" spans="1:28" ht="13.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row>
    <row r="823" spans="1:28" ht="13.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row>
    <row r="824" spans="1:28" ht="13.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row>
    <row r="825" spans="1:28" ht="13.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row>
    <row r="826" spans="1:28" ht="13.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row>
    <row r="827" spans="1:28" ht="13.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row>
    <row r="828" spans="1:28" ht="13.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row>
    <row r="829" spans="1:28" ht="13.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row>
    <row r="830" spans="1:28" ht="13.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row>
    <row r="831" spans="1:28" ht="13.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row>
    <row r="832" spans="1:28" ht="13.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row>
    <row r="833" spans="1:28" ht="13.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row>
    <row r="834" spans="1:28" ht="13.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row>
    <row r="835" spans="1:28" ht="13.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row>
    <row r="836" spans="1:28" ht="13.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row>
    <row r="837" spans="1:28" ht="13.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row>
    <row r="838" spans="1:28" ht="13.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row>
    <row r="839" spans="1:28" ht="13.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row>
    <row r="840" spans="1:28" ht="13.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row>
    <row r="841" spans="1:28" ht="13.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row>
    <row r="842" spans="1:28" ht="13.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row>
    <row r="843" spans="1:28" ht="13.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row>
    <row r="844" spans="1:28" ht="13.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row>
    <row r="845" spans="1:28" ht="13.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row>
    <row r="846" spans="1:28" ht="13.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row>
    <row r="847" spans="1:28" ht="13.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row>
    <row r="848" spans="1:28" ht="13.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row>
    <row r="849" spans="1:28" ht="13.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row>
    <row r="850" spans="1:28" ht="13.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row>
    <row r="851" spans="1:28" ht="13.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row>
    <row r="852" spans="1:28" ht="13.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row>
    <row r="853" spans="1:28" ht="13.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row>
    <row r="854" spans="1:28" ht="13.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row>
    <row r="855" spans="1:28" ht="13.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row>
    <row r="856" spans="1:28" ht="13.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row>
    <row r="857" spans="1:28" ht="13.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row>
    <row r="858" spans="1:28" ht="13.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row>
    <row r="859" spans="1:28" ht="13.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row>
    <row r="860" spans="1:28" ht="13.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row>
    <row r="861" spans="1:28" ht="13.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row>
    <row r="862" spans="1:28" ht="13.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row>
    <row r="863" spans="1:28" ht="13.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row>
    <row r="864" spans="1:28" ht="13.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row>
    <row r="865" spans="1:28" ht="13.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row>
    <row r="866" spans="1:28" ht="13.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row>
    <row r="867" spans="1:28" ht="13.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row>
    <row r="868" spans="1:28" ht="13.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row>
    <row r="869" spans="1:28" ht="13.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row>
    <row r="870" spans="1:28" ht="13.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row>
    <row r="871" spans="1:28" ht="13.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row>
    <row r="872" spans="1:28" ht="13.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row>
    <row r="873" spans="1:28" ht="13.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row>
    <row r="874" spans="1:28" ht="13.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row>
    <row r="875" spans="1:28" ht="13.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row>
    <row r="876" spans="1:28" ht="13.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row>
    <row r="877" spans="1:28" ht="13.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row>
    <row r="878" spans="1:28" ht="13.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row>
    <row r="879" spans="1:28" ht="13.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row>
    <row r="880" spans="1:28" ht="13.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row>
    <row r="881" spans="1:28" ht="13.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row>
    <row r="882" spans="1:28" ht="13.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row>
    <row r="883" spans="1:28" ht="13.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row>
    <row r="884" spans="1:28" ht="13.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row>
    <row r="885" spans="1:28" ht="13.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row>
    <row r="886" spans="1:28" ht="13.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row>
    <row r="887" spans="1:28" ht="13.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row>
    <row r="888" spans="1:28" ht="13.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row>
    <row r="889" spans="1:28" ht="13.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row>
    <row r="890" spans="1:28" ht="13.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row>
    <row r="891" spans="1:28" ht="13.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row>
    <row r="892" spans="1:28" ht="13.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row>
    <row r="893" spans="1:28" ht="13.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row>
    <row r="894" spans="1:28" ht="13.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row>
    <row r="895" spans="1:28" ht="13.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row>
    <row r="896" spans="1:28" ht="13.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row>
    <row r="897" spans="1:28" ht="13.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row>
    <row r="898" spans="1:28" ht="13.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row>
    <row r="899" spans="1:28" ht="13.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row>
    <row r="900" spans="1:28" ht="13.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row>
    <row r="901" spans="1:28" ht="13.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row>
    <row r="902" spans="1:28" ht="13.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row>
    <row r="903" spans="1:28" ht="13.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row>
    <row r="904" spans="1:28" ht="13.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row>
    <row r="905" spans="1:28" ht="13.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row>
    <row r="906" spans="1:28" ht="13.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row>
    <row r="907" spans="1:28" ht="13.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row>
    <row r="908" spans="1:28" ht="13.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row>
    <row r="909" spans="1:28" ht="13.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row>
    <row r="910" spans="1:28" ht="13.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row>
    <row r="911" spans="1:28" ht="13.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row>
    <row r="912" spans="1:28" ht="13.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row>
    <row r="913" spans="1:28" ht="13.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row>
    <row r="914" spans="1:28" ht="13.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row>
    <row r="915" spans="1:28" ht="13.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row>
    <row r="916" spans="1:28" ht="13.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row>
    <row r="917" spans="1:28" ht="13.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row>
    <row r="918" spans="1:28" ht="13.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row>
    <row r="919" spans="1:28" ht="13.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row>
    <row r="920" spans="1:28" ht="13.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row>
    <row r="921" spans="1:28" ht="13.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row>
    <row r="922" spans="1:28" ht="13.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row>
    <row r="923" spans="1:28" ht="13.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row>
    <row r="924" spans="1:28" ht="13.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row>
    <row r="925" spans="1:28" ht="13.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row>
    <row r="926" spans="1:28" ht="13.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row>
    <row r="927" spans="1:28" ht="13.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row>
    <row r="928" spans="1:28" ht="13.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row>
    <row r="929" spans="1:28" ht="13.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row>
    <row r="930" spans="1:28" ht="13.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row>
    <row r="931" spans="1:28" ht="13.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row>
    <row r="932" spans="1:28" ht="13.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row>
    <row r="933" spans="1:28" ht="13.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row>
    <row r="934" spans="1:28" ht="13.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row>
    <row r="935" spans="1:28" ht="13.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row>
    <row r="936" spans="1:28" ht="13.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row>
    <row r="937" spans="1:28" ht="13.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row>
    <row r="938" spans="1:28" ht="13.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row>
    <row r="939" spans="1:28" ht="13.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row>
    <row r="940" spans="1:28" ht="13.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row>
    <row r="941" spans="1:28" ht="13.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row>
    <row r="942" spans="1:28" ht="13.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row>
    <row r="943" spans="1:28" ht="13.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row>
    <row r="944" spans="1:28" ht="13.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row>
    <row r="945" spans="1:28" ht="13.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row>
    <row r="946" spans="1:28" ht="13.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row>
    <row r="947" spans="1:28" ht="13.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row>
    <row r="948" spans="1:28" ht="13.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row>
    <row r="949" spans="1:28" ht="13.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row>
    <row r="950" spans="1:28" ht="13.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row>
    <row r="951" spans="1:28" ht="13.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row>
    <row r="952" spans="1:28" ht="13.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row>
    <row r="953" spans="1:28" ht="13.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row>
    <row r="954" spans="1:28" ht="13.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row>
    <row r="955" spans="1:28" ht="13.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row>
    <row r="956" spans="1:28" ht="13.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row>
    <row r="957" spans="1:28" ht="13.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row>
    <row r="958" spans="1:28" ht="13.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row>
    <row r="959" spans="1:28" ht="13.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row>
    <row r="960" spans="1:28" ht="13.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row>
    <row r="961" spans="1:28" ht="13.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row>
    <row r="962" spans="1:28" ht="13.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row>
    <row r="963" spans="1:28" ht="13.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row>
    <row r="964" spans="1:28" ht="13.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row>
    <row r="965" spans="1:28" ht="13.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row>
    <row r="966" spans="1:28" ht="13.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row>
    <row r="967" spans="1:28" ht="13.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row>
    <row r="968" spans="1:28" ht="13.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row>
    <row r="969" spans="1:28" ht="13.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row>
    <row r="970" spans="1:28" ht="13.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row>
    <row r="971" spans="1:28" ht="13.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row>
    <row r="972" spans="1:28" ht="13.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row>
    <row r="973" spans="1:28" ht="13.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row>
    <row r="974" spans="1:28" ht="13.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row>
    <row r="975" spans="1:28" ht="13.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row>
    <row r="976" spans="1:28" ht="13.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row>
    <row r="977" spans="1:28" ht="13.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row>
    <row r="978" spans="1:28" ht="13.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row>
    <row r="979" spans="1:28" ht="13.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row>
    <row r="980" spans="1:28" ht="13.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row>
    <row r="981" spans="1:28" ht="13.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row>
    <row r="982" spans="1:28" ht="13.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row>
    <row r="983" spans="1:28" ht="13.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row>
    <row r="984" spans="1:28" ht="13.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row>
    <row r="985" spans="1:28" ht="13.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row>
    <row r="986" spans="1:28" ht="13.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row>
    <row r="987" spans="1:28" ht="13.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row>
    <row r="988" spans="1:28" ht="13.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row>
    <row r="989" spans="1:28" ht="13.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row>
    <row r="990" spans="1:28" ht="13.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row>
    <row r="991" spans="1:28" ht="13.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row>
    <row r="992" spans="1:28" ht="13.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row>
    <row r="993" spans="1:28" ht="13.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row>
    <row r="994" spans="1:28" ht="13.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row>
    <row r="995" spans="1:28" ht="13.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row>
    <row r="996" spans="1:28" ht="13.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row>
    <row r="997" spans="1:28" ht="13.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row>
    <row r="998" spans="1:28" ht="13.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row>
    <row r="999" spans="1:28" ht="13.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row>
    <row r="1000" spans="1:28" ht="13.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row>
    <row r="1001" spans="1:28" ht="13.7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1030"/>
  <sheetViews>
    <sheetView showGridLines="0" workbookViewId="0"/>
  </sheetViews>
  <sheetFormatPr baseColWidth="10" defaultColWidth="14.83203125" defaultRowHeight="13"/>
  <cols>
    <col min="1" max="1" width="20.5" style="67" customWidth="1"/>
    <col min="2" max="2" width="21" style="67" customWidth="1"/>
    <col min="3" max="4" width="14.5" style="67" customWidth="1"/>
    <col min="5" max="5" width="24.5" style="67" customWidth="1"/>
    <col min="6" max="10" width="14.5" style="67" customWidth="1"/>
    <col min="11" max="11" width="18.6640625" style="67" customWidth="1"/>
    <col min="12" max="256" width="14.5" style="67" customWidth="1"/>
  </cols>
  <sheetData>
    <row r="1" spans="1:22" ht="13.75" customHeight="1">
      <c r="A1" s="6" t="str">
        <f>'Complete sheet and details'!F2</f>
        <v>Fire related</v>
      </c>
      <c r="B1" s="6" t="str">
        <f>'Complete sheet and details'!I2</f>
        <v>Commercial</v>
      </c>
      <c r="C1" s="4" t="s">
        <v>2015</v>
      </c>
      <c r="D1" s="3"/>
      <c r="E1" s="6" t="s">
        <v>2015</v>
      </c>
      <c r="F1" s="3"/>
      <c r="G1" s="25"/>
      <c r="H1" s="3"/>
      <c r="I1" s="3"/>
      <c r="J1" s="3"/>
      <c r="K1" s="3"/>
      <c r="L1" s="3"/>
      <c r="M1" s="3"/>
      <c r="N1" s="3"/>
      <c r="O1" s="3"/>
      <c r="P1" s="3"/>
      <c r="Q1" s="3"/>
      <c r="R1" s="3"/>
      <c r="S1" s="3"/>
      <c r="T1" s="3"/>
      <c r="U1" s="3"/>
      <c r="V1" s="3"/>
    </row>
    <row r="2" spans="1:22" ht="13.75" customHeight="1">
      <c r="A2" s="4" t="str">
        <f>'Complete sheet and details'!F3</f>
        <v>Fire related</v>
      </c>
      <c r="B2" s="4" t="str">
        <f>'Complete sheet and details'!I3</f>
        <v>Factory</v>
      </c>
      <c r="C2" s="4" t="str">
        <f t="shared" ref="C2:C65" si="0">CONCATENATE(A2,B2)</f>
        <v>Fire relatedFactory</v>
      </c>
      <c r="D2" s="3"/>
      <c r="E2" s="4" t="s">
        <v>2016</v>
      </c>
      <c r="F2" s="31">
        <f>COUNTIF(C$1:C998,E2)</f>
        <v>0</v>
      </c>
      <c r="G2" s="26" t="s">
        <v>2017</v>
      </c>
      <c r="H2" s="19" t="s">
        <v>30</v>
      </c>
      <c r="I2" s="3"/>
      <c r="J2" s="3"/>
      <c r="K2" s="3"/>
      <c r="L2" s="3"/>
      <c r="M2" s="3"/>
      <c r="N2" s="3"/>
      <c r="O2" s="3"/>
      <c r="P2" s="3"/>
      <c r="Q2" s="3"/>
      <c r="R2" s="3"/>
      <c r="S2" s="3"/>
      <c r="T2" s="3"/>
      <c r="U2" s="3"/>
      <c r="V2" s="3"/>
    </row>
    <row r="3" spans="1:22" ht="13.75" customHeight="1">
      <c r="A3" s="4" t="str">
        <f>'Complete sheet and details'!F4</f>
        <v>Miscellaneous</v>
      </c>
      <c r="B3" s="4" t="str">
        <f>'Complete sheet and details'!I4</f>
        <v>Authorities Negligence</v>
      </c>
      <c r="C3" s="4" t="str">
        <f t="shared" si="0"/>
        <v>MiscellaneousAuthorities Negligence</v>
      </c>
      <c r="D3" s="3"/>
      <c r="E3" s="4" t="s">
        <v>2018</v>
      </c>
      <c r="F3" s="12">
        <f>COUNTIF(C$1:C999,E3)</f>
        <v>0</v>
      </c>
      <c r="G3" s="68" t="s">
        <v>2017</v>
      </c>
      <c r="H3" s="23" t="s">
        <v>68</v>
      </c>
      <c r="I3" s="4" t="s">
        <v>2017</v>
      </c>
      <c r="J3" s="12">
        <f>COUNTIF(A$2:A998,A2)</f>
        <v>204</v>
      </c>
      <c r="K3" s="12">
        <f t="shared" ref="K3:K10" si="1">(J3/J$10)*100</f>
        <v>25.822784810126581</v>
      </c>
      <c r="L3" s="4" t="s">
        <v>30</v>
      </c>
      <c r="M3" s="12">
        <f>COUNTIF(B$2:B998,L3)</f>
        <v>42</v>
      </c>
      <c r="N3" s="12">
        <f t="shared" ref="N3:N10" si="2">(M3/M$10)*100</f>
        <v>10.714285714285714</v>
      </c>
      <c r="O3" s="12">
        <f t="shared" ref="O3:O8" si="3">6*N3</f>
        <v>64.285714285714278</v>
      </c>
      <c r="P3" s="3"/>
      <c r="Q3" s="3"/>
      <c r="R3" s="12">
        <v>1</v>
      </c>
      <c r="S3" s="4" t="s">
        <v>2019</v>
      </c>
      <c r="T3" s="4" t="s">
        <v>30</v>
      </c>
      <c r="U3" s="3"/>
      <c r="V3" s="4" t="str">
        <f t="shared" ref="V3:V35" si="4">CONCATENATE("['",S3,"' ,'",T3,"' ,",R3,"],")</f>
        <v>['Damaged Building' ,'Factory' ,1],</v>
      </c>
    </row>
    <row r="4" spans="1:22" ht="13.75" customHeight="1">
      <c r="A4" s="4" t="str">
        <f>'Complete sheet and details'!F5</f>
        <v>Building related</v>
      </c>
      <c r="B4" s="4" t="str">
        <f>'Complete sheet and details'!I5</f>
        <v>Construction</v>
      </c>
      <c r="C4" s="4" t="str">
        <f t="shared" si="0"/>
        <v>Building relatedConstruction</v>
      </c>
      <c r="D4" s="3"/>
      <c r="E4" s="4" t="s">
        <v>2020</v>
      </c>
      <c r="F4" s="31">
        <f>COUNTIF(C$1:C1000,E4)</f>
        <v>0</v>
      </c>
      <c r="G4" s="69" t="s">
        <v>783</v>
      </c>
      <c r="H4" s="69" t="s">
        <v>68</v>
      </c>
      <c r="I4" s="19" t="s">
        <v>783</v>
      </c>
      <c r="J4" s="12">
        <f>COUNTIF(A$2:A998,A4)</f>
        <v>66</v>
      </c>
      <c r="K4" s="12">
        <f t="shared" si="1"/>
        <v>8.3544303797468356</v>
      </c>
      <c r="L4" s="4" t="s">
        <v>68</v>
      </c>
      <c r="M4" s="12">
        <f>COUNTIF(B$2:B999,L4)</f>
        <v>101</v>
      </c>
      <c r="N4" s="12">
        <f t="shared" si="2"/>
        <v>25.765306122448976</v>
      </c>
      <c r="O4" s="12">
        <f t="shared" si="3"/>
        <v>154.59183673469386</v>
      </c>
      <c r="P4" s="3"/>
      <c r="Q4" s="3"/>
      <c r="R4" s="12">
        <v>4</v>
      </c>
      <c r="S4" s="4" t="s">
        <v>2019</v>
      </c>
      <c r="T4" s="4" t="s">
        <v>68</v>
      </c>
      <c r="U4" s="3"/>
      <c r="V4" s="4" t="str">
        <f t="shared" si="4"/>
        <v>['Damaged Building' ,'Residential' ,4],</v>
      </c>
    </row>
    <row r="5" spans="1:22" ht="13.75" customHeight="1">
      <c r="A5" s="4" t="str">
        <f>'Complete sheet and details'!F6</f>
        <v>Gas Cylinder related Fires</v>
      </c>
      <c r="B5" s="4" t="str">
        <f>'Complete sheet and details'!I6</f>
        <v>Factory</v>
      </c>
      <c r="C5" s="4" t="str">
        <f t="shared" si="0"/>
        <v>Gas Cylinder related FiresFactory</v>
      </c>
      <c r="D5" s="3"/>
      <c r="E5" s="4" t="s">
        <v>2021</v>
      </c>
      <c r="F5" s="12">
        <f>COUNTIF(C$1:C1001,E5)</f>
        <v>0</v>
      </c>
      <c r="G5" s="1" t="s">
        <v>2017</v>
      </c>
      <c r="H5" s="1" t="s">
        <v>2022</v>
      </c>
      <c r="I5" s="4" t="s">
        <v>2023</v>
      </c>
      <c r="J5" s="12">
        <f>COUNTIF(A$2:A998,A6)</f>
        <v>23</v>
      </c>
      <c r="K5" s="12">
        <f t="shared" si="1"/>
        <v>2.9113924050632911</v>
      </c>
      <c r="L5" s="4" t="s">
        <v>2022</v>
      </c>
      <c r="M5" s="12">
        <f>COUNTIF(B$2:B998,B5)</f>
        <v>42</v>
      </c>
      <c r="N5" s="12">
        <f t="shared" si="2"/>
        <v>10.714285714285714</v>
      </c>
      <c r="O5" s="12">
        <f t="shared" si="3"/>
        <v>64.285714285714278</v>
      </c>
      <c r="P5" s="3"/>
      <c r="Q5" s="3"/>
      <c r="R5" s="12">
        <v>59</v>
      </c>
      <c r="S5" s="4" t="s">
        <v>2019</v>
      </c>
      <c r="T5" s="4" t="s">
        <v>45</v>
      </c>
      <c r="U5" s="3"/>
      <c r="V5" s="4" t="str">
        <f t="shared" si="4"/>
        <v>['Damaged Building' ,'Construction' ,59],</v>
      </c>
    </row>
    <row r="6" spans="1:22" ht="13.75" customHeight="1">
      <c r="A6" s="4" t="str">
        <f>'Complete sheet and details'!F7</f>
        <v>Miscellaneous</v>
      </c>
      <c r="B6" s="4" t="str">
        <f>'Complete sheet and details'!I7</f>
        <v>Authorities Negligence</v>
      </c>
      <c r="C6" s="4" t="str">
        <f t="shared" si="0"/>
        <v>MiscellaneousAuthorities Negligence</v>
      </c>
      <c r="D6" s="3"/>
      <c r="E6" s="4" t="s">
        <v>2024</v>
      </c>
      <c r="F6" s="12">
        <f>COUNTIF(C$1:C1002,E6)</f>
        <v>0</v>
      </c>
      <c r="G6" s="4" t="s">
        <v>2023</v>
      </c>
      <c r="H6" s="4" t="s">
        <v>22</v>
      </c>
      <c r="I6" s="4" t="s">
        <v>2019</v>
      </c>
      <c r="J6" s="12">
        <f>COUNTIF(A$2:A998,A8)</f>
        <v>204</v>
      </c>
      <c r="K6" s="12">
        <f t="shared" si="1"/>
        <v>25.822784810126581</v>
      </c>
      <c r="L6" s="4" t="s">
        <v>22</v>
      </c>
      <c r="M6" s="12">
        <f>COUNTIF(B$2:B998,L6)</f>
        <v>126</v>
      </c>
      <c r="N6" s="12">
        <f t="shared" si="2"/>
        <v>32.142857142857146</v>
      </c>
      <c r="O6" s="12">
        <f t="shared" si="3"/>
        <v>192.85714285714289</v>
      </c>
      <c r="P6" s="3"/>
      <c r="Q6" s="3"/>
      <c r="R6" s="12">
        <v>1</v>
      </c>
      <c r="S6" s="4" t="s">
        <v>2019</v>
      </c>
      <c r="T6" s="4" t="s">
        <v>22</v>
      </c>
      <c r="U6" s="3"/>
      <c r="V6" s="4" t="str">
        <f t="shared" si="4"/>
        <v>['Damaged Building' ,'Commercial' ,1],</v>
      </c>
    </row>
    <row r="7" spans="1:22" ht="13.75" customHeight="1">
      <c r="A7" s="4" t="str">
        <f>'Complete sheet and details'!F8</f>
        <v>Fire related</v>
      </c>
      <c r="B7" s="4" t="str">
        <f>'Complete sheet and details'!I8</f>
        <v>Commercial</v>
      </c>
      <c r="C7" s="4" t="str">
        <f t="shared" si="0"/>
        <v>Fire relatedCommercial</v>
      </c>
      <c r="D7" s="3"/>
      <c r="E7" s="4" t="s">
        <v>2025</v>
      </c>
      <c r="F7" s="12">
        <f>COUNTIF(C$1:C1003,E7)</f>
        <v>0</v>
      </c>
      <c r="G7" s="4" t="s">
        <v>783</v>
      </c>
      <c r="H7" s="4" t="s">
        <v>30</v>
      </c>
      <c r="I7" s="4" t="s">
        <v>2026</v>
      </c>
      <c r="J7" s="12">
        <f>COUNTIF(A$2:A998,A13)</f>
        <v>23</v>
      </c>
      <c r="K7" s="12">
        <f t="shared" si="1"/>
        <v>2.9113924050632911</v>
      </c>
      <c r="L7" s="4" t="s">
        <v>45</v>
      </c>
      <c r="M7" s="12">
        <f>COUNTIF(B$2:B999,L7)</f>
        <v>73</v>
      </c>
      <c r="N7" s="12">
        <f t="shared" si="2"/>
        <v>18.622448979591837</v>
      </c>
      <c r="O7" s="12">
        <f t="shared" si="3"/>
        <v>111.73469387755102</v>
      </c>
      <c r="P7" s="3"/>
      <c r="Q7" s="3"/>
      <c r="R7" s="12">
        <v>1</v>
      </c>
      <c r="S7" s="4" t="s">
        <v>2019</v>
      </c>
      <c r="T7" s="4" t="s">
        <v>2022</v>
      </c>
      <c r="U7" s="3"/>
      <c r="V7" s="4" t="str">
        <f t="shared" si="4"/>
        <v>['Damaged Building' ,'Authority Negligence' ,1],</v>
      </c>
    </row>
    <row r="8" spans="1:22" ht="13.75" customHeight="1">
      <c r="A8" s="4" t="str">
        <f>'Complete sheet and details'!F9</f>
        <v>Fire related</v>
      </c>
      <c r="B8" s="4" t="str">
        <f>'Complete sheet and details'!I9</f>
        <v>Residential</v>
      </c>
      <c r="C8" s="4" t="str">
        <f t="shared" si="0"/>
        <v>Fire relatedResidential</v>
      </c>
      <c r="D8" s="3"/>
      <c r="E8" s="4" t="s">
        <v>2027</v>
      </c>
      <c r="F8" s="12">
        <f>COUNTIF(C$1:C1004,E8)</f>
        <v>0</v>
      </c>
      <c r="G8" s="4" t="s">
        <v>2019</v>
      </c>
      <c r="H8" s="4" t="s">
        <v>30</v>
      </c>
      <c r="I8" s="4" t="s">
        <v>85</v>
      </c>
      <c r="J8" s="12">
        <f>COUNTIF(A$2:A999,A14)</f>
        <v>66</v>
      </c>
      <c r="K8" s="12">
        <f t="shared" si="1"/>
        <v>8.3544303797468356</v>
      </c>
      <c r="L8" s="4" t="s">
        <v>36</v>
      </c>
      <c r="M8" s="12">
        <f>COUNTIF(B$2:B1000,L8)</f>
        <v>8</v>
      </c>
      <c r="N8" s="12">
        <f t="shared" si="2"/>
        <v>2.0408163265306123</v>
      </c>
      <c r="O8" s="12">
        <f t="shared" si="3"/>
        <v>12.244897959183675</v>
      </c>
      <c r="P8" s="3"/>
      <c r="Q8" s="3"/>
      <c r="R8" s="12">
        <v>23</v>
      </c>
      <c r="S8" s="4" t="s">
        <v>783</v>
      </c>
      <c r="T8" s="4" t="s">
        <v>68</v>
      </c>
      <c r="U8" s="3"/>
      <c r="V8" s="4" t="str">
        <f t="shared" si="4"/>
        <v>['Fire' ,'Residential' ,23],</v>
      </c>
    </row>
    <row r="9" spans="1:22" ht="13.75" customHeight="1">
      <c r="A9" s="4" t="str">
        <f>'Complete sheet and details'!F10</f>
        <v>Building related</v>
      </c>
      <c r="B9" s="4" t="str">
        <f>'Complete sheet and details'!I10</f>
        <v>Construction</v>
      </c>
      <c r="C9" s="4" t="str">
        <f t="shared" si="0"/>
        <v>Building relatedConstruction</v>
      </c>
      <c r="D9" s="3"/>
      <c r="E9" s="4" t="s">
        <v>2028</v>
      </c>
      <c r="F9" s="12">
        <f>COUNTIF(C$1:C1005,E9)</f>
        <v>0</v>
      </c>
      <c r="G9" s="4" t="s">
        <v>783</v>
      </c>
      <c r="H9" s="4" t="s">
        <v>22</v>
      </c>
      <c r="I9" s="4" t="s">
        <v>2029</v>
      </c>
      <c r="J9" s="12">
        <f>COUNTIF(A$2:A998,A49)</f>
        <v>204</v>
      </c>
      <c r="K9" s="12">
        <f t="shared" si="1"/>
        <v>25.822784810126581</v>
      </c>
      <c r="L9" s="3"/>
      <c r="M9" s="3"/>
      <c r="N9" s="12">
        <f t="shared" si="2"/>
        <v>0</v>
      </c>
      <c r="O9" s="3"/>
      <c r="P9" s="3"/>
      <c r="Q9" s="3"/>
      <c r="R9" s="12">
        <v>21</v>
      </c>
      <c r="S9" s="4" t="s">
        <v>783</v>
      </c>
      <c r="T9" s="4" t="s">
        <v>30</v>
      </c>
      <c r="U9" s="3"/>
      <c r="V9" s="4" t="str">
        <f t="shared" si="4"/>
        <v>['Fire' ,'Factory' ,21],</v>
      </c>
    </row>
    <row r="10" spans="1:22" ht="13.75" customHeight="1">
      <c r="A10" s="4" t="str">
        <f>'Complete sheet and details'!F11</f>
        <v>Fire related</v>
      </c>
      <c r="B10" s="4" t="str">
        <f>'Complete sheet and details'!I11</f>
        <v>Residential</v>
      </c>
      <c r="C10" s="4" t="str">
        <f t="shared" si="0"/>
        <v>Fire relatedResidential</v>
      </c>
      <c r="D10" s="3"/>
      <c r="E10" s="4" t="s">
        <v>2030</v>
      </c>
      <c r="F10" s="12">
        <f>COUNTIF(C$1:C1006,E10)</f>
        <v>0</v>
      </c>
      <c r="G10" s="4" t="s">
        <v>2019</v>
      </c>
      <c r="H10" s="4" t="s">
        <v>68</v>
      </c>
      <c r="I10" s="3"/>
      <c r="J10" s="12">
        <f>SUM(J3:J9)</f>
        <v>790</v>
      </c>
      <c r="K10" s="12">
        <f t="shared" si="1"/>
        <v>100</v>
      </c>
      <c r="L10" s="4" t="s">
        <v>1620</v>
      </c>
      <c r="M10" s="12">
        <f>SUM(M3:M8)</f>
        <v>392</v>
      </c>
      <c r="N10" s="12">
        <f t="shared" si="2"/>
        <v>100</v>
      </c>
      <c r="O10" s="3"/>
      <c r="P10" s="3"/>
      <c r="Q10" s="3"/>
      <c r="R10" s="12">
        <v>56</v>
      </c>
      <c r="S10" s="4" t="s">
        <v>783</v>
      </c>
      <c r="T10" s="4" t="s">
        <v>22</v>
      </c>
      <c r="U10" s="3"/>
      <c r="V10" s="4" t="str">
        <f t="shared" si="4"/>
        <v>['Fire' ,'Commercial' ,56],</v>
      </c>
    </row>
    <row r="11" spans="1:22" ht="13.75" customHeight="1">
      <c r="A11" s="4" t="str">
        <f>'Complete sheet and details'!F12</f>
        <v>Building related</v>
      </c>
      <c r="B11" s="4" t="str">
        <f>'Complete sheet and details'!I12</f>
        <v>Construction</v>
      </c>
      <c r="C11" s="4" t="str">
        <f t="shared" si="0"/>
        <v>Building relatedConstruction</v>
      </c>
      <c r="D11" s="3"/>
      <c r="E11" s="4" t="s">
        <v>2031</v>
      </c>
      <c r="F11" s="12">
        <f>COUNTIF(C$1:C1007,E11)</f>
        <v>0</v>
      </c>
      <c r="G11" s="4" t="s">
        <v>2026</v>
      </c>
      <c r="H11" s="4" t="s">
        <v>68</v>
      </c>
      <c r="I11" s="3"/>
      <c r="J11" s="4" t="s">
        <v>1620</v>
      </c>
      <c r="K11" s="3"/>
      <c r="L11" s="3"/>
      <c r="M11" s="3"/>
      <c r="N11" s="3"/>
      <c r="O11" s="3"/>
      <c r="P11" s="3"/>
      <c r="Q11" s="3"/>
      <c r="R11" s="12">
        <v>1</v>
      </c>
      <c r="S11" s="4" t="s">
        <v>783</v>
      </c>
      <c r="T11" s="4" t="s">
        <v>36</v>
      </c>
      <c r="U11" s="3"/>
      <c r="V11" s="4" t="str">
        <f t="shared" si="4"/>
        <v>['Fire' ,'Miscellaneous' ,1],</v>
      </c>
    </row>
    <row r="12" spans="1:22" ht="13.75" customHeight="1">
      <c r="A12" s="4" t="str">
        <f>'Complete sheet and details'!F13</f>
        <v>Negligence</v>
      </c>
      <c r="B12" s="4" t="str">
        <f>'Complete sheet and details'!I13</f>
        <v>Commercial</v>
      </c>
      <c r="C12" s="4" t="str">
        <f t="shared" si="0"/>
        <v>NegligenceCommercial</v>
      </c>
      <c r="D12" s="3"/>
      <c r="E12" s="4" t="s">
        <v>2032</v>
      </c>
      <c r="F12" s="12">
        <f>COUNTIF(C$1:C1008,E12)</f>
        <v>0</v>
      </c>
      <c r="G12" s="4" t="s">
        <v>85</v>
      </c>
      <c r="H12" s="4" t="s">
        <v>2022</v>
      </c>
      <c r="I12" s="3"/>
      <c r="J12" s="12">
        <f>SUM(J4,J7,J9)</f>
        <v>293</v>
      </c>
      <c r="K12" s="12">
        <f>(J12/J$10)*100</f>
        <v>37.088607594936704</v>
      </c>
      <c r="L12" s="3"/>
      <c r="M12" s="3"/>
      <c r="N12" s="3"/>
      <c r="O12" s="3"/>
      <c r="P12" s="3"/>
      <c r="Q12" s="3"/>
      <c r="R12" s="12">
        <v>10</v>
      </c>
      <c r="S12" s="4" t="s">
        <v>783</v>
      </c>
      <c r="T12" s="4" t="s">
        <v>2022</v>
      </c>
      <c r="U12" s="3"/>
      <c r="V12" s="4" t="str">
        <f t="shared" si="4"/>
        <v>['Fire' ,'Authority Negligence' ,10],</v>
      </c>
    </row>
    <row r="13" spans="1:22" ht="13.75" customHeight="1">
      <c r="A13" s="4" t="str">
        <f>'Complete sheet and details'!F14</f>
        <v>Miscellaneous</v>
      </c>
      <c r="B13" s="4" t="str">
        <f>'Complete sheet and details'!I14</f>
        <v>Factory</v>
      </c>
      <c r="C13" s="4" t="str">
        <f t="shared" si="0"/>
        <v>MiscellaneousFactory</v>
      </c>
      <c r="D13" s="3"/>
      <c r="E13" s="4" t="s">
        <v>2033</v>
      </c>
      <c r="F13" s="12">
        <f>COUNTIF(C$1:C1009,E13)</f>
        <v>0</v>
      </c>
      <c r="G13" s="4" t="s">
        <v>2019</v>
      </c>
      <c r="H13" s="4" t="s">
        <v>45</v>
      </c>
      <c r="I13" s="3"/>
      <c r="J13" s="3"/>
      <c r="K13" s="3"/>
      <c r="L13" s="3"/>
      <c r="M13" s="3"/>
      <c r="N13" s="3"/>
      <c r="O13" s="3"/>
      <c r="P13" s="3"/>
      <c r="Q13" s="3"/>
      <c r="R13" s="12">
        <v>6</v>
      </c>
      <c r="S13" s="4" t="s">
        <v>2034</v>
      </c>
      <c r="T13" s="4" t="s">
        <v>22</v>
      </c>
      <c r="U13" s="3"/>
      <c r="V13" s="4" t="str">
        <f t="shared" si="4"/>
        <v>['Fire due to Gas Leak' ,'Commercial' ,6],</v>
      </c>
    </row>
    <row r="14" spans="1:22" ht="13.75" customHeight="1">
      <c r="A14" s="4" t="str">
        <f>'Complete sheet and details'!F15</f>
        <v>Building related</v>
      </c>
      <c r="B14" s="4" t="str">
        <f>'Complete sheet and details'!I15</f>
        <v>Construction</v>
      </c>
      <c r="C14" s="4" t="str">
        <f t="shared" si="0"/>
        <v>Building relatedConstruction</v>
      </c>
      <c r="D14" s="3"/>
      <c r="E14" s="4" t="s">
        <v>2035</v>
      </c>
      <c r="F14" s="12">
        <f>COUNTIF(C$1:C1010,E14)</f>
        <v>0</v>
      </c>
      <c r="G14" s="4" t="s">
        <v>2026</v>
      </c>
      <c r="H14" s="4" t="s">
        <v>30</v>
      </c>
      <c r="I14" s="3"/>
      <c r="J14" s="4" t="s">
        <v>1620</v>
      </c>
      <c r="K14" s="3"/>
      <c r="L14" s="3"/>
      <c r="M14" s="3"/>
      <c r="N14" s="3"/>
      <c r="O14" s="3"/>
      <c r="P14" s="3"/>
      <c r="Q14" s="3"/>
      <c r="R14" s="12">
        <v>2</v>
      </c>
      <c r="S14" s="4" t="s">
        <v>2034</v>
      </c>
      <c r="T14" s="4" t="s">
        <v>30</v>
      </c>
      <c r="U14" s="3"/>
      <c r="V14" s="4" t="str">
        <f t="shared" si="4"/>
        <v>['Fire due to Gas Leak' ,'Factory' ,2],</v>
      </c>
    </row>
    <row r="15" spans="1:22" ht="13.75" customHeight="1">
      <c r="A15" s="4" t="str">
        <f>'Complete sheet and details'!F16</f>
        <v>Fire related</v>
      </c>
      <c r="B15" s="4" t="str">
        <f>'Complete sheet and details'!I16</f>
        <v>Commercial</v>
      </c>
      <c r="C15" s="4" t="str">
        <f t="shared" si="0"/>
        <v>Fire relatedCommercial</v>
      </c>
      <c r="D15" s="3"/>
      <c r="E15" s="4" t="s">
        <v>2036</v>
      </c>
      <c r="F15" s="12">
        <f>COUNTIF(C$1:C1011,E15)</f>
        <v>0</v>
      </c>
      <c r="G15" s="4" t="s">
        <v>2026</v>
      </c>
      <c r="H15" s="4" t="s">
        <v>22</v>
      </c>
      <c r="I15" s="3"/>
      <c r="J15" s="3"/>
      <c r="K15" s="3"/>
      <c r="L15" s="3"/>
      <c r="M15" s="3"/>
      <c r="N15" s="3"/>
      <c r="O15" s="3"/>
      <c r="P15" s="3"/>
      <c r="Q15" s="3"/>
      <c r="R15" s="12">
        <v>18</v>
      </c>
      <c r="S15" s="4" t="s">
        <v>2034</v>
      </c>
      <c r="T15" s="4" t="s">
        <v>68</v>
      </c>
      <c r="U15" s="3"/>
      <c r="V15" s="4" t="str">
        <f t="shared" si="4"/>
        <v>['Fire due to Gas Leak' ,'Residential' ,18],</v>
      </c>
    </row>
    <row r="16" spans="1:22" ht="13.75" customHeight="1">
      <c r="A16" s="4" t="str">
        <f>'Complete sheet and details'!F17</f>
        <v>Miscellaneous</v>
      </c>
      <c r="B16" s="4" t="str">
        <f>'Complete sheet and details'!I17</f>
        <v>Miscellaneous</v>
      </c>
      <c r="C16" s="4" t="str">
        <f t="shared" si="0"/>
        <v>MiscellaneousMiscellaneous</v>
      </c>
      <c r="D16" s="3"/>
      <c r="E16" s="4" t="s">
        <v>2037</v>
      </c>
      <c r="F16" s="12">
        <f>COUNTIF(C$1:C1012,E16)</f>
        <v>0</v>
      </c>
      <c r="G16" s="4" t="s">
        <v>2017</v>
      </c>
      <c r="H16" s="4" t="s">
        <v>22</v>
      </c>
      <c r="I16" s="3"/>
      <c r="J16" s="3"/>
      <c r="K16" s="3"/>
      <c r="L16" s="3"/>
      <c r="M16" s="3"/>
      <c r="N16" s="3"/>
      <c r="O16" s="3"/>
      <c r="P16" s="3"/>
      <c r="Q16" s="3"/>
      <c r="R16" s="12">
        <v>2</v>
      </c>
      <c r="S16" s="4" t="s">
        <v>2034</v>
      </c>
      <c r="T16" s="4" t="s">
        <v>36</v>
      </c>
      <c r="U16" s="3"/>
      <c r="V16" s="4" t="str">
        <f t="shared" si="4"/>
        <v>['Fire due to Gas Leak' ,'Miscellaneous' ,2],</v>
      </c>
    </row>
    <row r="17" spans="1:22" ht="13.75" customHeight="1">
      <c r="A17" s="4" t="str">
        <f>'Complete sheet and details'!F18</f>
        <v>Miscellaneous</v>
      </c>
      <c r="B17" s="4" t="str">
        <f>'Complete sheet and details'!I18</f>
        <v>Factory</v>
      </c>
      <c r="C17" s="4" t="str">
        <f t="shared" si="0"/>
        <v>MiscellaneousFactory</v>
      </c>
      <c r="D17" s="3"/>
      <c r="E17" s="4" t="s">
        <v>2038</v>
      </c>
      <c r="F17" s="12">
        <f>COUNTIF(C$1:C1013,E17)</f>
        <v>0</v>
      </c>
      <c r="G17" s="4" t="s">
        <v>2017</v>
      </c>
      <c r="H17" s="4" t="s">
        <v>45</v>
      </c>
      <c r="I17" s="3"/>
      <c r="J17" s="3"/>
      <c r="K17" s="3"/>
      <c r="L17" s="3"/>
      <c r="M17" s="3"/>
      <c r="N17" s="3"/>
      <c r="O17" s="3"/>
      <c r="P17" s="3"/>
      <c r="Q17" s="3"/>
      <c r="R17" s="12">
        <v>37</v>
      </c>
      <c r="S17" s="4" t="s">
        <v>2039</v>
      </c>
      <c r="T17" s="4" t="s">
        <v>68</v>
      </c>
      <c r="U17" s="3"/>
      <c r="V17" s="4" t="str">
        <f t="shared" si="4"/>
        <v>['Fire due to Short Circui' ,'Residential' ,37],</v>
      </c>
    </row>
    <row r="18" spans="1:22" ht="13.75" customHeight="1">
      <c r="A18" s="4" t="str">
        <f>'Complete sheet and details'!F19</f>
        <v>Fire related</v>
      </c>
      <c r="B18" s="4" t="str">
        <f>'Complete sheet and details'!I19</f>
        <v>Factory</v>
      </c>
      <c r="C18" s="4" t="str">
        <f t="shared" si="0"/>
        <v>Fire relatedFactory</v>
      </c>
      <c r="D18" s="3"/>
      <c r="E18" s="4" t="s">
        <v>2040</v>
      </c>
      <c r="F18" s="12">
        <f>COUNTIF(C$1:C1014,E18)</f>
        <v>0</v>
      </c>
      <c r="G18" s="4" t="s">
        <v>85</v>
      </c>
      <c r="H18" s="4" t="s">
        <v>22</v>
      </c>
      <c r="I18" s="3"/>
      <c r="J18" s="3"/>
      <c r="K18" s="3"/>
      <c r="L18" s="3"/>
      <c r="M18" s="3"/>
      <c r="N18" s="3"/>
      <c r="O18" s="3"/>
      <c r="P18" s="3"/>
      <c r="Q18" s="3"/>
      <c r="R18" s="12">
        <v>8</v>
      </c>
      <c r="S18" s="4" t="s">
        <v>2039</v>
      </c>
      <c r="T18" s="4" t="s">
        <v>30</v>
      </c>
      <c r="U18" s="3"/>
      <c r="V18" s="4" t="str">
        <f t="shared" si="4"/>
        <v>['Fire due to Short Circui' ,'Factory' ,8],</v>
      </c>
    </row>
    <row r="19" spans="1:22" ht="13.75" customHeight="1">
      <c r="A19" s="4" t="str">
        <f>'Complete sheet and details'!F20</f>
        <v>Building related</v>
      </c>
      <c r="B19" s="4" t="str">
        <f>'Complete sheet and details'!I20</f>
        <v>Construction</v>
      </c>
      <c r="C19" s="4" t="str">
        <f t="shared" si="0"/>
        <v>Building relatedConstruction</v>
      </c>
      <c r="D19" s="3"/>
      <c r="E19" s="4" t="s">
        <v>2041</v>
      </c>
      <c r="F19" s="12">
        <f>COUNTIF(C$1:C1015,E19)</f>
        <v>0</v>
      </c>
      <c r="G19" s="4" t="s">
        <v>2029</v>
      </c>
      <c r="H19" s="4" t="s">
        <v>22</v>
      </c>
      <c r="I19" s="3"/>
      <c r="J19" s="3"/>
      <c r="K19" s="3"/>
      <c r="L19" s="3"/>
      <c r="M19" s="3"/>
      <c r="N19" s="3"/>
      <c r="O19" s="3"/>
      <c r="P19" s="3"/>
      <c r="Q19" s="3"/>
      <c r="R19" s="12">
        <v>38</v>
      </c>
      <c r="S19" s="4" t="s">
        <v>2039</v>
      </c>
      <c r="T19" s="4" t="s">
        <v>22</v>
      </c>
      <c r="U19" s="3"/>
      <c r="V19" s="4" t="str">
        <f t="shared" si="4"/>
        <v>['Fire due to Short Circui' ,'Commercial' ,38],</v>
      </c>
    </row>
    <row r="20" spans="1:22" ht="13.75" customHeight="1">
      <c r="A20" s="4" t="str">
        <f>'Complete sheet and details'!F21</f>
        <v>Fire related</v>
      </c>
      <c r="B20" s="4" t="str">
        <f>'Complete sheet and details'!I21</f>
        <v>Residential</v>
      </c>
      <c r="C20" s="4" t="str">
        <f t="shared" si="0"/>
        <v>Fire relatedResidential</v>
      </c>
      <c r="D20" s="3"/>
      <c r="E20" s="4" t="s">
        <v>2042</v>
      </c>
      <c r="F20" s="12">
        <f>COUNTIF(C$1:C1016,E20)</f>
        <v>0</v>
      </c>
      <c r="G20" s="4" t="s">
        <v>2029</v>
      </c>
      <c r="H20" s="4" t="s">
        <v>30</v>
      </c>
      <c r="I20" s="3"/>
      <c r="J20" s="3"/>
      <c r="K20" s="3"/>
      <c r="L20" s="3"/>
      <c r="M20" s="3"/>
      <c r="N20" s="3"/>
      <c r="O20" s="3"/>
      <c r="P20" s="3"/>
      <c r="Q20" s="3"/>
      <c r="R20" s="12">
        <v>1</v>
      </c>
      <c r="S20" s="4" t="s">
        <v>2039</v>
      </c>
      <c r="T20" s="4" t="s">
        <v>2022</v>
      </c>
      <c r="U20" s="3"/>
      <c r="V20" s="4" t="str">
        <f t="shared" si="4"/>
        <v>['Fire due to Short Circui' ,'Authority Negligence' ,1],</v>
      </c>
    </row>
    <row r="21" spans="1:22" ht="13.75" customHeight="1">
      <c r="A21" s="4" t="str">
        <f>'Complete sheet and details'!F22</f>
        <v>Gas Cylinder related Fires</v>
      </c>
      <c r="B21" s="4" t="str">
        <f>'Complete sheet and details'!I22</f>
        <v>Residential</v>
      </c>
      <c r="C21" s="4" t="str">
        <f t="shared" si="0"/>
        <v>Gas Cylinder related FiresResidential</v>
      </c>
      <c r="D21" s="3"/>
      <c r="E21" s="4" t="s">
        <v>2043</v>
      </c>
      <c r="F21" s="12">
        <f>COUNTIF(C$1:C1017,E21)</f>
        <v>0</v>
      </c>
      <c r="G21" s="4" t="s">
        <v>2023</v>
      </c>
      <c r="H21" s="4" t="s">
        <v>2022</v>
      </c>
      <c r="I21" s="3"/>
      <c r="J21" s="3"/>
      <c r="K21" s="3"/>
      <c r="L21" s="3"/>
      <c r="M21" s="3"/>
      <c r="N21" s="3"/>
      <c r="O21" s="3"/>
      <c r="P21" s="3"/>
      <c r="Q21" s="3"/>
      <c r="R21" s="12">
        <v>5</v>
      </c>
      <c r="S21" s="4" t="s">
        <v>2023</v>
      </c>
      <c r="T21" s="4" t="s">
        <v>22</v>
      </c>
      <c r="U21" s="3"/>
      <c r="V21" s="4" t="str">
        <f t="shared" si="4"/>
        <v>['Malfunction' ,'Commercial' ,5],</v>
      </c>
    </row>
    <row r="22" spans="1:22" ht="13.75" customHeight="1">
      <c r="A22" s="4" t="str">
        <f>'Complete sheet and details'!F23</f>
        <v>Gas Cylinder related Fires</v>
      </c>
      <c r="B22" s="4" t="str">
        <f>'Complete sheet and details'!I23</f>
        <v>Residential</v>
      </c>
      <c r="C22" s="4" t="str">
        <f t="shared" si="0"/>
        <v>Gas Cylinder related FiresResidential</v>
      </c>
      <c r="D22" s="3"/>
      <c r="E22" s="4" t="s">
        <v>2044</v>
      </c>
      <c r="F22" s="12">
        <f>COUNTIF(C$1:C1018,E22)</f>
        <v>0</v>
      </c>
      <c r="G22" s="4" t="s">
        <v>783</v>
      </c>
      <c r="H22" s="4" t="s">
        <v>36</v>
      </c>
      <c r="I22" s="3"/>
      <c r="J22" s="3"/>
      <c r="K22" s="3"/>
      <c r="L22" s="3"/>
      <c r="M22" s="3"/>
      <c r="N22" s="3"/>
      <c r="O22" s="3"/>
      <c r="P22" s="3"/>
      <c r="Q22" s="3"/>
      <c r="R22" s="12">
        <v>2</v>
      </c>
      <c r="S22" s="4" t="s">
        <v>2023</v>
      </c>
      <c r="T22" s="4" t="s">
        <v>2022</v>
      </c>
      <c r="U22" s="3"/>
      <c r="V22" s="4" t="str">
        <f t="shared" si="4"/>
        <v>['Malfunction' ,'Authority Negligence' ,2],</v>
      </c>
    </row>
    <row r="23" spans="1:22" ht="13.75" customHeight="1">
      <c r="A23" s="4" t="str">
        <f>'Complete sheet and details'!F24</f>
        <v>Gas Cylinder related Fires</v>
      </c>
      <c r="B23" s="4" t="str">
        <f>'Complete sheet and details'!I24</f>
        <v>Residential</v>
      </c>
      <c r="C23" s="4" t="str">
        <f t="shared" si="0"/>
        <v>Gas Cylinder related FiresResidential</v>
      </c>
      <c r="D23" s="3"/>
      <c r="E23" s="4" t="s">
        <v>2045</v>
      </c>
      <c r="F23" s="12">
        <f>COUNTIF(C$1:C1019,E23)</f>
        <v>0</v>
      </c>
      <c r="G23" s="4" t="s">
        <v>783</v>
      </c>
      <c r="H23" s="4" t="s">
        <v>2022</v>
      </c>
      <c r="I23" s="3"/>
      <c r="J23" s="3"/>
      <c r="K23" s="3"/>
      <c r="L23" s="3"/>
      <c r="M23" s="3"/>
      <c r="N23" s="3"/>
      <c r="O23" s="3"/>
      <c r="P23" s="3"/>
      <c r="Q23" s="3"/>
      <c r="R23" s="12">
        <v>6</v>
      </c>
      <c r="S23" s="4" t="s">
        <v>2023</v>
      </c>
      <c r="T23" s="4" t="s">
        <v>68</v>
      </c>
      <c r="U23" s="3"/>
      <c r="V23" s="4" t="str">
        <f t="shared" si="4"/>
        <v>['Malfunction' ,'Residential' ,6],</v>
      </c>
    </row>
    <row r="24" spans="1:22" ht="13.75" customHeight="1">
      <c r="A24" s="4" t="str">
        <f>'Complete sheet and details'!F25</f>
        <v>Gas Cylinder related Fires</v>
      </c>
      <c r="B24" s="4" t="str">
        <f>'Complete sheet and details'!I25</f>
        <v>Residential</v>
      </c>
      <c r="C24" s="4" t="str">
        <f t="shared" si="0"/>
        <v>Gas Cylinder related FiresResidential</v>
      </c>
      <c r="D24" s="3"/>
      <c r="E24" s="4" t="s">
        <v>2046</v>
      </c>
      <c r="F24" s="12">
        <f>COUNTIF(C$1:C1020,E24)</f>
        <v>0</v>
      </c>
      <c r="G24" s="4" t="s">
        <v>2029</v>
      </c>
      <c r="H24" s="4" t="s">
        <v>68</v>
      </c>
      <c r="I24" s="3"/>
      <c r="J24" s="3"/>
      <c r="K24" s="3"/>
      <c r="L24" s="3"/>
      <c r="M24" s="3"/>
      <c r="N24" s="3"/>
      <c r="O24" s="3"/>
      <c r="P24" s="3"/>
      <c r="Q24" s="3"/>
      <c r="R24" s="12">
        <v>2</v>
      </c>
      <c r="S24" s="4" t="s">
        <v>2023</v>
      </c>
      <c r="T24" s="4" t="s">
        <v>30</v>
      </c>
      <c r="U24" s="3"/>
      <c r="V24" s="4" t="str">
        <f t="shared" si="4"/>
        <v>['Malfunction' ,'Factory' ,2],</v>
      </c>
    </row>
    <row r="25" spans="1:22" ht="13.75" customHeight="1">
      <c r="A25" s="4" t="str">
        <f>'Complete sheet and details'!F26</f>
        <v>Gas Cylinder related Fires</v>
      </c>
      <c r="B25" s="4" t="str">
        <f>'Complete sheet and details'!I26</f>
        <v>Residential</v>
      </c>
      <c r="C25" s="4" t="str">
        <f t="shared" si="0"/>
        <v>Gas Cylinder related FiresResidential</v>
      </c>
      <c r="D25" s="3"/>
      <c r="E25" s="4" t="s">
        <v>2047</v>
      </c>
      <c r="F25" s="12">
        <f>COUNTIF(C$1:C1021,E25)</f>
        <v>0</v>
      </c>
      <c r="G25" s="4" t="s">
        <v>2023</v>
      </c>
      <c r="H25" s="4" t="s">
        <v>68</v>
      </c>
      <c r="I25" s="3"/>
      <c r="J25" s="3"/>
      <c r="K25" s="3"/>
      <c r="L25" s="3"/>
      <c r="M25" s="3"/>
      <c r="N25" s="3"/>
      <c r="O25" s="3"/>
      <c r="P25" s="3"/>
      <c r="Q25" s="3"/>
      <c r="R25" s="12">
        <v>4</v>
      </c>
      <c r="S25" s="4" t="s">
        <v>2017</v>
      </c>
      <c r="T25" s="4" t="s">
        <v>30</v>
      </c>
      <c r="U25" s="3"/>
      <c r="V25" s="4" t="str">
        <f t="shared" si="4"/>
        <v>['MISCELLANEOUS' ,'Factory' ,4],</v>
      </c>
    </row>
    <row r="26" spans="1:22" ht="13.75" customHeight="1">
      <c r="A26" s="4" t="str">
        <f>'Complete sheet and details'!F27</f>
        <v>Fire related</v>
      </c>
      <c r="B26" s="4" t="str">
        <f>'Complete sheet and details'!I27</f>
        <v>Commercial</v>
      </c>
      <c r="C26" s="4" t="str">
        <f t="shared" si="0"/>
        <v>Fire relatedCommercial</v>
      </c>
      <c r="D26" s="3"/>
      <c r="E26" s="4" t="s">
        <v>2048</v>
      </c>
      <c r="F26" s="12">
        <f>COUNTIF(C$1:C1022,E26)</f>
        <v>0</v>
      </c>
      <c r="G26" s="4" t="s">
        <v>85</v>
      </c>
      <c r="H26" s="4" t="s">
        <v>30</v>
      </c>
      <c r="I26" s="3"/>
      <c r="J26" s="3"/>
      <c r="K26" s="3"/>
      <c r="L26" s="3"/>
      <c r="M26" s="3"/>
      <c r="N26" s="3"/>
      <c r="O26" s="3"/>
      <c r="P26" s="3"/>
      <c r="Q26" s="3"/>
      <c r="R26" s="12">
        <v>9</v>
      </c>
      <c r="S26" s="4" t="s">
        <v>2017</v>
      </c>
      <c r="T26" s="4" t="s">
        <v>68</v>
      </c>
      <c r="U26" s="3"/>
      <c r="V26" s="4" t="str">
        <f t="shared" si="4"/>
        <v>['MISCELLANEOUS' ,'Residential' ,9],</v>
      </c>
    </row>
    <row r="27" spans="1:22" ht="13.75" customHeight="1">
      <c r="A27" s="4" t="str">
        <f>'Complete sheet and details'!F28</f>
        <v>Fire related</v>
      </c>
      <c r="B27" s="4" t="str">
        <f>'Complete sheet and details'!I28</f>
        <v>Commercial</v>
      </c>
      <c r="C27" s="4" t="str">
        <f t="shared" si="0"/>
        <v>Fire relatedCommercial</v>
      </c>
      <c r="D27" s="3"/>
      <c r="E27" s="4" t="s">
        <v>2049</v>
      </c>
      <c r="F27" s="12">
        <f>COUNTIF(C$1:C1023,E27)</f>
        <v>0</v>
      </c>
      <c r="G27" s="4" t="s">
        <v>2029</v>
      </c>
      <c r="H27" s="4" t="s">
        <v>36</v>
      </c>
      <c r="I27" s="3"/>
      <c r="J27" s="3"/>
      <c r="K27" s="3"/>
      <c r="L27" s="3"/>
      <c r="M27" s="3"/>
      <c r="N27" s="3"/>
      <c r="O27" s="3"/>
      <c r="P27" s="3"/>
      <c r="Q27" s="3"/>
      <c r="R27" s="12">
        <v>4</v>
      </c>
      <c r="S27" s="4" t="s">
        <v>2017</v>
      </c>
      <c r="T27" s="4" t="s">
        <v>2022</v>
      </c>
      <c r="U27" s="3"/>
      <c r="V27" s="4" t="str">
        <f t="shared" si="4"/>
        <v>['MISCELLANEOUS' ,'Authority Negligence' ,4],</v>
      </c>
    </row>
    <row r="28" spans="1:22" ht="13.75" customHeight="1">
      <c r="A28" s="4" t="str">
        <f>'Complete sheet and details'!F29</f>
        <v>Fire related</v>
      </c>
      <c r="B28" s="4" t="str">
        <f>'Complete sheet and details'!I29</f>
        <v>Commercial</v>
      </c>
      <c r="C28" s="4" t="str">
        <f t="shared" si="0"/>
        <v>Fire relatedCommercial</v>
      </c>
      <c r="D28" s="3"/>
      <c r="E28" s="4" t="s">
        <v>2050</v>
      </c>
      <c r="F28" s="12">
        <f>COUNTIF(C$1:C1024,E28)</f>
        <v>0</v>
      </c>
      <c r="G28" s="4" t="s">
        <v>85</v>
      </c>
      <c r="H28" s="4" t="s">
        <v>68</v>
      </c>
      <c r="I28" s="3"/>
      <c r="J28" s="3"/>
      <c r="K28" s="3"/>
      <c r="L28" s="3"/>
      <c r="M28" s="3"/>
      <c r="N28" s="3"/>
      <c r="O28" s="3"/>
      <c r="P28" s="3"/>
      <c r="Q28" s="3"/>
      <c r="R28" s="12">
        <v>11</v>
      </c>
      <c r="S28" s="4" t="s">
        <v>2017</v>
      </c>
      <c r="T28" s="4" t="s">
        <v>22</v>
      </c>
      <c r="U28" s="3"/>
      <c r="V28" s="4" t="str">
        <f t="shared" si="4"/>
        <v>['MISCELLANEOUS' ,'Commercial' ,11],</v>
      </c>
    </row>
    <row r="29" spans="1:22" ht="13.75" customHeight="1">
      <c r="A29" s="4" t="str">
        <f>'Complete sheet and details'!F30</f>
        <v>Building related</v>
      </c>
      <c r="B29" s="4" t="str">
        <f>'Complete sheet and details'!I30</f>
        <v>Construction</v>
      </c>
      <c r="C29" s="4" t="str">
        <f t="shared" si="0"/>
        <v>Building relatedConstruction</v>
      </c>
      <c r="D29" s="3"/>
      <c r="E29" s="4" t="s">
        <v>2051</v>
      </c>
      <c r="F29" s="12">
        <f>COUNTIF(C$1:C1025,E29)</f>
        <v>0</v>
      </c>
      <c r="G29" s="4" t="s">
        <v>85</v>
      </c>
      <c r="H29" s="4" t="s">
        <v>45</v>
      </c>
      <c r="I29" s="3"/>
      <c r="J29" s="3"/>
      <c r="K29" s="3"/>
      <c r="L29" s="3"/>
      <c r="M29" s="3"/>
      <c r="N29" s="3"/>
      <c r="O29" s="3"/>
      <c r="P29" s="3"/>
      <c r="Q29" s="3"/>
      <c r="R29" s="12">
        <v>4</v>
      </c>
      <c r="S29" s="4" t="s">
        <v>2017</v>
      </c>
      <c r="T29" s="4" t="s">
        <v>45</v>
      </c>
      <c r="U29" s="3"/>
      <c r="V29" s="4" t="str">
        <f t="shared" si="4"/>
        <v>['MISCELLANEOUS' ,'Construction' ,4],</v>
      </c>
    </row>
    <row r="30" spans="1:22" ht="13.75" customHeight="1">
      <c r="A30" s="4" t="str">
        <f>'Complete sheet and details'!F31</f>
        <v>Malfunction of machinery</v>
      </c>
      <c r="B30" s="4" t="str">
        <f>'Complete sheet and details'!I31</f>
        <v>Authorities Negligence</v>
      </c>
      <c r="C30" s="4" t="str">
        <f t="shared" si="0"/>
        <v>Malfunction of machineryAuthorities Negligence</v>
      </c>
      <c r="D30" s="3"/>
      <c r="E30" s="4" t="s">
        <v>2052</v>
      </c>
      <c r="F30" s="12">
        <f>COUNTIF(C$1:C1026,E30)</f>
        <v>0</v>
      </c>
      <c r="G30" s="4" t="s">
        <v>2023</v>
      </c>
      <c r="H30" s="4" t="s">
        <v>30</v>
      </c>
      <c r="I30" s="3"/>
      <c r="J30" s="3"/>
      <c r="K30" s="3"/>
      <c r="L30" s="3"/>
      <c r="M30" s="3"/>
      <c r="N30" s="3"/>
      <c r="O30" s="3"/>
      <c r="P30" s="3"/>
      <c r="Q30" s="3"/>
      <c r="R30" s="12">
        <v>5</v>
      </c>
      <c r="S30" s="4" t="s">
        <v>2017</v>
      </c>
      <c r="T30" s="4" t="s">
        <v>36</v>
      </c>
      <c r="U30" s="3"/>
      <c r="V30" s="4" t="str">
        <f t="shared" si="4"/>
        <v>['MISCELLANEOUS' ,'Miscellaneous' ,5],</v>
      </c>
    </row>
    <row r="31" spans="1:22" ht="13.75" customHeight="1">
      <c r="A31" s="4" t="str">
        <f>'Complete sheet and details'!F32</f>
        <v>Building related</v>
      </c>
      <c r="B31" s="4" t="str">
        <f>'Complete sheet and details'!I32</f>
        <v>Factory</v>
      </c>
      <c r="C31" s="4" t="str">
        <f t="shared" si="0"/>
        <v>Building relatedFactory</v>
      </c>
      <c r="D31" s="3"/>
      <c r="E31" s="4" t="s">
        <v>2053</v>
      </c>
      <c r="F31" s="12">
        <f>COUNTIF(C$1:C1027,E31)</f>
        <v>0</v>
      </c>
      <c r="G31" s="4" t="s">
        <v>2019</v>
      </c>
      <c r="H31" s="4" t="s">
        <v>22</v>
      </c>
      <c r="I31" s="3"/>
      <c r="J31" s="3"/>
      <c r="K31" s="3"/>
      <c r="L31" s="3"/>
      <c r="M31" s="3"/>
      <c r="N31" s="3"/>
      <c r="O31" s="3"/>
      <c r="P31" s="3"/>
      <c r="Q31" s="3"/>
      <c r="R31" s="12">
        <v>34</v>
      </c>
      <c r="S31" s="4" t="s">
        <v>85</v>
      </c>
      <c r="T31" s="4" t="s">
        <v>2022</v>
      </c>
      <c r="U31" s="3"/>
      <c r="V31" s="4" t="str">
        <f t="shared" si="4"/>
        <v>['Negligence' ,'Authority Negligence' ,34],</v>
      </c>
    </row>
    <row r="32" spans="1:22" ht="13.75" customHeight="1">
      <c r="A32" s="4" t="str">
        <f>'Complete sheet and details'!F33</f>
        <v>Building related</v>
      </c>
      <c r="B32" s="4" t="str">
        <f>'Complete sheet and details'!I33</f>
        <v>Construction</v>
      </c>
      <c r="C32" s="4" t="str">
        <f t="shared" si="0"/>
        <v>Building relatedConstruction</v>
      </c>
      <c r="D32" s="3"/>
      <c r="E32" s="4" t="s">
        <v>2054</v>
      </c>
      <c r="F32" s="12">
        <f>COUNTIF(C$1:C1028,E32)</f>
        <v>0</v>
      </c>
      <c r="G32" s="4" t="s">
        <v>2017</v>
      </c>
      <c r="H32" s="4" t="s">
        <v>36</v>
      </c>
      <c r="I32" s="3"/>
      <c r="J32" s="3"/>
      <c r="K32" s="3"/>
      <c r="L32" s="3"/>
      <c r="M32" s="3"/>
      <c r="N32" s="3"/>
      <c r="O32" s="3"/>
      <c r="P32" s="3"/>
      <c r="Q32" s="3"/>
      <c r="R32" s="12">
        <v>10</v>
      </c>
      <c r="S32" s="4" t="s">
        <v>85</v>
      </c>
      <c r="T32" s="4" t="s">
        <v>22</v>
      </c>
      <c r="U32" s="3"/>
      <c r="V32" s="4" t="str">
        <f t="shared" si="4"/>
        <v>['Negligence' ,'Commercial' ,10],</v>
      </c>
    </row>
    <row r="33" spans="1:22" ht="13.75" customHeight="1">
      <c r="A33" s="4" t="str">
        <f>'Complete sheet and details'!F34</f>
        <v>Fire related</v>
      </c>
      <c r="B33" s="4" t="str">
        <f>'Complete sheet and details'!I34</f>
        <v>Residential</v>
      </c>
      <c r="C33" s="4" t="str">
        <f t="shared" si="0"/>
        <v>Fire relatedResidential</v>
      </c>
      <c r="D33" s="3"/>
      <c r="E33" s="4" t="s">
        <v>2055</v>
      </c>
      <c r="F33" s="12">
        <f>COUNTIF(C$1:C1029,E33)</f>
        <v>0</v>
      </c>
      <c r="G33" s="4" t="s">
        <v>2026</v>
      </c>
      <c r="H33" s="23" t="s">
        <v>2022</v>
      </c>
      <c r="I33" s="3"/>
      <c r="J33" s="3"/>
      <c r="K33" s="3"/>
      <c r="L33" s="3"/>
      <c r="M33" s="3"/>
      <c r="N33" s="3"/>
      <c r="O33" s="3"/>
      <c r="P33" s="3"/>
      <c r="Q33" s="3"/>
      <c r="R33" s="12">
        <v>4</v>
      </c>
      <c r="S33" s="4" t="s">
        <v>85</v>
      </c>
      <c r="T33" s="4" t="s">
        <v>30</v>
      </c>
      <c r="U33" s="3"/>
      <c r="V33" s="4" t="str">
        <f t="shared" si="4"/>
        <v>['Negligence' ,'Factory' ,4],</v>
      </c>
    </row>
    <row r="34" spans="1:22" ht="13.75" customHeight="1">
      <c r="A34" s="4" t="str">
        <f>'Complete sheet and details'!F35</f>
        <v>Building related</v>
      </c>
      <c r="B34" s="4" t="str">
        <f>'Complete sheet and details'!I35</f>
        <v>Construction</v>
      </c>
      <c r="C34" s="4" t="str">
        <f t="shared" si="0"/>
        <v>Building relatedConstruction</v>
      </c>
      <c r="D34" s="3"/>
      <c r="E34" s="4" t="s">
        <v>2056</v>
      </c>
      <c r="F34" s="12">
        <f>COUNTIF(C$1:C1030,E34)</f>
        <v>0</v>
      </c>
      <c r="G34" s="17" t="s">
        <v>2019</v>
      </c>
      <c r="H34" s="70" t="s">
        <v>2022</v>
      </c>
      <c r="I34" s="32"/>
      <c r="J34" s="3"/>
      <c r="K34" s="3"/>
      <c r="L34" s="3"/>
      <c r="M34" s="3"/>
      <c r="N34" s="3"/>
      <c r="O34" s="3"/>
      <c r="P34" s="3"/>
      <c r="Q34" s="3"/>
      <c r="R34" s="12">
        <v>4</v>
      </c>
      <c r="S34" s="4" t="s">
        <v>85</v>
      </c>
      <c r="T34" s="4" t="s">
        <v>68</v>
      </c>
      <c r="U34" s="3"/>
      <c r="V34" s="4" t="str">
        <f t="shared" si="4"/>
        <v>['Negligence' ,'Residential' ,4],</v>
      </c>
    </row>
    <row r="35" spans="1:22" ht="13.75" customHeight="1">
      <c r="A35" s="4" t="str">
        <f>'Complete sheet and details'!F36</f>
        <v>Fire related</v>
      </c>
      <c r="B35" s="4" t="str">
        <f>'Complete sheet and details'!I36</f>
        <v>Residential</v>
      </c>
      <c r="C35" s="4" t="str">
        <f t="shared" si="0"/>
        <v>Fire relatedResidential</v>
      </c>
      <c r="D35" s="3"/>
      <c r="E35" s="3"/>
      <c r="F35" s="3"/>
      <c r="G35" s="3"/>
      <c r="H35" s="2"/>
      <c r="I35" s="3"/>
      <c r="J35" s="3"/>
      <c r="K35" s="3"/>
      <c r="L35" s="3"/>
      <c r="M35" s="3"/>
      <c r="N35" s="3"/>
      <c r="O35" s="3"/>
      <c r="P35" s="3"/>
      <c r="Q35" s="3"/>
      <c r="R35" s="12">
        <v>10</v>
      </c>
      <c r="S35" s="4" t="s">
        <v>85</v>
      </c>
      <c r="T35" s="4" t="s">
        <v>45</v>
      </c>
      <c r="U35" s="3"/>
      <c r="V35" s="4" t="str">
        <f t="shared" si="4"/>
        <v>['Negligence' ,'Construction' ,10],</v>
      </c>
    </row>
    <row r="36" spans="1:22" ht="13.75" customHeight="1">
      <c r="A36" s="4" t="str">
        <f>'Complete sheet and details'!F37</f>
        <v>Building related</v>
      </c>
      <c r="B36" s="4" t="str">
        <f>'Complete sheet and details'!I37</f>
        <v>Construction</v>
      </c>
      <c r="C36" s="4" t="str">
        <f t="shared" si="0"/>
        <v>Building relatedConstruction</v>
      </c>
      <c r="D36" s="3"/>
      <c r="E36" s="3"/>
      <c r="F36" s="3"/>
      <c r="G36" s="3"/>
      <c r="H36" s="3"/>
      <c r="I36" s="3"/>
      <c r="J36" s="3"/>
      <c r="K36" s="3"/>
      <c r="L36" s="3"/>
      <c r="M36" s="3"/>
      <c r="N36" s="3"/>
      <c r="O36" s="3"/>
      <c r="P36" s="3"/>
      <c r="Q36" s="3"/>
      <c r="R36" s="3"/>
      <c r="S36" s="3"/>
      <c r="T36" s="3"/>
      <c r="U36" s="3"/>
      <c r="V36" s="3"/>
    </row>
    <row r="37" spans="1:22" ht="13.75" customHeight="1">
      <c r="A37" s="4" t="str">
        <f>'Complete sheet and details'!F38</f>
        <v>Fire related</v>
      </c>
      <c r="B37" s="4" t="str">
        <f>'Complete sheet and details'!I38</f>
        <v>Commercial</v>
      </c>
      <c r="C37" s="4" t="str">
        <f t="shared" si="0"/>
        <v>Fire relatedCommercial</v>
      </c>
      <c r="D37" s="3"/>
      <c r="E37" s="3"/>
      <c r="F37" s="3"/>
      <c r="G37" s="3"/>
      <c r="H37" s="3"/>
      <c r="I37" s="3"/>
      <c r="J37" s="3"/>
      <c r="K37" s="3"/>
      <c r="L37" s="3"/>
      <c r="M37" s="3"/>
      <c r="N37" s="3"/>
      <c r="O37" s="3"/>
      <c r="P37" s="3"/>
      <c r="Q37" s="3"/>
      <c r="R37" s="3"/>
      <c r="S37" s="3"/>
      <c r="T37" s="3"/>
      <c r="U37" s="3"/>
      <c r="V37" s="3"/>
    </row>
    <row r="38" spans="1:22" ht="13.75" customHeight="1">
      <c r="A38" s="4" t="str">
        <f>'Complete sheet and details'!F39</f>
        <v>Fire related</v>
      </c>
      <c r="B38" s="4" t="str">
        <f>'Complete sheet and details'!I39</f>
        <v>Residential</v>
      </c>
      <c r="C38" s="4" t="str">
        <f t="shared" si="0"/>
        <v>Fire relatedResidential</v>
      </c>
      <c r="D38" s="3"/>
      <c r="E38" s="3"/>
      <c r="F38" s="3"/>
      <c r="G38" s="3"/>
      <c r="H38" s="3"/>
      <c r="I38" s="12">
        <f>SUM(F2:F34)</f>
        <v>0</v>
      </c>
      <c r="J38" s="3"/>
      <c r="K38" s="3"/>
      <c r="L38" s="3"/>
      <c r="M38" s="3"/>
      <c r="N38" s="3"/>
      <c r="O38" s="3"/>
      <c r="P38" s="3"/>
      <c r="Q38" s="3"/>
      <c r="R38" s="3"/>
      <c r="S38" s="3"/>
      <c r="T38" s="3"/>
      <c r="U38" s="3"/>
      <c r="V38" s="3"/>
    </row>
    <row r="39" spans="1:22" ht="13.75" customHeight="1">
      <c r="A39" s="4" t="str">
        <f>'Complete sheet and details'!F40</f>
        <v>Gas Cylinder related Fires</v>
      </c>
      <c r="B39" s="4" t="str">
        <f>'Complete sheet and details'!I40</f>
        <v>Residential</v>
      </c>
      <c r="C39" s="4" t="str">
        <f t="shared" si="0"/>
        <v>Gas Cylinder related FiresResidential</v>
      </c>
      <c r="D39" s="3"/>
      <c r="E39" s="3"/>
      <c r="F39" s="3"/>
      <c r="G39" s="3"/>
      <c r="H39" s="3"/>
      <c r="I39" s="3"/>
      <c r="J39" s="3"/>
      <c r="K39" s="3"/>
      <c r="L39" s="3"/>
      <c r="M39" s="3"/>
      <c r="N39" s="3"/>
      <c r="O39" s="3"/>
      <c r="P39" s="3"/>
      <c r="Q39" s="3"/>
      <c r="R39" s="3"/>
      <c r="S39" s="3"/>
      <c r="T39" s="3"/>
      <c r="U39" s="3"/>
      <c r="V39" s="3"/>
    </row>
    <row r="40" spans="1:22" ht="13.75" customHeight="1">
      <c r="A40" s="4" t="str">
        <f>'Complete sheet and details'!F41</f>
        <v>Gas Cylinder related Fires</v>
      </c>
      <c r="B40" s="4" t="str">
        <f>'Complete sheet and details'!I41</f>
        <v>Residential</v>
      </c>
      <c r="C40" s="4" t="str">
        <f t="shared" si="0"/>
        <v>Gas Cylinder related FiresResidential</v>
      </c>
      <c r="D40" s="3"/>
      <c r="E40" s="3"/>
      <c r="F40" s="3"/>
      <c r="G40" s="3"/>
      <c r="H40" s="3"/>
      <c r="I40" s="3"/>
      <c r="J40" s="3"/>
      <c r="K40" s="3"/>
      <c r="L40" s="3"/>
      <c r="M40" s="3"/>
      <c r="N40" s="3"/>
      <c r="O40" s="3"/>
      <c r="P40" s="3"/>
      <c r="Q40" s="3"/>
      <c r="R40" s="3"/>
      <c r="S40" s="3"/>
      <c r="T40" s="3"/>
      <c r="U40" s="3"/>
      <c r="V40" s="3"/>
    </row>
    <row r="41" spans="1:22" ht="13.75" customHeight="1">
      <c r="A41" s="4" t="str">
        <f>'Complete sheet and details'!F42</f>
        <v>Fire related</v>
      </c>
      <c r="B41" s="4" t="str">
        <f>'Complete sheet and details'!I42</f>
        <v>Commercial</v>
      </c>
      <c r="C41" s="4" t="str">
        <f t="shared" si="0"/>
        <v>Fire relatedCommercial</v>
      </c>
      <c r="D41" s="3"/>
      <c r="E41" s="3"/>
      <c r="F41" s="3"/>
      <c r="G41" s="3"/>
      <c r="H41" s="3"/>
      <c r="I41" s="3"/>
      <c r="J41" s="3"/>
      <c r="K41" s="3"/>
      <c r="L41" s="3"/>
      <c r="M41" s="3"/>
      <c r="N41" s="3"/>
      <c r="O41" s="3"/>
      <c r="P41" s="3"/>
      <c r="Q41" s="3"/>
      <c r="R41" s="3"/>
      <c r="S41" s="3"/>
      <c r="T41" s="3"/>
      <c r="U41" s="3"/>
      <c r="V41" s="3"/>
    </row>
    <row r="42" spans="1:22" ht="13.75" customHeight="1">
      <c r="A42" s="4" t="str">
        <f>'Complete sheet and details'!F43</f>
        <v>Malfunction of machinery</v>
      </c>
      <c r="B42" s="4" t="str">
        <f>'Complete sheet and details'!I43</f>
        <v>Authorities Negligence</v>
      </c>
      <c r="C42" s="4" t="str">
        <f t="shared" si="0"/>
        <v>Malfunction of machineryAuthorities Negligence</v>
      </c>
      <c r="D42" s="3"/>
      <c r="E42" s="3"/>
      <c r="F42" s="3"/>
      <c r="G42" s="3"/>
      <c r="H42" s="3"/>
      <c r="I42" s="3"/>
      <c r="J42" s="3"/>
      <c r="K42" s="3"/>
      <c r="L42" s="3"/>
      <c r="M42" s="3"/>
      <c r="N42" s="3"/>
      <c r="O42" s="3"/>
      <c r="P42" s="3"/>
      <c r="Q42" s="3"/>
      <c r="R42" s="3"/>
      <c r="S42" s="3"/>
      <c r="T42" s="3"/>
      <c r="U42" s="3"/>
      <c r="V42" s="3"/>
    </row>
    <row r="43" spans="1:22" ht="13.75" customHeight="1">
      <c r="A43" s="4" t="str">
        <f>'Complete sheet and details'!F44</f>
        <v>Building related</v>
      </c>
      <c r="B43" s="4" t="str">
        <f>'Complete sheet and details'!I44</f>
        <v>Construction</v>
      </c>
      <c r="C43" s="4" t="str">
        <f t="shared" si="0"/>
        <v>Building relatedConstruction</v>
      </c>
      <c r="D43" s="3"/>
      <c r="E43" s="3"/>
      <c r="F43" s="3"/>
      <c r="G43" s="3"/>
      <c r="H43" s="3"/>
      <c r="I43" s="3"/>
      <c r="J43" s="3"/>
      <c r="K43" s="3"/>
      <c r="L43" s="3"/>
      <c r="M43" s="3"/>
      <c r="N43" s="3"/>
      <c r="O43" s="3"/>
      <c r="P43" s="3"/>
      <c r="Q43" s="3"/>
      <c r="R43" s="3"/>
      <c r="S43" s="3"/>
      <c r="T43" s="3"/>
      <c r="U43" s="3"/>
      <c r="V43" s="3"/>
    </row>
    <row r="44" spans="1:22" ht="13.75" customHeight="1">
      <c r="A44" s="4" t="str">
        <f>'Complete sheet and details'!F45</f>
        <v>Gas Cylinder related Fires</v>
      </c>
      <c r="B44" s="4" t="str">
        <f>'Complete sheet and details'!I45</f>
        <v>Residential</v>
      </c>
      <c r="C44" s="4" t="str">
        <f t="shared" si="0"/>
        <v>Gas Cylinder related FiresResidential</v>
      </c>
      <c r="D44" s="3"/>
      <c r="E44" s="3"/>
      <c r="F44" s="3"/>
      <c r="G44" s="3"/>
      <c r="H44" s="3"/>
      <c r="I44" s="3"/>
      <c r="J44" s="3"/>
      <c r="K44" s="3"/>
      <c r="L44" s="3"/>
      <c r="M44" s="3"/>
      <c r="N44" s="3"/>
      <c r="O44" s="3"/>
      <c r="P44" s="3"/>
      <c r="Q44" s="3"/>
      <c r="R44" s="3"/>
      <c r="S44" s="3"/>
      <c r="T44" s="3"/>
      <c r="U44" s="3"/>
      <c r="V44" s="3"/>
    </row>
    <row r="45" spans="1:22" ht="13.75" customHeight="1">
      <c r="A45" s="4" t="str">
        <f>'Complete sheet and details'!F46</f>
        <v>Building related</v>
      </c>
      <c r="B45" s="4" t="str">
        <f>'Complete sheet and details'!I46</f>
        <v>Construction</v>
      </c>
      <c r="C45" s="4" t="str">
        <f t="shared" si="0"/>
        <v>Building relatedConstruction</v>
      </c>
      <c r="D45" s="3"/>
      <c r="E45" s="3"/>
      <c r="F45" s="3"/>
      <c r="G45" s="3"/>
      <c r="H45" s="3"/>
      <c r="I45" s="3"/>
      <c r="J45" s="3"/>
      <c r="K45" s="3"/>
      <c r="L45" s="3"/>
      <c r="M45" s="3"/>
      <c r="N45" s="3"/>
      <c r="O45" s="3"/>
      <c r="P45" s="3"/>
      <c r="Q45" s="3"/>
      <c r="R45" s="3"/>
      <c r="S45" s="3"/>
      <c r="T45" s="3"/>
      <c r="U45" s="3"/>
      <c r="V45" s="3"/>
    </row>
    <row r="46" spans="1:22" ht="13.75" customHeight="1">
      <c r="A46" s="4" t="str">
        <f>'Complete sheet and details'!F47</f>
        <v>Building related</v>
      </c>
      <c r="B46" s="4" t="str">
        <f>'Complete sheet and details'!I47</f>
        <v>Authorities Negligence</v>
      </c>
      <c r="C46" s="4" t="str">
        <f t="shared" si="0"/>
        <v>Building relatedAuthorities Negligence</v>
      </c>
      <c r="D46" s="3"/>
      <c r="E46" s="3"/>
      <c r="F46" s="3"/>
      <c r="G46" s="3"/>
      <c r="H46" s="3"/>
      <c r="I46" s="3"/>
      <c r="J46" s="3"/>
      <c r="K46" s="3"/>
      <c r="L46" s="3"/>
      <c r="M46" s="3"/>
      <c r="N46" s="3"/>
      <c r="O46" s="3"/>
      <c r="P46" s="3"/>
      <c r="Q46" s="3"/>
      <c r="R46" s="3"/>
      <c r="S46" s="3"/>
      <c r="T46" s="3"/>
      <c r="U46" s="3"/>
      <c r="V46" s="3"/>
    </row>
    <row r="47" spans="1:22" ht="13.75" customHeight="1">
      <c r="A47" s="4" t="str">
        <f>'Complete sheet and details'!F48</f>
        <v>Gas Cylinder related Fires</v>
      </c>
      <c r="B47" s="4" t="str">
        <f>'Complete sheet and details'!I48</f>
        <v>Commercial</v>
      </c>
      <c r="C47" s="4" t="str">
        <f t="shared" si="0"/>
        <v>Gas Cylinder related FiresCommercial</v>
      </c>
      <c r="D47" s="3"/>
      <c r="E47" s="3"/>
      <c r="F47" s="3"/>
      <c r="G47" s="3"/>
      <c r="H47" s="3"/>
      <c r="I47" s="3"/>
      <c r="J47" s="3"/>
      <c r="K47" s="3"/>
      <c r="L47" s="3"/>
      <c r="M47" s="3"/>
      <c r="N47" s="3"/>
      <c r="O47" s="3"/>
      <c r="P47" s="3"/>
      <c r="Q47" s="3"/>
      <c r="R47" s="3"/>
      <c r="S47" s="3"/>
      <c r="T47" s="3"/>
      <c r="U47" s="3"/>
      <c r="V47" s="3"/>
    </row>
    <row r="48" spans="1:22" ht="13.75" customHeight="1">
      <c r="A48" s="4" t="str">
        <f>'Complete sheet and details'!F49</f>
        <v>Gas Cylinder related Fires</v>
      </c>
      <c r="B48" s="4" t="str">
        <f>'Complete sheet and details'!I49</f>
        <v>Residential</v>
      </c>
      <c r="C48" s="4" t="str">
        <f t="shared" si="0"/>
        <v>Gas Cylinder related FiresResidential</v>
      </c>
      <c r="D48" s="3"/>
      <c r="E48" s="3"/>
      <c r="F48" s="3"/>
      <c r="G48" s="3"/>
      <c r="H48" s="3"/>
      <c r="I48" s="3"/>
      <c r="J48" s="3"/>
      <c r="K48" s="3"/>
      <c r="L48" s="3"/>
      <c r="M48" s="3"/>
      <c r="N48" s="3"/>
      <c r="O48" s="3"/>
      <c r="P48" s="3"/>
      <c r="Q48" s="3"/>
      <c r="R48" s="3"/>
      <c r="S48" s="3"/>
      <c r="T48" s="3"/>
      <c r="U48" s="3"/>
      <c r="V48" s="3"/>
    </row>
    <row r="49" spans="1:22" ht="13.75" customHeight="1">
      <c r="A49" s="4" t="str">
        <f>'Complete sheet and details'!F50</f>
        <v>Fire related</v>
      </c>
      <c r="B49" s="4" t="str">
        <f>'Complete sheet and details'!I50</f>
        <v>Residential</v>
      </c>
      <c r="C49" s="4" t="str">
        <f t="shared" si="0"/>
        <v>Fire relatedResidential</v>
      </c>
      <c r="D49" s="3"/>
      <c r="E49" s="3"/>
      <c r="F49" s="3"/>
      <c r="G49" s="3"/>
      <c r="H49" s="3"/>
      <c r="I49" s="3"/>
      <c r="J49" s="3"/>
      <c r="K49" s="3"/>
      <c r="L49" s="3"/>
      <c r="M49" s="3"/>
      <c r="N49" s="3"/>
      <c r="O49" s="3"/>
      <c r="P49" s="3"/>
      <c r="Q49" s="3"/>
      <c r="R49" s="3"/>
      <c r="S49" s="3"/>
      <c r="T49" s="3"/>
      <c r="U49" s="3"/>
      <c r="V49" s="3"/>
    </row>
    <row r="50" spans="1:22" ht="13.75" customHeight="1">
      <c r="A50" s="4" t="str">
        <f>'Complete sheet and details'!F51</f>
        <v>Negligence</v>
      </c>
      <c r="B50" s="4" t="str">
        <f>'Complete sheet and details'!I51</f>
        <v>Authorities Negligence</v>
      </c>
      <c r="C50" s="4" t="str">
        <f t="shared" si="0"/>
        <v>NegligenceAuthorities Negligence</v>
      </c>
      <c r="D50" s="3"/>
      <c r="E50" s="3"/>
      <c r="F50" s="3"/>
      <c r="G50" s="3"/>
      <c r="H50" s="3"/>
      <c r="I50" s="3"/>
      <c r="J50" s="3"/>
      <c r="K50" s="3"/>
      <c r="L50" s="3"/>
      <c r="M50" s="3"/>
      <c r="N50" s="3"/>
      <c r="O50" s="3"/>
      <c r="P50" s="3"/>
      <c r="Q50" s="3"/>
      <c r="R50" s="3"/>
      <c r="S50" s="3"/>
      <c r="T50" s="3"/>
      <c r="U50" s="3"/>
      <c r="V50" s="3"/>
    </row>
    <row r="51" spans="1:22" ht="13.75" customHeight="1">
      <c r="A51" s="4" t="str">
        <f>'Complete sheet and details'!F52</f>
        <v>Building related</v>
      </c>
      <c r="B51" s="4" t="str">
        <f>'Complete sheet and details'!I52</f>
        <v>Residential</v>
      </c>
      <c r="C51" s="4" t="str">
        <f t="shared" si="0"/>
        <v>Building relatedResidential</v>
      </c>
      <c r="D51" s="3"/>
      <c r="E51" s="3"/>
      <c r="F51" s="3"/>
      <c r="G51" s="3"/>
      <c r="H51" s="3"/>
      <c r="I51" s="3"/>
      <c r="J51" s="3"/>
      <c r="K51" s="3"/>
      <c r="L51" s="3"/>
      <c r="M51" s="3"/>
      <c r="N51" s="3"/>
      <c r="O51" s="3"/>
      <c r="P51" s="3"/>
      <c r="Q51" s="3"/>
      <c r="R51" s="3"/>
      <c r="S51" s="3"/>
      <c r="T51" s="3"/>
      <c r="U51" s="3"/>
      <c r="V51" s="3"/>
    </row>
    <row r="52" spans="1:22" ht="13.75" customHeight="1">
      <c r="A52" s="4" t="str">
        <f>'Complete sheet and details'!F53</f>
        <v>Malfunction of machinery</v>
      </c>
      <c r="B52" s="4" t="str">
        <f>'Complete sheet and details'!I53</f>
        <v>Factory</v>
      </c>
      <c r="C52" s="4" t="str">
        <f t="shared" si="0"/>
        <v>Malfunction of machineryFactory</v>
      </c>
      <c r="D52" s="3"/>
      <c r="E52" s="3"/>
      <c r="F52" s="3"/>
      <c r="G52" s="3"/>
      <c r="H52" s="3"/>
      <c r="I52" s="3"/>
      <c r="J52" s="3"/>
      <c r="K52" s="3"/>
      <c r="L52" s="3"/>
      <c r="M52" s="3"/>
      <c r="N52" s="3"/>
      <c r="O52" s="3"/>
      <c r="P52" s="3"/>
      <c r="Q52" s="3"/>
      <c r="R52" s="3"/>
      <c r="S52" s="3"/>
      <c r="T52" s="3"/>
      <c r="U52" s="3"/>
      <c r="V52" s="3"/>
    </row>
    <row r="53" spans="1:22" ht="13.75" customHeight="1">
      <c r="A53" s="4" t="str">
        <f>'Complete sheet and details'!F54</f>
        <v>Building related</v>
      </c>
      <c r="B53" s="4" t="str">
        <f>'Complete sheet and details'!I54</f>
        <v>Construction</v>
      </c>
      <c r="C53" s="4" t="str">
        <f t="shared" si="0"/>
        <v>Building relatedConstruction</v>
      </c>
      <c r="D53" s="3"/>
      <c r="E53" s="3"/>
      <c r="F53" s="3"/>
      <c r="G53" s="3"/>
      <c r="H53" s="3"/>
      <c r="I53" s="3"/>
      <c r="J53" s="3"/>
      <c r="K53" s="3"/>
      <c r="L53" s="3"/>
      <c r="M53" s="3"/>
      <c r="N53" s="3"/>
      <c r="O53" s="3"/>
      <c r="P53" s="3"/>
      <c r="Q53" s="3"/>
      <c r="R53" s="3"/>
      <c r="S53" s="3"/>
      <c r="T53" s="3"/>
      <c r="U53" s="3"/>
      <c r="V53" s="3"/>
    </row>
    <row r="54" spans="1:22" ht="13.75" customHeight="1">
      <c r="A54" s="4" t="str">
        <f>'Complete sheet and details'!F55</f>
        <v>Gas Cylinder related Fires</v>
      </c>
      <c r="B54" s="4" t="str">
        <f>'Complete sheet and details'!I55</f>
        <v>Miscellaneous</v>
      </c>
      <c r="C54" s="4" t="str">
        <f t="shared" si="0"/>
        <v>Gas Cylinder related FiresMiscellaneous</v>
      </c>
      <c r="D54" s="3"/>
      <c r="E54" s="3"/>
      <c r="F54" s="3"/>
      <c r="G54" s="3"/>
      <c r="H54" s="3"/>
      <c r="I54" s="3"/>
      <c r="J54" s="3"/>
      <c r="K54" s="3"/>
      <c r="L54" s="3"/>
      <c r="M54" s="3"/>
      <c r="N54" s="3"/>
      <c r="O54" s="3"/>
      <c r="P54" s="3"/>
      <c r="Q54" s="3"/>
      <c r="R54" s="3"/>
      <c r="S54" s="3"/>
      <c r="T54" s="3"/>
      <c r="U54" s="3"/>
      <c r="V54" s="3"/>
    </row>
    <row r="55" spans="1:22" ht="13.75" customHeight="1">
      <c r="A55" s="4" t="str">
        <f>'Complete sheet and details'!F56</f>
        <v>Gas Cylinder related Fires</v>
      </c>
      <c r="B55" s="4" t="str">
        <f>'Complete sheet and details'!I56</f>
        <v>Residential</v>
      </c>
      <c r="C55" s="4" t="str">
        <f t="shared" si="0"/>
        <v>Gas Cylinder related FiresResidential</v>
      </c>
      <c r="D55" s="3"/>
      <c r="E55" s="3"/>
      <c r="F55" s="3"/>
      <c r="G55" s="3"/>
      <c r="H55" s="3"/>
      <c r="I55" s="3"/>
      <c r="J55" s="3"/>
      <c r="K55" s="3"/>
      <c r="L55" s="3"/>
      <c r="M55" s="3"/>
      <c r="N55" s="3"/>
      <c r="O55" s="3"/>
      <c r="P55" s="3"/>
      <c r="Q55" s="3"/>
      <c r="R55" s="3"/>
      <c r="S55" s="3"/>
      <c r="T55" s="3"/>
      <c r="U55" s="3"/>
      <c r="V55" s="3"/>
    </row>
    <row r="56" spans="1:22" ht="13.75" customHeight="1">
      <c r="A56" s="4" t="str">
        <f>'Complete sheet and details'!F57</f>
        <v>Miscellaneous</v>
      </c>
      <c r="B56" s="4" t="str">
        <f>'Complete sheet and details'!I57</f>
        <v>Commercial</v>
      </c>
      <c r="C56" s="4" t="str">
        <f t="shared" si="0"/>
        <v>MiscellaneousCommercial</v>
      </c>
      <c r="D56" s="3"/>
      <c r="E56" s="3"/>
      <c r="F56" s="3"/>
      <c r="G56" s="3"/>
      <c r="H56" s="3"/>
      <c r="I56" s="3"/>
      <c r="J56" s="3"/>
      <c r="K56" s="3"/>
      <c r="L56" s="3"/>
      <c r="M56" s="3"/>
      <c r="N56" s="3"/>
      <c r="O56" s="3"/>
      <c r="P56" s="3"/>
      <c r="Q56" s="3"/>
      <c r="R56" s="3"/>
      <c r="S56" s="3"/>
      <c r="T56" s="3"/>
      <c r="U56" s="3"/>
      <c r="V56" s="3"/>
    </row>
    <row r="57" spans="1:22" ht="13.75" customHeight="1">
      <c r="A57" s="4" t="str">
        <f>'Complete sheet and details'!F58</f>
        <v>Building related</v>
      </c>
      <c r="B57" s="4" t="str">
        <f>'Complete sheet and details'!I58</f>
        <v>Construction</v>
      </c>
      <c r="C57" s="4" t="str">
        <f t="shared" si="0"/>
        <v>Building relatedConstruction</v>
      </c>
      <c r="D57" s="3"/>
      <c r="E57" s="3"/>
      <c r="F57" s="3"/>
      <c r="G57" s="3"/>
      <c r="H57" s="3"/>
      <c r="I57" s="3"/>
      <c r="J57" s="3"/>
      <c r="K57" s="3"/>
      <c r="L57" s="3"/>
      <c r="M57" s="3"/>
      <c r="N57" s="3"/>
      <c r="O57" s="3"/>
      <c r="P57" s="3"/>
      <c r="Q57" s="3"/>
      <c r="R57" s="3"/>
      <c r="S57" s="3"/>
      <c r="T57" s="3"/>
      <c r="U57" s="3"/>
      <c r="V57" s="3"/>
    </row>
    <row r="58" spans="1:22" ht="13.75" customHeight="1">
      <c r="A58" s="4" t="str">
        <f>'Complete sheet and details'!F59</f>
        <v>Building related</v>
      </c>
      <c r="B58" s="4" t="str">
        <f>'Complete sheet and details'!I59</f>
        <v>Construction</v>
      </c>
      <c r="C58" s="4" t="str">
        <f t="shared" si="0"/>
        <v>Building relatedConstruction</v>
      </c>
      <c r="D58" s="3"/>
      <c r="E58" s="3"/>
      <c r="F58" s="3"/>
      <c r="G58" s="3"/>
      <c r="H58" s="3"/>
      <c r="I58" s="3"/>
      <c r="J58" s="3"/>
      <c r="K58" s="3"/>
      <c r="L58" s="3"/>
      <c r="M58" s="3"/>
      <c r="N58" s="3"/>
      <c r="O58" s="3"/>
      <c r="P58" s="3"/>
      <c r="Q58" s="3"/>
      <c r="R58" s="3"/>
      <c r="S58" s="3"/>
      <c r="T58" s="3"/>
      <c r="U58" s="3"/>
      <c r="V58" s="3"/>
    </row>
    <row r="59" spans="1:22" ht="13.75" customHeight="1">
      <c r="A59" s="4" t="str">
        <f>'Complete sheet and details'!F60</f>
        <v>Fire related</v>
      </c>
      <c r="B59" s="4" t="str">
        <f>'Complete sheet and details'!I60</f>
        <v>Residential</v>
      </c>
      <c r="C59" s="4" t="str">
        <f t="shared" si="0"/>
        <v>Fire relatedResidential</v>
      </c>
      <c r="D59" s="3"/>
      <c r="E59" s="3"/>
      <c r="F59" s="3"/>
      <c r="G59" s="3"/>
      <c r="H59" s="3"/>
      <c r="I59" s="3"/>
      <c r="J59" s="3"/>
      <c r="K59" s="3"/>
      <c r="L59" s="3"/>
      <c r="M59" s="3"/>
      <c r="N59" s="3"/>
      <c r="O59" s="3"/>
      <c r="P59" s="3"/>
      <c r="Q59" s="3"/>
      <c r="R59" s="3"/>
      <c r="S59" s="3"/>
      <c r="T59" s="3"/>
      <c r="U59" s="3"/>
      <c r="V59" s="3"/>
    </row>
    <row r="60" spans="1:22" ht="13.75" customHeight="1">
      <c r="A60" s="4" t="str">
        <f>'Complete sheet and details'!F61</f>
        <v>Fire related</v>
      </c>
      <c r="B60" s="4" t="str">
        <f>'Complete sheet and details'!I61</f>
        <v>Residential</v>
      </c>
      <c r="C60" s="4" t="str">
        <f t="shared" si="0"/>
        <v>Fire relatedResidential</v>
      </c>
      <c r="D60" s="3"/>
      <c r="E60" s="3"/>
      <c r="F60" s="3"/>
      <c r="G60" s="3"/>
      <c r="H60" s="3"/>
      <c r="I60" s="3"/>
      <c r="J60" s="3"/>
      <c r="K60" s="3"/>
      <c r="L60" s="3"/>
      <c r="M60" s="3"/>
      <c r="N60" s="3"/>
      <c r="O60" s="3"/>
      <c r="P60" s="3"/>
      <c r="Q60" s="3"/>
      <c r="R60" s="3"/>
      <c r="S60" s="3"/>
      <c r="T60" s="3"/>
      <c r="U60" s="3"/>
      <c r="V60" s="3"/>
    </row>
    <row r="61" spans="1:22" ht="13.75" customHeight="1">
      <c r="A61" s="4" t="str">
        <f>'Complete sheet and details'!F62</f>
        <v>Fire related</v>
      </c>
      <c r="B61" s="4" t="str">
        <f>'Complete sheet and details'!I62</f>
        <v>Residential</v>
      </c>
      <c r="C61" s="4" t="str">
        <f t="shared" si="0"/>
        <v>Fire relatedResidential</v>
      </c>
      <c r="D61" s="3"/>
      <c r="E61" s="3"/>
      <c r="F61" s="3"/>
      <c r="G61" s="3"/>
      <c r="H61" s="3"/>
      <c r="I61" s="3"/>
      <c r="J61" s="3"/>
      <c r="K61" s="3"/>
      <c r="L61" s="3"/>
      <c r="M61" s="3"/>
      <c r="N61" s="3"/>
      <c r="O61" s="3"/>
      <c r="P61" s="3"/>
      <c r="Q61" s="3"/>
      <c r="R61" s="3"/>
      <c r="S61" s="3"/>
      <c r="T61" s="3"/>
      <c r="U61" s="3"/>
      <c r="V61" s="3"/>
    </row>
    <row r="62" spans="1:22" ht="13.75" customHeight="1">
      <c r="A62" s="4" t="str">
        <f>'Complete sheet and details'!F63</f>
        <v>Fire related</v>
      </c>
      <c r="B62" s="4" t="str">
        <f>'Complete sheet and details'!I63</f>
        <v>Commercial</v>
      </c>
      <c r="C62" s="4" t="str">
        <f t="shared" si="0"/>
        <v>Fire relatedCommercial</v>
      </c>
      <c r="D62" s="3"/>
      <c r="E62" s="3"/>
      <c r="F62" s="3"/>
      <c r="G62" s="3"/>
      <c r="H62" s="3"/>
      <c r="I62" s="3"/>
      <c r="J62" s="3"/>
      <c r="K62" s="3"/>
      <c r="L62" s="3"/>
      <c r="M62" s="3"/>
      <c r="N62" s="3"/>
      <c r="O62" s="3"/>
      <c r="P62" s="3"/>
      <c r="Q62" s="3"/>
      <c r="R62" s="3"/>
      <c r="S62" s="3"/>
      <c r="T62" s="3"/>
      <c r="U62" s="3"/>
      <c r="V62" s="3"/>
    </row>
    <row r="63" spans="1:22" ht="13.75" customHeight="1">
      <c r="A63" s="4" t="str">
        <f>'Complete sheet and details'!F64</f>
        <v>Malfunction of machinery</v>
      </c>
      <c r="B63" s="4" t="str">
        <f>'Complete sheet and details'!I64</f>
        <v>Residential</v>
      </c>
      <c r="C63" s="4" t="str">
        <f t="shared" si="0"/>
        <v>Malfunction of machineryResidential</v>
      </c>
      <c r="D63" s="3"/>
      <c r="E63" s="3"/>
      <c r="F63" s="3"/>
      <c r="G63" s="3"/>
      <c r="H63" s="3"/>
      <c r="I63" s="3"/>
      <c r="J63" s="3"/>
      <c r="K63" s="3"/>
      <c r="L63" s="3"/>
      <c r="M63" s="3"/>
      <c r="N63" s="3"/>
      <c r="O63" s="3"/>
      <c r="P63" s="3"/>
      <c r="Q63" s="3"/>
      <c r="R63" s="3"/>
      <c r="S63" s="3"/>
      <c r="T63" s="3"/>
      <c r="U63" s="3"/>
      <c r="V63" s="3"/>
    </row>
    <row r="64" spans="1:22" ht="13.75" customHeight="1">
      <c r="A64" s="4" t="str">
        <f>'Complete sheet and details'!F65</f>
        <v>Negligence</v>
      </c>
      <c r="B64" s="4" t="str">
        <f>'Complete sheet and details'!I65</f>
        <v>Authorities Negligence</v>
      </c>
      <c r="C64" s="4" t="str">
        <f t="shared" si="0"/>
        <v>NegligenceAuthorities Negligence</v>
      </c>
      <c r="D64" s="3"/>
      <c r="E64" s="3"/>
      <c r="F64" s="3"/>
      <c r="G64" s="3"/>
      <c r="H64" s="3"/>
      <c r="I64" s="3"/>
      <c r="J64" s="3"/>
      <c r="K64" s="3"/>
      <c r="L64" s="3"/>
      <c r="M64" s="3"/>
      <c r="N64" s="3"/>
      <c r="O64" s="3"/>
      <c r="P64" s="3"/>
      <c r="Q64" s="3"/>
      <c r="R64" s="3"/>
      <c r="S64" s="3"/>
      <c r="T64" s="3"/>
      <c r="U64" s="3"/>
      <c r="V64" s="3"/>
    </row>
    <row r="65" spans="1:22" ht="13.75" customHeight="1">
      <c r="A65" s="4" t="str">
        <f>'Complete sheet and details'!F66</f>
        <v>Fire related</v>
      </c>
      <c r="B65" s="4" t="str">
        <f>'Complete sheet and details'!I66</f>
        <v>Factory</v>
      </c>
      <c r="C65" s="4" t="str">
        <f t="shared" si="0"/>
        <v>Fire relatedFactory</v>
      </c>
      <c r="D65" s="3"/>
      <c r="E65" s="3"/>
      <c r="F65" s="3"/>
      <c r="G65" s="3"/>
      <c r="H65" s="3"/>
      <c r="I65" s="3"/>
      <c r="J65" s="3"/>
      <c r="K65" s="3"/>
      <c r="L65" s="3"/>
      <c r="M65" s="3"/>
      <c r="N65" s="3"/>
      <c r="O65" s="3"/>
      <c r="P65" s="3"/>
      <c r="Q65" s="3"/>
      <c r="R65" s="3"/>
      <c r="S65" s="3"/>
      <c r="T65" s="3"/>
      <c r="U65" s="3"/>
      <c r="V65" s="3"/>
    </row>
    <row r="66" spans="1:22" ht="13.75" customHeight="1">
      <c r="A66" s="4" t="str">
        <f>'Complete sheet and details'!F67</f>
        <v>Miscellaneous</v>
      </c>
      <c r="B66" s="4" t="str">
        <f>'Complete sheet and details'!I67</f>
        <v>Factory</v>
      </c>
      <c r="C66" s="4" t="str">
        <f t="shared" ref="C66:C129" si="5">CONCATENATE(A66,B66)</f>
        <v>MiscellaneousFactory</v>
      </c>
      <c r="D66" s="3"/>
      <c r="E66" s="3"/>
      <c r="F66" s="3"/>
      <c r="G66" s="3"/>
      <c r="H66" s="3"/>
      <c r="I66" s="3"/>
      <c r="J66" s="3"/>
      <c r="K66" s="3"/>
      <c r="L66" s="3"/>
      <c r="M66" s="3"/>
      <c r="N66" s="3"/>
      <c r="O66" s="3"/>
      <c r="P66" s="3"/>
      <c r="Q66" s="3"/>
      <c r="R66" s="3"/>
      <c r="S66" s="3"/>
      <c r="T66" s="3"/>
      <c r="U66" s="3"/>
      <c r="V66" s="3"/>
    </row>
    <row r="67" spans="1:22" ht="13.75" customHeight="1">
      <c r="A67" s="4" t="str">
        <f>'Complete sheet and details'!F68</f>
        <v>Fire related</v>
      </c>
      <c r="B67" s="4" t="str">
        <f>'Complete sheet and details'!I68</f>
        <v>Commercial</v>
      </c>
      <c r="C67" s="4" t="str">
        <f t="shared" si="5"/>
        <v>Fire relatedCommercial</v>
      </c>
      <c r="D67" s="3"/>
      <c r="E67" s="3"/>
      <c r="F67" s="3"/>
      <c r="G67" s="3"/>
      <c r="H67" s="3"/>
      <c r="I67" s="3"/>
      <c r="J67" s="3"/>
      <c r="K67" s="3"/>
      <c r="L67" s="3"/>
      <c r="M67" s="3"/>
      <c r="N67" s="3"/>
      <c r="O67" s="3"/>
      <c r="P67" s="3"/>
      <c r="Q67" s="3"/>
      <c r="R67" s="3"/>
      <c r="S67" s="3"/>
      <c r="T67" s="3"/>
      <c r="U67" s="3"/>
      <c r="V67" s="3"/>
    </row>
    <row r="68" spans="1:22" ht="13.75" customHeight="1">
      <c r="A68" s="4" t="str">
        <f>'Complete sheet and details'!F69</f>
        <v>Fire related</v>
      </c>
      <c r="B68" s="4" t="str">
        <f>'Complete sheet and details'!I69</f>
        <v>Residential</v>
      </c>
      <c r="C68" s="4" t="str">
        <f t="shared" si="5"/>
        <v>Fire relatedResidential</v>
      </c>
      <c r="D68" s="3"/>
      <c r="E68" s="3"/>
      <c r="F68" s="3"/>
      <c r="G68" s="3"/>
      <c r="H68" s="3"/>
      <c r="I68" s="3"/>
      <c r="J68" s="3"/>
      <c r="K68" s="3"/>
      <c r="L68" s="3"/>
      <c r="M68" s="3"/>
      <c r="N68" s="3"/>
      <c r="O68" s="3"/>
      <c r="P68" s="3"/>
      <c r="Q68" s="3"/>
      <c r="R68" s="3"/>
      <c r="S68" s="3"/>
      <c r="T68" s="3"/>
      <c r="U68" s="3"/>
      <c r="V68" s="3"/>
    </row>
    <row r="69" spans="1:22" ht="13.75" customHeight="1">
      <c r="A69" s="4" t="str">
        <f>'Complete sheet and details'!F70</f>
        <v>Fire related</v>
      </c>
      <c r="B69" s="4" t="str">
        <f>'Complete sheet and details'!I70</f>
        <v>Residential</v>
      </c>
      <c r="C69" s="4" t="str">
        <f t="shared" si="5"/>
        <v>Fire relatedResidential</v>
      </c>
      <c r="D69" s="3"/>
      <c r="E69" s="3"/>
      <c r="F69" s="3"/>
      <c r="G69" s="3"/>
      <c r="H69" s="3"/>
      <c r="I69" s="3"/>
      <c r="J69" s="3"/>
      <c r="K69" s="3"/>
      <c r="L69" s="3"/>
      <c r="M69" s="3"/>
      <c r="N69" s="3"/>
      <c r="O69" s="3"/>
      <c r="P69" s="3"/>
      <c r="Q69" s="3"/>
      <c r="R69" s="3"/>
      <c r="S69" s="3"/>
      <c r="T69" s="3"/>
      <c r="U69" s="3"/>
      <c r="V69" s="3"/>
    </row>
    <row r="70" spans="1:22" ht="13.75" customHeight="1">
      <c r="A70" s="4" t="str">
        <f>'Complete sheet and details'!F71</f>
        <v>Gas Cylinder related Fires</v>
      </c>
      <c r="B70" s="4" t="str">
        <f>'Complete sheet and details'!I71</f>
        <v>Residential</v>
      </c>
      <c r="C70" s="4" t="str">
        <f t="shared" si="5"/>
        <v>Gas Cylinder related FiresResidential</v>
      </c>
      <c r="D70" s="3"/>
      <c r="E70" s="3"/>
      <c r="F70" s="3"/>
      <c r="G70" s="3"/>
      <c r="H70" s="3"/>
      <c r="I70" s="3"/>
      <c r="J70" s="3"/>
      <c r="K70" s="3"/>
      <c r="L70" s="3"/>
      <c r="M70" s="3"/>
      <c r="N70" s="3"/>
      <c r="O70" s="3"/>
      <c r="P70" s="3"/>
      <c r="Q70" s="3"/>
      <c r="R70" s="3"/>
      <c r="S70" s="3"/>
      <c r="T70" s="3"/>
      <c r="U70" s="3"/>
      <c r="V70" s="3"/>
    </row>
    <row r="71" spans="1:22" ht="13.75" customHeight="1">
      <c r="A71" s="4" t="str">
        <f>'Complete sheet and details'!F72</f>
        <v>Building related</v>
      </c>
      <c r="B71" s="4" t="str">
        <f>'Complete sheet and details'!I72</f>
        <v>Construction</v>
      </c>
      <c r="C71" s="4" t="str">
        <f t="shared" si="5"/>
        <v>Building relatedConstruction</v>
      </c>
      <c r="D71" s="3"/>
      <c r="E71" s="3"/>
      <c r="F71" s="3"/>
      <c r="G71" s="3"/>
      <c r="H71" s="3"/>
      <c r="I71" s="3"/>
      <c r="J71" s="3"/>
      <c r="K71" s="3"/>
      <c r="L71" s="3"/>
      <c r="M71" s="3"/>
      <c r="N71" s="3"/>
      <c r="O71" s="3"/>
      <c r="P71" s="3"/>
      <c r="Q71" s="3"/>
      <c r="R71" s="3"/>
      <c r="S71" s="3"/>
      <c r="T71" s="3"/>
      <c r="U71" s="3"/>
      <c r="V71" s="3"/>
    </row>
    <row r="72" spans="1:22" ht="13.75" customHeight="1">
      <c r="A72" s="4" t="str">
        <f>'Complete sheet and details'!F73</f>
        <v>Malfunction of machinery</v>
      </c>
      <c r="B72" s="4" t="str">
        <f>'Complete sheet and details'!I73</f>
        <v>Commercial</v>
      </c>
      <c r="C72" s="4" t="str">
        <f t="shared" si="5"/>
        <v>Malfunction of machineryCommercial</v>
      </c>
      <c r="D72" s="3"/>
      <c r="E72" s="3"/>
      <c r="F72" s="3"/>
      <c r="G72" s="3"/>
      <c r="H72" s="3"/>
      <c r="I72" s="3"/>
      <c r="J72" s="3"/>
      <c r="K72" s="3"/>
      <c r="L72" s="3"/>
      <c r="M72" s="3"/>
      <c r="N72" s="3"/>
      <c r="O72" s="3"/>
      <c r="P72" s="3"/>
      <c r="Q72" s="3"/>
      <c r="R72" s="3"/>
      <c r="S72" s="3"/>
      <c r="T72" s="3"/>
      <c r="U72" s="3"/>
      <c r="V72" s="3"/>
    </row>
    <row r="73" spans="1:22" ht="13.75" customHeight="1">
      <c r="A73" s="4" t="str">
        <f>'Complete sheet and details'!F74</f>
        <v>Fire related</v>
      </c>
      <c r="B73" s="4" t="str">
        <f>'Complete sheet and details'!I74</f>
        <v>Factory</v>
      </c>
      <c r="C73" s="4" t="str">
        <f t="shared" si="5"/>
        <v>Fire relatedFactory</v>
      </c>
      <c r="D73" s="3"/>
      <c r="E73" s="3"/>
      <c r="F73" s="3"/>
      <c r="G73" s="3"/>
      <c r="H73" s="3"/>
      <c r="I73" s="3"/>
      <c r="J73" s="3"/>
      <c r="K73" s="3"/>
      <c r="L73" s="3"/>
      <c r="M73" s="3"/>
      <c r="N73" s="3"/>
      <c r="O73" s="3"/>
      <c r="P73" s="3"/>
      <c r="Q73" s="3"/>
      <c r="R73" s="3"/>
      <c r="S73" s="3"/>
      <c r="T73" s="3"/>
      <c r="U73" s="3"/>
      <c r="V73" s="3"/>
    </row>
    <row r="74" spans="1:22" ht="13.75" customHeight="1">
      <c r="A74" s="4" t="str">
        <f>'Complete sheet and details'!F75</f>
        <v>Building related</v>
      </c>
      <c r="B74" s="4" t="str">
        <f>'Complete sheet and details'!I75</f>
        <v>Construction</v>
      </c>
      <c r="C74" s="4" t="str">
        <f t="shared" si="5"/>
        <v>Building relatedConstruction</v>
      </c>
      <c r="D74" s="3"/>
      <c r="E74" s="3"/>
      <c r="F74" s="3"/>
      <c r="G74" s="3"/>
      <c r="H74" s="3"/>
      <c r="I74" s="3"/>
      <c r="J74" s="3"/>
      <c r="K74" s="3"/>
      <c r="L74" s="3"/>
      <c r="M74" s="3"/>
      <c r="N74" s="3"/>
      <c r="O74" s="3"/>
      <c r="P74" s="3"/>
      <c r="Q74" s="3"/>
      <c r="R74" s="3"/>
      <c r="S74" s="3"/>
      <c r="T74" s="3"/>
      <c r="U74" s="3"/>
      <c r="V74" s="3"/>
    </row>
    <row r="75" spans="1:22" ht="13.75" customHeight="1">
      <c r="A75" s="4" t="str">
        <f>'Complete sheet and details'!F76</f>
        <v>Fire related</v>
      </c>
      <c r="B75" s="4" t="str">
        <f>'Complete sheet and details'!I76</f>
        <v>Factory</v>
      </c>
      <c r="C75" s="4" t="str">
        <f t="shared" si="5"/>
        <v>Fire relatedFactory</v>
      </c>
      <c r="D75" s="3"/>
      <c r="E75" s="3"/>
      <c r="F75" s="3"/>
      <c r="G75" s="3"/>
      <c r="H75" s="3"/>
      <c r="I75" s="3"/>
      <c r="J75" s="3"/>
      <c r="K75" s="3"/>
      <c r="L75" s="3"/>
      <c r="M75" s="3"/>
      <c r="N75" s="3"/>
      <c r="O75" s="3"/>
      <c r="P75" s="3"/>
      <c r="Q75" s="3"/>
      <c r="R75" s="3"/>
      <c r="S75" s="3"/>
      <c r="T75" s="3"/>
      <c r="U75" s="3"/>
      <c r="V75" s="3"/>
    </row>
    <row r="76" spans="1:22" ht="13.75" customHeight="1">
      <c r="A76" s="4" t="str">
        <f>'Complete sheet and details'!F77</f>
        <v>Gas Cylinder related Fires</v>
      </c>
      <c r="B76" s="4" t="str">
        <f>'Complete sheet and details'!I77</f>
        <v>Residential</v>
      </c>
      <c r="C76" s="4" t="str">
        <f t="shared" si="5"/>
        <v>Gas Cylinder related FiresResidential</v>
      </c>
      <c r="D76" s="3"/>
      <c r="E76" s="3"/>
      <c r="F76" s="3"/>
      <c r="G76" s="3"/>
      <c r="H76" s="3"/>
      <c r="I76" s="3"/>
      <c r="J76" s="3"/>
      <c r="K76" s="3"/>
      <c r="L76" s="3"/>
      <c r="M76" s="3"/>
      <c r="N76" s="3"/>
      <c r="O76" s="3"/>
      <c r="P76" s="3"/>
      <c r="Q76" s="3"/>
      <c r="R76" s="3"/>
      <c r="S76" s="3"/>
      <c r="T76" s="3"/>
      <c r="U76" s="3"/>
      <c r="V76" s="3"/>
    </row>
    <row r="77" spans="1:22" ht="13.75" customHeight="1">
      <c r="A77" s="4" t="str">
        <f>'Complete sheet and details'!F78</f>
        <v>Fire related</v>
      </c>
      <c r="B77" s="4" t="str">
        <f>'Complete sheet and details'!I78</f>
        <v>Commercial</v>
      </c>
      <c r="C77" s="4" t="str">
        <f t="shared" si="5"/>
        <v>Fire relatedCommercial</v>
      </c>
      <c r="D77" s="3"/>
      <c r="E77" s="3"/>
      <c r="F77" s="3"/>
      <c r="G77" s="3"/>
      <c r="H77" s="3"/>
      <c r="I77" s="3"/>
      <c r="J77" s="3"/>
      <c r="K77" s="3"/>
      <c r="L77" s="3"/>
      <c r="M77" s="3"/>
      <c r="N77" s="3"/>
      <c r="O77" s="3"/>
      <c r="P77" s="3"/>
      <c r="Q77" s="3"/>
      <c r="R77" s="3"/>
      <c r="S77" s="3"/>
      <c r="T77" s="3"/>
      <c r="U77" s="3"/>
      <c r="V77" s="3"/>
    </row>
    <row r="78" spans="1:22" ht="13.75" customHeight="1">
      <c r="A78" s="4" t="str">
        <f>'Complete sheet and details'!F79</f>
        <v>Building related</v>
      </c>
      <c r="B78" s="4" t="str">
        <f>'Complete sheet and details'!I79</f>
        <v>Construction</v>
      </c>
      <c r="C78" s="4" t="str">
        <f t="shared" si="5"/>
        <v>Building relatedConstruction</v>
      </c>
      <c r="D78" s="3"/>
      <c r="E78" s="3"/>
      <c r="F78" s="3"/>
      <c r="G78" s="3"/>
      <c r="H78" s="3"/>
      <c r="I78" s="3"/>
      <c r="J78" s="3"/>
      <c r="K78" s="3"/>
      <c r="L78" s="3"/>
      <c r="M78" s="3"/>
      <c r="N78" s="3"/>
      <c r="O78" s="3"/>
      <c r="P78" s="3"/>
      <c r="Q78" s="3"/>
      <c r="R78" s="3"/>
      <c r="S78" s="3"/>
      <c r="T78" s="3"/>
      <c r="U78" s="3"/>
      <c r="V78" s="3"/>
    </row>
    <row r="79" spans="1:22" ht="13.75" customHeight="1">
      <c r="A79" s="4" t="str">
        <f>'Complete sheet and details'!F80</f>
        <v>Fire related</v>
      </c>
      <c r="B79" s="4" t="str">
        <f>'Complete sheet and details'!I80</f>
        <v>Factory</v>
      </c>
      <c r="C79" s="4" t="str">
        <f t="shared" si="5"/>
        <v>Fire relatedFactory</v>
      </c>
      <c r="D79" s="3"/>
      <c r="E79" s="3"/>
      <c r="F79" s="3"/>
      <c r="G79" s="3"/>
      <c r="H79" s="3"/>
      <c r="I79" s="3"/>
      <c r="J79" s="3"/>
      <c r="K79" s="3"/>
      <c r="L79" s="3"/>
      <c r="M79" s="3"/>
      <c r="N79" s="3"/>
      <c r="O79" s="3"/>
      <c r="P79" s="3"/>
      <c r="Q79" s="3"/>
      <c r="R79" s="3"/>
      <c r="S79" s="3"/>
      <c r="T79" s="3"/>
      <c r="U79" s="3"/>
      <c r="V79" s="3"/>
    </row>
    <row r="80" spans="1:22" ht="13.75" customHeight="1">
      <c r="A80" s="4" t="str">
        <f>'Complete sheet and details'!F81</f>
        <v>Building related</v>
      </c>
      <c r="B80" s="4" t="str">
        <f>'Complete sheet and details'!I81</f>
        <v>Construction</v>
      </c>
      <c r="C80" s="4" t="str">
        <f t="shared" si="5"/>
        <v>Building relatedConstruction</v>
      </c>
      <c r="D80" s="3"/>
      <c r="E80" s="3"/>
      <c r="F80" s="3"/>
      <c r="G80" s="3"/>
      <c r="H80" s="3"/>
      <c r="I80" s="3"/>
      <c r="J80" s="3"/>
      <c r="K80" s="3"/>
      <c r="L80" s="3"/>
      <c r="M80" s="3"/>
      <c r="N80" s="3"/>
      <c r="O80" s="3"/>
      <c r="P80" s="3"/>
      <c r="Q80" s="3"/>
      <c r="R80" s="3"/>
      <c r="S80" s="3"/>
      <c r="T80" s="3"/>
      <c r="U80" s="3"/>
      <c r="V80" s="3"/>
    </row>
    <row r="81" spans="1:22" ht="13.75" customHeight="1">
      <c r="A81" s="4" t="str">
        <f>'Complete sheet and details'!F82</f>
        <v>Gas Cylinder related Fires</v>
      </c>
      <c r="B81" s="4" t="str">
        <f>'Complete sheet and details'!I82</f>
        <v>Commercial</v>
      </c>
      <c r="C81" s="4" t="str">
        <f t="shared" si="5"/>
        <v>Gas Cylinder related FiresCommercial</v>
      </c>
      <c r="D81" s="3"/>
      <c r="E81" s="3"/>
      <c r="F81" s="3"/>
      <c r="G81" s="3"/>
      <c r="H81" s="3"/>
      <c r="I81" s="3"/>
      <c r="J81" s="3"/>
      <c r="K81" s="3"/>
      <c r="L81" s="3"/>
      <c r="M81" s="3"/>
      <c r="N81" s="3"/>
      <c r="O81" s="3"/>
      <c r="P81" s="3"/>
      <c r="Q81" s="3"/>
      <c r="R81" s="3"/>
      <c r="S81" s="3"/>
      <c r="T81" s="3"/>
      <c r="U81" s="3"/>
      <c r="V81" s="3"/>
    </row>
    <row r="82" spans="1:22" ht="13.75" customHeight="1">
      <c r="A82" s="4" t="str">
        <f>'Complete sheet and details'!F83</f>
        <v>Fire related</v>
      </c>
      <c r="B82" s="4" t="str">
        <f>'Complete sheet and details'!I83</f>
        <v>Authorities Negligence</v>
      </c>
      <c r="C82" s="4" t="str">
        <f t="shared" si="5"/>
        <v>Fire relatedAuthorities Negligence</v>
      </c>
      <c r="D82" s="3"/>
      <c r="E82" s="3"/>
      <c r="F82" s="3"/>
      <c r="G82" s="3"/>
      <c r="H82" s="3"/>
      <c r="I82" s="3"/>
      <c r="J82" s="3"/>
      <c r="K82" s="3"/>
      <c r="L82" s="3"/>
      <c r="M82" s="3"/>
      <c r="N82" s="3"/>
      <c r="O82" s="3"/>
      <c r="P82" s="3"/>
      <c r="Q82" s="3"/>
      <c r="R82" s="3"/>
      <c r="S82" s="3"/>
      <c r="T82" s="3"/>
      <c r="U82" s="3"/>
      <c r="V82" s="3"/>
    </row>
    <row r="83" spans="1:22" ht="13.75" customHeight="1">
      <c r="A83" s="4" t="str">
        <f>'Complete sheet and details'!F84</f>
        <v>Fire related</v>
      </c>
      <c r="B83" s="4" t="str">
        <f>'Complete sheet and details'!I84</f>
        <v>Residential</v>
      </c>
      <c r="C83" s="4" t="str">
        <f t="shared" si="5"/>
        <v>Fire relatedResidential</v>
      </c>
      <c r="D83" s="3"/>
      <c r="E83" s="3"/>
      <c r="F83" s="3"/>
      <c r="G83" s="3"/>
      <c r="H83" s="3"/>
      <c r="I83" s="3"/>
      <c r="J83" s="3"/>
      <c r="K83" s="3"/>
      <c r="L83" s="3"/>
      <c r="M83" s="3"/>
      <c r="N83" s="3"/>
      <c r="O83" s="3"/>
      <c r="P83" s="3"/>
      <c r="Q83" s="3"/>
      <c r="R83" s="3"/>
      <c r="S83" s="3"/>
      <c r="T83" s="3"/>
      <c r="U83" s="3"/>
      <c r="V83" s="3"/>
    </row>
    <row r="84" spans="1:22" ht="13.75" customHeight="1">
      <c r="A84" s="4" t="str">
        <f>'Complete sheet and details'!F85</f>
        <v>Building related</v>
      </c>
      <c r="B84" s="4" t="str">
        <f>'Complete sheet and details'!I85</f>
        <v>Commercial</v>
      </c>
      <c r="C84" s="4" t="str">
        <f t="shared" si="5"/>
        <v>Building relatedCommercial</v>
      </c>
      <c r="D84" s="3"/>
      <c r="E84" s="3"/>
      <c r="F84" s="3"/>
      <c r="G84" s="3"/>
      <c r="H84" s="3"/>
      <c r="I84" s="3"/>
      <c r="J84" s="3"/>
      <c r="K84" s="3"/>
      <c r="L84" s="3"/>
      <c r="M84" s="3"/>
      <c r="N84" s="3"/>
      <c r="O84" s="3"/>
      <c r="P84" s="3"/>
      <c r="Q84" s="3"/>
      <c r="R84" s="3"/>
      <c r="S84" s="3"/>
      <c r="T84" s="3"/>
      <c r="U84" s="3"/>
      <c r="V84" s="3"/>
    </row>
    <row r="85" spans="1:22" ht="13.75" customHeight="1">
      <c r="A85" s="4" t="str">
        <f>'Complete sheet and details'!F86</f>
        <v>Fire related</v>
      </c>
      <c r="B85" s="4" t="str">
        <f>'Complete sheet and details'!I86</f>
        <v>Commercial</v>
      </c>
      <c r="C85" s="4" t="str">
        <f t="shared" si="5"/>
        <v>Fire relatedCommercial</v>
      </c>
      <c r="D85" s="3"/>
      <c r="E85" s="3"/>
      <c r="F85" s="3"/>
      <c r="G85" s="3"/>
      <c r="H85" s="3"/>
      <c r="I85" s="3"/>
      <c r="J85" s="3"/>
      <c r="K85" s="3"/>
      <c r="L85" s="3"/>
      <c r="M85" s="3"/>
      <c r="N85" s="3"/>
      <c r="O85" s="3"/>
      <c r="P85" s="3"/>
      <c r="Q85" s="3"/>
      <c r="R85" s="3"/>
      <c r="S85" s="3"/>
      <c r="T85" s="3"/>
      <c r="U85" s="3"/>
      <c r="V85" s="3"/>
    </row>
    <row r="86" spans="1:22" ht="13.75" customHeight="1">
      <c r="A86" s="4" t="str">
        <f>'Complete sheet and details'!F87</f>
        <v>Fire related</v>
      </c>
      <c r="B86" s="4" t="str">
        <f>'Complete sheet and details'!I87</f>
        <v>Factory</v>
      </c>
      <c r="C86" s="4" t="str">
        <f t="shared" si="5"/>
        <v>Fire relatedFactory</v>
      </c>
      <c r="D86" s="3"/>
      <c r="E86" s="3"/>
      <c r="F86" s="3"/>
      <c r="G86" s="3"/>
      <c r="H86" s="3"/>
      <c r="I86" s="3"/>
      <c r="J86" s="3"/>
      <c r="K86" s="3"/>
      <c r="L86" s="3"/>
      <c r="M86" s="3"/>
      <c r="N86" s="3"/>
      <c r="O86" s="3"/>
      <c r="P86" s="3"/>
      <c r="Q86" s="3"/>
      <c r="R86" s="3"/>
      <c r="S86" s="3"/>
      <c r="T86" s="3"/>
      <c r="U86" s="3"/>
      <c r="V86" s="3"/>
    </row>
    <row r="87" spans="1:22" ht="13.75" customHeight="1">
      <c r="A87" s="4" t="str">
        <f>'Complete sheet and details'!F88</f>
        <v>Building related</v>
      </c>
      <c r="B87" s="4" t="str">
        <f>'Complete sheet and details'!I88</f>
        <v>Construction</v>
      </c>
      <c r="C87" s="4" t="str">
        <f t="shared" si="5"/>
        <v>Building relatedConstruction</v>
      </c>
      <c r="D87" s="3"/>
      <c r="E87" s="3"/>
      <c r="F87" s="3"/>
      <c r="G87" s="3"/>
      <c r="H87" s="3"/>
      <c r="I87" s="3"/>
      <c r="J87" s="3"/>
      <c r="K87" s="3"/>
      <c r="L87" s="3"/>
      <c r="M87" s="3"/>
      <c r="N87" s="3"/>
      <c r="O87" s="3"/>
      <c r="P87" s="3"/>
      <c r="Q87" s="3"/>
      <c r="R87" s="3"/>
      <c r="S87" s="3"/>
      <c r="T87" s="3"/>
      <c r="U87" s="3"/>
      <c r="V87" s="3"/>
    </row>
    <row r="88" spans="1:22" ht="13.75" customHeight="1">
      <c r="A88" s="4" t="str">
        <f>'Complete sheet and details'!F89</f>
        <v>Building related</v>
      </c>
      <c r="B88" s="4" t="str">
        <f>'Complete sheet and details'!I89</f>
        <v>Construction</v>
      </c>
      <c r="C88" s="4" t="str">
        <f t="shared" si="5"/>
        <v>Building relatedConstruction</v>
      </c>
      <c r="D88" s="3"/>
      <c r="E88" s="3"/>
      <c r="F88" s="3"/>
      <c r="G88" s="3"/>
      <c r="H88" s="3"/>
      <c r="I88" s="3"/>
      <c r="J88" s="3"/>
      <c r="K88" s="3"/>
      <c r="L88" s="3"/>
      <c r="M88" s="3"/>
      <c r="N88" s="3"/>
      <c r="O88" s="3"/>
      <c r="P88" s="3"/>
      <c r="Q88" s="3"/>
      <c r="R88" s="3"/>
      <c r="S88" s="3"/>
      <c r="T88" s="3"/>
      <c r="U88" s="3"/>
      <c r="V88" s="3"/>
    </row>
    <row r="89" spans="1:22" ht="13.75" customHeight="1">
      <c r="A89" s="4" t="str">
        <f>'Complete sheet and details'!F90</f>
        <v>Fire related</v>
      </c>
      <c r="B89" s="4" t="str">
        <f>'Complete sheet and details'!I90</f>
        <v>Authorities Negligence</v>
      </c>
      <c r="C89" s="4" t="str">
        <f t="shared" si="5"/>
        <v>Fire relatedAuthorities Negligence</v>
      </c>
      <c r="D89" s="3"/>
      <c r="E89" s="3"/>
      <c r="F89" s="3"/>
      <c r="G89" s="3"/>
      <c r="H89" s="3"/>
      <c r="I89" s="3"/>
      <c r="J89" s="3"/>
      <c r="K89" s="3"/>
      <c r="L89" s="3"/>
      <c r="M89" s="3"/>
      <c r="N89" s="3"/>
      <c r="O89" s="3"/>
      <c r="P89" s="3"/>
      <c r="Q89" s="3"/>
      <c r="R89" s="3"/>
      <c r="S89" s="3"/>
      <c r="T89" s="3"/>
      <c r="U89" s="3"/>
      <c r="V89" s="3"/>
    </row>
    <row r="90" spans="1:22" ht="13.75" customHeight="1">
      <c r="A90" s="4" t="str">
        <f>'Complete sheet and details'!F91</f>
        <v>Fire related</v>
      </c>
      <c r="B90" s="4" t="str">
        <f>'Complete sheet and details'!I91</f>
        <v>Residential</v>
      </c>
      <c r="C90" s="4" t="str">
        <f t="shared" si="5"/>
        <v>Fire relatedResidential</v>
      </c>
      <c r="D90" s="3"/>
      <c r="E90" s="3"/>
      <c r="F90" s="3"/>
      <c r="G90" s="3"/>
      <c r="H90" s="3"/>
      <c r="I90" s="3"/>
      <c r="J90" s="3"/>
      <c r="K90" s="3"/>
      <c r="L90" s="3"/>
      <c r="M90" s="3"/>
      <c r="N90" s="3"/>
      <c r="O90" s="3"/>
      <c r="P90" s="3"/>
      <c r="Q90" s="3"/>
      <c r="R90" s="3"/>
      <c r="S90" s="3"/>
      <c r="T90" s="3"/>
      <c r="U90" s="3"/>
      <c r="V90" s="3"/>
    </row>
    <row r="91" spans="1:22" ht="13.75" customHeight="1">
      <c r="A91" s="4" t="str">
        <f>'Complete sheet and details'!F92</f>
        <v>Malfunction of machinery</v>
      </c>
      <c r="B91" s="4" t="str">
        <f>'Complete sheet and details'!I92</f>
        <v>Construction</v>
      </c>
      <c r="C91" s="4" t="str">
        <f t="shared" si="5"/>
        <v>Malfunction of machineryConstruction</v>
      </c>
      <c r="D91" s="3"/>
      <c r="E91" s="3"/>
      <c r="F91" s="3"/>
      <c r="G91" s="3"/>
      <c r="H91" s="3"/>
      <c r="I91" s="3"/>
      <c r="J91" s="3"/>
      <c r="K91" s="3"/>
      <c r="L91" s="3"/>
      <c r="M91" s="3"/>
      <c r="N91" s="3"/>
      <c r="O91" s="3"/>
      <c r="P91" s="3"/>
      <c r="Q91" s="3"/>
      <c r="R91" s="3"/>
      <c r="S91" s="3"/>
      <c r="T91" s="3"/>
      <c r="U91" s="3"/>
      <c r="V91" s="3"/>
    </row>
    <row r="92" spans="1:22" ht="13.75" customHeight="1">
      <c r="A92" s="4" t="str">
        <f>'Complete sheet and details'!F93</f>
        <v>Building related</v>
      </c>
      <c r="B92" s="4" t="str">
        <f>'Complete sheet and details'!I93</f>
        <v>Construction</v>
      </c>
      <c r="C92" s="4" t="str">
        <f t="shared" si="5"/>
        <v>Building relatedConstruction</v>
      </c>
      <c r="D92" s="3"/>
      <c r="E92" s="3"/>
      <c r="F92" s="3"/>
      <c r="G92" s="3"/>
      <c r="H92" s="3"/>
      <c r="I92" s="3"/>
      <c r="J92" s="3"/>
      <c r="K92" s="3"/>
      <c r="L92" s="3"/>
      <c r="M92" s="3"/>
      <c r="N92" s="3"/>
      <c r="O92" s="3"/>
      <c r="P92" s="3"/>
      <c r="Q92" s="3"/>
      <c r="R92" s="3"/>
      <c r="S92" s="3"/>
      <c r="T92" s="3"/>
      <c r="U92" s="3"/>
      <c r="V92" s="3"/>
    </row>
    <row r="93" spans="1:22" ht="13.75" customHeight="1">
      <c r="A93" s="4" t="str">
        <f>'Complete sheet and details'!F94</f>
        <v>Fire related</v>
      </c>
      <c r="B93" s="4" t="str">
        <f>'Complete sheet and details'!I94</f>
        <v>Residential</v>
      </c>
      <c r="C93" s="4" t="str">
        <f t="shared" si="5"/>
        <v>Fire relatedResidential</v>
      </c>
      <c r="D93" s="3"/>
      <c r="E93" s="3"/>
      <c r="F93" s="3"/>
      <c r="G93" s="3"/>
      <c r="H93" s="3"/>
      <c r="I93" s="3"/>
      <c r="J93" s="3"/>
      <c r="K93" s="3"/>
      <c r="L93" s="3"/>
      <c r="M93" s="3"/>
      <c r="N93" s="3"/>
      <c r="O93" s="3"/>
      <c r="P93" s="3"/>
      <c r="Q93" s="3"/>
      <c r="R93" s="3"/>
      <c r="S93" s="3"/>
      <c r="T93" s="3"/>
      <c r="U93" s="3"/>
      <c r="V93" s="3"/>
    </row>
    <row r="94" spans="1:22" ht="13.75" customHeight="1">
      <c r="A94" s="4" t="str">
        <f>'Complete sheet and details'!F95</f>
        <v>Fire related</v>
      </c>
      <c r="B94" s="4" t="str">
        <f>'Complete sheet and details'!I95</f>
        <v>Factory</v>
      </c>
      <c r="C94" s="4" t="str">
        <f t="shared" si="5"/>
        <v>Fire relatedFactory</v>
      </c>
      <c r="D94" s="3"/>
      <c r="E94" s="3"/>
      <c r="F94" s="3"/>
      <c r="G94" s="3"/>
      <c r="H94" s="3"/>
      <c r="I94" s="3"/>
      <c r="J94" s="3"/>
      <c r="K94" s="3"/>
      <c r="L94" s="3"/>
      <c r="M94" s="3"/>
      <c r="N94" s="3"/>
      <c r="O94" s="3"/>
      <c r="P94" s="3"/>
      <c r="Q94" s="3"/>
      <c r="R94" s="3"/>
      <c r="S94" s="3"/>
      <c r="T94" s="3"/>
      <c r="U94" s="3"/>
      <c r="V94" s="3"/>
    </row>
    <row r="95" spans="1:22" ht="13.75" customHeight="1">
      <c r="A95" s="4" t="str">
        <f>'Complete sheet and details'!F96</f>
        <v>Gas Cylinder related Fires</v>
      </c>
      <c r="B95" s="4" t="str">
        <f>'Complete sheet and details'!I96</f>
        <v>Factory</v>
      </c>
      <c r="C95" s="4" t="str">
        <f t="shared" si="5"/>
        <v>Gas Cylinder related FiresFactory</v>
      </c>
      <c r="D95" s="3"/>
      <c r="E95" s="3"/>
      <c r="F95" s="3"/>
      <c r="G95" s="3"/>
      <c r="H95" s="3"/>
      <c r="I95" s="3"/>
      <c r="J95" s="3"/>
      <c r="K95" s="3"/>
      <c r="L95" s="3"/>
      <c r="M95" s="3"/>
      <c r="N95" s="3"/>
      <c r="O95" s="3"/>
      <c r="P95" s="3"/>
      <c r="Q95" s="3"/>
      <c r="R95" s="3"/>
      <c r="S95" s="3"/>
      <c r="T95" s="3"/>
      <c r="U95" s="3"/>
      <c r="V95" s="3"/>
    </row>
    <row r="96" spans="1:22" ht="13.75" customHeight="1">
      <c r="A96" s="4" t="str">
        <f>'Complete sheet and details'!F97</f>
        <v>Fire related</v>
      </c>
      <c r="B96" s="4" t="str">
        <f>'Complete sheet and details'!I97</f>
        <v>Factory</v>
      </c>
      <c r="C96" s="4" t="str">
        <f t="shared" si="5"/>
        <v>Fire relatedFactory</v>
      </c>
      <c r="D96" s="3"/>
      <c r="E96" s="3"/>
      <c r="F96" s="3"/>
      <c r="G96" s="3"/>
      <c r="H96" s="3"/>
      <c r="I96" s="3"/>
      <c r="J96" s="3"/>
      <c r="K96" s="3"/>
      <c r="L96" s="3"/>
      <c r="M96" s="3"/>
      <c r="N96" s="3"/>
      <c r="O96" s="3"/>
      <c r="P96" s="3"/>
      <c r="Q96" s="3"/>
      <c r="R96" s="3"/>
      <c r="S96" s="3"/>
      <c r="T96" s="3"/>
      <c r="U96" s="3"/>
      <c r="V96" s="3"/>
    </row>
    <row r="97" spans="1:22" ht="13.75" customHeight="1">
      <c r="A97" s="4" t="str">
        <f>'Complete sheet and details'!F98</f>
        <v>Malfunction of machinery</v>
      </c>
      <c r="B97" s="4" t="str">
        <f>'Complete sheet and details'!I98</f>
        <v>Construction</v>
      </c>
      <c r="C97" s="4" t="str">
        <f t="shared" si="5"/>
        <v>Malfunction of machineryConstruction</v>
      </c>
      <c r="D97" s="3"/>
      <c r="E97" s="3"/>
      <c r="F97" s="3"/>
      <c r="G97" s="3"/>
      <c r="H97" s="3"/>
      <c r="I97" s="3"/>
      <c r="J97" s="3"/>
      <c r="K97" s="3"/>
      <c r="L97" s="3"/>
      <c r="M97" s="3"/>
      <c r="N97" s="3"/>
      <c r="O97" s="3"/>
      <c r="P97" s="3"/>
      <c r="Q97" s="3"/>
      <c r="R97" s="3"/>
      <c r="S97" s="3"/>
      <c r="T97" s="3"/>
      <c r="U97" s="3"/>
      <c r="V97" s="3"/>
    </row>
    <row r="98" spans="1:22" ht="13.75" customHeight="1">
      <c r="A98" s="4" t="str">
        <f>'Complete sheet and details'!F99</f>
        <v>Building related</v>
      </c>
      <c r="B98" s="4" t="str">
        <f>'Complete sheet and details'!I99</f>
        <v>Construction</v>
      </c>
      <c r="C98" s="4" t="str">
        <f t="shared" si="5"/>
        <v>Building relatedConstruction</v>
      </c>
      <c r="D98" s="3"/>
      <c r="E98" s="3"/>
      <c r="F98" s="3"/>
      <c r="G98" s="3"/>
      <c r="H98" s="3"/>
      <c r="I98" s="3"/>
      <c r="J98" s="3"/>
      <c r="K98" s="3"/>
      <c r="L98" s="3"/>
      <c r="M98" s="3"/>
      <c r="N98" s="3"/>
      <c r="O98" s="3"/>
      <c r="P98" s="3"/>
      <c r="Q98" s="3"/>
      <c r="R98" s="3"/>
      <c r="S98" s="3"/>
      <c r="T98" s="3"/>
      <c r="U98" s="3"/>
      <c r="V98" s="3"/>
    </row>
    <row r="99" spans="1:22" ht="13.75" customHeight="1">
      <c r="A99" s="4" t="str">
        <f>'Complete sheet and details'!F100</f>
        <v>Fire related</v>
      </c>
      <c r="B99" s="4" t="str">
        <f>'Complete sheet and details'!I100</f>
        <v>Residential</v>
      </c>
      <c r="C99" s="4" t="str">
        <f t="shared" si="5"/>
        <v>Fire relatedResidential</v>
      </c>
      <c r="D99" s="3"/>
      <c r="E99" s="3"/>
      <c r="F99" s="3"/>
      <c r="G99" s="3"/>
      <c r="H99" s="3"/>
      <c r="I99" s="3"/>
      <c r="J99" s="3"/>
      <c r="K99" s="3"/>
      <c r="L99" s="3"/>
      <c r="M99" s="3"/>
      <c r="N99" s="3"/>
      <c r="O99" s="3"/>
      <c r="P99" s="3"/>
      <c r="Q99" s="3"/>
      <c r="R99" s="3"/>
      <c r="S99" s="3"/>
      <c r="T99" s="3"/>
      <c r="U99" s="3"/>
      <c r="V99" s="3"/>
    </row>
    <row r="100" spans="1:22" ht="13.75" customHeight="1">
      <c r="A100" s="4" t="str">
        <f>'Complete sheet and details'!F101</f>
        <v>Fire related</v>
      </c>
      <c r="B100" s="4" t="str">
        <f>'Complete sheet and details'!I101</f>
        <v>Residential</v>
      </c>
      <c r="C100" s="4" t="str">
        <f t="shared" si="5"/>
        <v>Fire relatedResidential</v>
      </c>
      <c r="D100" s="3"/>
      <c r="E100" s="3"/>
      <c r="F100" s="3"/>
      <c r="G100" s="3"/>
      <c r="H100" s="3"/>
      <c r="I100" s="3"/>
      <c r="J100" s="3"/>
      <c r="K100" s="3"/>
      <c r="L100" s="3"/>
      <c r="M100" s="3"/>
      <c r="N100" s="3"/>
      <c r="O100" s="3"/>
      <c r="P100" s="3"/>
      <c r="Q100" s="3"/>
      <c r="R100" s="3"/>
      <c r="S100" s="3"/>
      <c r="T100" s="3"/>
      <c r="U100" s="3"/>
      <c r="V100" s="3"/>
    </row>
    <row r="101" spans="1:22" ht="13.75" customHeight="1">
      <c r="A101" s="4" t="str">
        <f>'Complete sheet and details'!F102</f>
        <v>Gas Cylinder related Fires</v>
      </c>
      <c r="B101" s="4" t="str">
        <f>'Complete sheet and details'!I102</f>
        <v>Residential</v>
      </c>
      <c r="C101" s="4" t="str">
        <f t="shared" si="5"/>
        <v>Gas Cylinder related FiresResidential</v>
      </c>
      <c r="D101" s="3"/>
      <c r="E101" s="3"/>
      <c r="F101" s="3"/>
      <c r="G101" s="3"/>
      <c r="H101" s="3"/>
      <c r="I101" s="3"/>
      <c r="J101" s="3"/>
      <c r="K101" s="3"/>
      <c r="L101" s="3"/>
      <c r="M101" s="3"/>
      <c r="N101" s="3"/>
      <c r="O101" s="3"/>
      <c r="P101" s="3"/>
      <c r="Q101" s="3"/>
      <c r="R101" s="3"/>
      <c r="S101" s="3"/>
      <c r="T101" s="3"/>
      <c r="U101" s="3"/>
      <c r="V101" s="3"/>
    </row>
    <row r="102" spans="1:22" ht="13.75" customHeight="1">
      <c r="A102" s="4" t="str">
        <f>'Complete sheet and details'!F103</f>
        <v>Building related</v>
      </c>
      <c r="B102" s="4" t="str">
        <f>'Complete sheet and details'!I103</f>
        <v>Construction</v>
      </c>
      <c r="C102" s="4" t="str">
        <f t="shared" si="5"/>
        <v>Building relatedConstruction</v>
      </c>
      <c r="D102" s="3"/>
      <c r="E102" s="3"/>
      <c r="F102" s="3"/>
      <c r="G102" s="3"/>
      <c r="H102" s="3"/>
      <c r="I102" s="3"/>
      <c r="J102" s="3"/>
      <c r="K102" s="3"/>
      <c r="L102" s="3"/>
      <c r="M102" s="3"/>
      <c r="N102" s="3"/>
      <c r="O102" s="3"/>
      <c r="P102" s="3"/>
      <c r="Q102" s="3"/>
      <c r="R102" s="3"/>
      <c r="S102" s="3"/>
      <c r="T102" s="3"/>
      <c r="U102" s="3"/>
      <c r="V102" s="3"/>
    </row>
    <row r="103" spans="1:22" ht="13.75" customHeight="1">
      <c r="A103" s="4" t="str">
        <f>'Complete sheet and details'!F104</f>
        <v>Building related</v>
      </c>
      <c r="B103" s="4" t="str">
        <f>'Complete sheet and details'!I104</f>
        <v>Construction</v>
      </c>
      <c r="C103" s="4" t="str">
        <f t="shared" si="5"/>
        <v>Building relatedConstruction</v>
      </c>
      <c r="D103" s="3"/>
      <c r="E103" s="3"/>
      <c r="F103" s="3"/>
      <c r="G103" s="3"/>
      <c r="H103" s="3"/>
      <c r="I103" s="3"/>
      <c r="J103" s="3"/>
      <c r="K103" s="3"/>
      <c r="L103" s="3"/>
      <c r="M103" s="3"/>
      <c r="N103" s="3"/>
      <c r="O103" s="3"/>
      <c r="P103" s="3"/>
      <c r="Q103" s="3"/>
      <c r="R103" s="3"/>
      <c r="S103" s="3"/>
      <c r="T103" s="3"/>
      <c r="U103" s="3"/>
      <c r="V103" s="3"/>
    </row>
    <row r="104" spans="1:22" ht="13.75" customHeight="1">
      <c r="A104" s="4" t="str">
        <f>'Complete sheet and details'!F105</f>
        <v>Building related</v>
      </c>
      <c r="B104" s="4" t="str">
        <f>'Complete sheet and details'!I105</f>
        <v>Construction</v>
      </c>
      <c r="C104" s="4" t="str">
        <f t="shared" si="5"/>
        <v>Building relatedConstruction</v>
      </c>
      <c r="D104" s="3"/>
      <c r="E104" s="3"/>
      <c r="F104" s="3"/>
      <c r="G104" s="3"/>
      <c r="H104" s="3"/>
      <c r="I104" s="3"/>
      <c r="J104" s="3"/>
      <c r="K104" s="3"/>
      <c r="L104" s="3"/>
      <c r="M104" s="3"/>
      <c r="N104" s="3"/>
      <c r="O104" s="3"/>
      <c r="P104" s="3"/>
      <c r="Q104" s="3"/>
      <c r="R104" s="3"/>
      <c r="S104" s="3"/>
      <c r="T104" s="3"/>
      <c r="U104" s="3"/>
      <c r="V104" s="3"/>
    </row>
    <row r="105" spans="1:22" ht="13.75" customHeight="1">
      <c r="A105" s="4" t="str">
        <f>'Complete sheet and details'!F106</f>
        <v>Miscellaneous</v>
      </c>
      <c r="B105" s="4" t="str">
        <f>'Complete sheet and details'!I106</f>
        <v>Miscellaneous</v>
      </c>
      <c r="C105" s="4" t="str">
        <f t="shared" si="5"/>
        <v>MiscellaneousMiscellaneous</v>
      </c>
      <c r="D105" s="3"/>
      <c r="E105" s="3"/>
      <c r="F105" s="3"/>
      <c r="G105" s="3"/>
      <c r="H105" s="3"/>
      <c r="I105" s="3"/>
      <c r="J105" s="3"/>
      <c r="K105" s="3"/>
      <c r="L105" s="3"/>
      <c r="M105" s="3"/>
      <c r="N105" s="3"/>
      <c r="O105" s="3"/>
      <c r="P105" s="3"/>
      <c r="Q105" s="3"/>
      <c r="R105" s="3"/>
      <c r="S105" s="3"/>
      <c r="T105" s="3"/>
      <c r="U105" s="3"/>
      <c r="V105" s="3"/>
    </row>
    <row r="106" spans="1:22" ht="13.75" customHeight="1">
      <c r="A106" s="4" t="str">
        <f>'Complete sheet and details'!F107</f>
        <v>Fire related</v>
      </c>
      <c r="B106" s="4" t="str">
        <f>'Complete sheet and details'!I107</f>
        <v>Residential</v>
      </c>
      <c r="C106" s="4" t="str">
        <f t="shared" si="5"/>
        <v>Fire relatedResidential</v>
      </c>
      <c r="D106" s="3"/>
      <c r="E106" s="3"/>
      <c r="F106" s="3"/>
      <c r="G106" s="3"/>
      <c r="H106" s="3"/>
      <c r="I106" s="3"/>
      <c r="J106" s="3"/>
      <c r="K106" s="3"/>
      <c r="L106" s="3"/>
      <c r="M106" s="3"/>
      <c r="N106" s="3"/>
      <c r="O106" s="3"/>
      <c r="P106" s="3"/>
      <c r="Q106" s="3"/>
      <c r="R106" s="3"/>
      <c r="S106" s="3"/>
      <c r="T106" s="3"/>
      <c r="U106" s="3"/>
      <c r="V106" s="3"/>
    </row>
    <row r="107" spans="1:22" ht="13.75" customHeight="1">
      <c r="A107" s="4" t="str">
        <f>'Complete sheet and details'!F108</f>
        <v>Negligence</v>
      </c>
      <c r="B107" s="4" t="str">
        <f>'Complete sheet and details'!I108</f>
        <v>Authorities Negligence</v>
      </c>
      <c r="C107" s="4" t="str">
        <f t="shared" si="5"/>
        <v>NegligenceAuthorities Negligence</v>
      </c>
      <c r="D107" s="3"/>
      <c r="E107" s="3"/>
      <c r="F107" s="3"/>
      <c r="G107" s="3"/>
      <c r="H107" s="3"/>
      <c r="I107" s="3"/>
      <c r="J107" s="3"/>
      <c r="K107" s="3"/>
      <c r="L107" s="3"/>
      <c r="M107" s="3"/>
      <c r="N107" s="3"/>
      <c r="O107" s="3"/>
      <c r="P107" s="3"/>
      <c r="Q107" s="3"/>
      <c r="R107" s="3"/>
      <c r="S107" s="3"/>
      <c r="T107" s="3"/>
      <c r="U107" s="3"/>
      <c r="V107" s="3"/>
    </row>
    <row r="108" spans="1:22" ht="13.75" customHeight="1">
      <c r="A108" s="4" t="str">
        <f>'Complete sheet and details'!F109</f>
        <v>Gas Cylinder related Fires</v>
      </c>
      <c r="B108" s="4" t="str">
        <f>'Complete sheet and details'!I109</f>
        <v>Commercial</v>
      </c>
      <c r="C108" s="4" t="str">
        <f t="shared" si="5"/>
        <v>Gas Cylinder related FiresCommercial</v>
      </c>
      <c r="D108" s="3"/>
      <c r="E108" s="3"/>
      <c r="F108" s="3"/>
      <c r="G108" s="3"/>
      <c r="H108" s="3"/>
      <c r="I108" s="3"/>
      <c r="J108" s="3"/>
      <c r="K108" s="3"/>
      <c r="L108" s="3"/>
      <c r="M108" s="3"/>
      <c r="N108" s="3"/>
      <c r="O108" s="3"/>
      <c r="P108" s="3"/>
      <c r="Q108" s="3"/>
      <c r="R108" s="3"/>
      <c r="S108" s="3"/>
      <c r="T108" s="3"/>
      <c r="U108" s="3"/>
      <c r="V108" s="3"/>
    </row>
    <row r="109" spans="1:22" ht="13.75" customHeight="1">
      <c r="A109" s="4" t="str">
        <f>'Complete sheet and details'!F110</f>
        <v>Fire related</v>
      </c>
      <c r="B109" s="4" t="str">
        <f>'Complete sheet and details'!I110</f>
        <v>Residential</v>
      </c>
      <c r="C109" s="4" t="str">
        <f t="shared" si="5"/>
        <v>Fire relatedResidential</v>
      </c>
      <c r="D109" s="3"/>
      <c r="E109" s="3"/>
      <c r="F109" s="3"/>
      <c r="G109" s="3"/>
      <c r="H109" s="3"/>
      <c r="I109" s="3"/>
      <c r="J109" s="3"/>
      <c r="K109" s="3"/>
      <c r="L109" s="3"/>
      <c r="M109" s="3"/>
      <c r="N109" s="3"/>
      <c r="O109" s="3"/>
      <c r="P109" s="3"/>
      <c r="Q109" s="3"/>
      <c r="R109" s="3"/>
      <c r="S109" s="3"/>
      <c r="T109" s="3"/>
      <c r="U109" s="3"/>
      <c r="V109" s="3"/>
    </row>
    <row r="110" spans="1:22" ht="13.75" customHeight="1">
      <c r="A110" s="4" t="str">
        <f>'Complete sheet and details'!F111</f>
        <v>Fire related</v>
      </c>
      <c r="B110" s="4" t="str">
        <f>'Complete sheet and details'!I111</f>
        <v>Residential</v>
      </c>
      <c r="C110" s="4" t="str">
        <f t="shared" si="5"/>
        <v>Fire relatedResidential</v>
      </c>
      <c r="D110" s="3"/>
      <c r="E110" s="3"/>
      <c r="F110" s="3"/>
      <c r="G110" s="3"/>
      <c r="H110" s="3"/>
      <c r="I110" s="3"/>
      <c r="J110" s="3"/>
      <c r="K110" s="3"/>
      <c r="L110" s="3"/>
      <c r="M110" s="3"/>
      <c r="N110" s="3"/>
      <c r="O110" s="3"/>
      <c r="P110" s="3"/>
      <c r="Q110" s="3"/>
      <c r="R110" s="3"/>
      <c r="S110" s="3"/>
      <c r="T110" s="3"/>
      <c r="U110" s="3"/>
      <c r="V110" s="3"/>
    </row>
    <row r="111" spans="1:22" ht="13.75" customHeight="1">
      <c r="A111" s="4" t="str">
        <f>'Complete sheet and details'!F112</f>
        <v>Building related</v>
      </c>
      <c r="B111" s="4" t="str">
        <f>'Complete sheet and details'!I112</f>
        <v>Construction</v>
      </c>
      <c r="C111" s="4" t="str">
        <f t="shared" si="5"/>
        <v>Building relatedConstruction</v>
      </c>
      <c r="D111" s="3"/>
      <c r="E111" s="3"/>
      <c r="F111" s="3"/>
      <c r="G111" s="3"/>
      <c r="H111" s="3"/>
      <c r="I111" s="3"/>
      <c r="J111" s="3"/>
      <c r="K111" s="3"/>
      <c r="L111" s="3"/>
      <c r="M111" s="3"/>
      <c r="N111" s="3"/>
      <c r="O111" s="3"/>
      <c r="P111" s="3"/>
      <c r="Q111" s="3"/>
      <c r="R111" s="3"/>
      <c r="S111" s="3"/>
      <c r="T111" s="3"/>
      <c r="U111" s="3"/>
      <c r="V111" s="3"/>
    </row>
    <row r="112" spans="1:22" ht="13.75" customHeight="1">
      <c r="A112" s="4" t="str">
        <f>'Complete sheet and details'!F113</f>
        <v>Fire related</v>
      </c>
      <c r="B112" s="4" t="str">
        <f>'Complete sheet and details'!I113</f>
        <v>Residential</v>
      </c>
      <c r="C112" s="4" t="str">
        <f t="shared" si="5"/>
        <v>Fire relatedResidential</v>
      </c>
      <c r="D112" s="3"/>
      <c r="E112" s="3"/>
      <c r="F112" s="3"/>
      <c r="G112" s="3"/>
      <c r="H112" s="3"/>
      <c r="I112" s="3"/>
      <c r="J112" s="3"/>
      <c r="K112" s="3"/>
      <c r="L112" s="3"/>
      <c r="M112" s="3"/>
      <c r="N112" s="3"/>
      <c r="O112" s="3"/>
      <c r="P112" s="3"/>
      <c r="Q112" s="3"/>
      <c r="R112" s="3"/>
      <c r="S112" s="3"/>
      <c r="T112" s="3"/>
      <c r="U112" s="3"/>
      <c r="V112" s="3"/>
    </row>
    <row r="113" spans="1:22" ht="13.75" customHeight="1">
      <c r="A113" s="4" t="str">
        <f>'Complete sheet and details'!F114</f>
        <v>Fire related</v>
      </c>
      <c r="B113" s="4" t="str">
        <f>'Complete sheet and details'!I114</f>
        <v>Factory</v>
      </c>
      <c r="C113" s="4" t="str">
        <f t="shared" si="5"/>
        <v>Fire relatedFactory</v>
      </c>
      <c r="D113" s="3"/>
      <c r="E113" s="3"/>
      <c r="F113" s="3"/>
      <c r="G113" s="3"/>
      <c r="H113" s="3"/>
      <c r="I113" s="3"/>
      <c r="J113" s="3"/>
      <c r="K113" s="3"/>
      <c r="L113" s="3"/>
      <c r="M113" s="3"/>
      <c r="N113" s="3"/>
      <c r="O113" s="3"/>
      <c r="P113" s="3"/>
      <c r="Q113" s="3"/>
      <c r="R113" s="3"/>
      <c r="S113" s="3"/>
      <c r="T113" s="3"/>
      <c r="U113" s="3"/>
      <c r="V113" s="3"/>
    </row>
    <row r="114" spans="1:22" ht="13.75" customHeight="1">
      <c r="A114" s="4" t="str">
        <f>'Complete sheet and details'!F115</f>
        <v>Building related</v>
      </c>
      <c r="B114" s="4" t="str">
        <f>'Complete sheet and details'!I115</f>
        <v>Construction</v>
      </c>
      <c r="C114" s="4" t="str">
        <f t="shared" si="5"/>
        <v>Building relatedConstruction</v>
      </c>
      <c r="D114" s="3"/>
      <c r="E114" s="3"/>
      <c r="F114" s="3"/>
      <c r="G114" s="3"/>
      <c r="H114" s="3"/>
      <c r="I114" s="3"/>
      <c r="J114" s="3"/>
      <c r="K114" s="3"/>
      <c r="L114" s="3"/>
      <c r="M114" s="3"/>
      <c r="N114" s="3"/>
      <c r="O114" s="3"/>
      <c r="P114" s="3"/>
      <c r="Q114" s="3"/>
      <c r="R114" s="3"/>
      <c r="S114" s="3"/>
      <c r="T114" s="3"/>
      <c r="U114" s="3"/>
      <c r="V114" s="3"/>
    </row>
    <row r="115" spans="1:22" ht="13.75" customHeight="1">
      <c r="A115" s="4" t="str">
        <f>'Complete sheet and details'!F116</f>
        <v>Malfunction of machinery</v>
      </c>
      <c r="B115" s="4" t="str">
        <f>'Complete sheet and details'!I116</f>
        <v>Residential</v>
      </c>
      <c r="C115" s="4" t="str">
        <f t="shared" si="5"/>
        <v>Malfunction of machineryResidential</v>
      </c>
      <c r="D115" s="3"/>
      <c r="E115" s="3"/>
      <c r="F115" s="3"/>
      <c r="G115" s="3"/>
      <c r="H115" s="3"/>
      <c r="I115" s="3"/>
      <c r="J115" s="3"/>
      <c r="K115" s="3"/>
      <c r="L115" s="3"/>
      <c r="M115" s="3"/>
      <c r="N115" s="3"/>
      <c r="O115" s="3"/>
      <c r="P115" s="3"/>
      <c r="Q115" s="3"/>
      <c r="R115" s="3"/>
      <c r="S115" s="3"/>
      <c r="T115" s="3"/>
      <c r="U115" s="3"/>
      <c r="V115" s="3"/>
    </row>
    <row r="116" spans="1:22" ht="13.75" customHeight="1">
      <c r="A116" s="4" t="str">
        <f>'Complete sheet and details'!F117</f>
        <v>Building related</v>
      </c>
      <c r="B116" s="4" t="str">
        <f>'Complete sheet and details'!I117</f>
        <v>Construction</v>
      </c>
      <c r="C116" s="4" t="str">
        <f t="shared" si="5"/>
        <v>Building relatedConstruction</v>
      </c>
      <c r="D116" s="3"/>
      <c r="E116" s="3"/>
      <c r="F116" s="3"/>
      <c r="G116" s="3"/>
      <c r="H116" s="3"/>
      <c r="I116" s="3"/>
      <c r="J116" s="3"/>
      <c r="K116" s="3"/>
      <c r="L116" s="3"/>
      <c r="M116" s="3"/>
      <c r="N116" s="3"/>
      <c r="O116" s="3"/>
      <c r="P116" s="3"/>
      <c r="Q116" s="3"/>
      <c r="R116" s="3"/>
      <c r="S116" s="3"/>
      <c r="T116" s="3"/>
      <c r="U116" s="3"/>
      <c r="V116" s="3"/>
    </row>
    <row r="117" spans="1:22" ht="13.75" customHeight="1">
      <c r="A117" s="4" t="str">
        <f>'Complete sheet and details'!F118</f>
        <v>Fire related</v>
      </c>
      <c r="B117" s="4" t="str">
        <f>'Complete sheet and details'!I118</f>
        <v>Factory</v>
      </c>
      <c r="C117" s="4" t="str">
        <f t="shared" si="5"/>
        <v>Fire relatedFactory</v>
      </c>
      <c r="D117" s="3"/>
      <c r="E117" s="3"/>
      <c r="F117" s="3"/>
      <c r="G117" s="3"/>
      <c r="H117" s="3"/>
      <c r="I117" s="3"/>
      <c r="J117" s="3"/>
      <c r="K117" s="3"/>
      <c r="L117" s="3"/>
      <c r="M117" s="3"/>
      <c r="N117" s="3"/>
      <c r="O117" s="3"/>
      <c r="P117" s="3"/>
      <c r="Q117" s="3"/>
      <c r="R117" s="3"/>
      <c r="S117" s="3"/>
      <c r="T117" s="3"/>
      <c r="U117" s="3"/>
      <c r="V117" s="3"/>
    </row>
    <row r="118" spans="1:22" ht="13.75" customHeight="1">
      <c r="A118" s="4" t="str">
        <f>'Complete sheet and details'!F119</f>
        <v>Building related</v>
      </c>
      <c r="B118" s="4" t="str">
        <f>'Complete sheet and details'!I119</f>
        <v>Construction</v>
      </c>
      <c r="C118" s="4" t="str">
        <f t="shared" si="5"/>
        <v>Building relatedConstruction</v>
      </c>
      <c r="D118" s="3"/>
      <c r="E118" s="3"/>
      <c r="F118" s="3"/>
      <c r="G118" s="3"/>
      <c r="H118" s="3"/>
      <c r="I118" s="3"/>
      <c r="J118" s="3"/>
      <c r="K118" s="3"/>
      <c r="L118" s="3"/>
      <c r="M118" s="3"/>
      <c r="N118" s="3"/>
      <c r="O118" s="3"/>
      <c r="P118" s="3"/>
      <c r="Q118" s="3"/>
      <c r="R118" s="3"/>
      <c r="S118" s="3"/>
      <c r="T118" s="3"/>
      <c r="U118" s="3"/>
      <c r="V118" s="3"/>
    </row>
    <row r="119" spans="1:22" ht="13.75" customHeight="1">
      <c r="A119" s="4" t="str">
        <f>'Complete sheet and details'!F120</f>
        <v>Fire related</v>
      </c>
      <c r="B119" s="4" t="str">
        <f>'Complete sheet and details'!I120</f>
        <v>Commercial</v>
      </c>
      <c r="C119" s="4" t="str">
        <f t="shared" si="5"/>
        <v>Fire relatedCommercial</v>
      </c>
      <c r="D119" s="3"/>
      <c r="E119" s="3"/>
      <c r="F119" s="3"/>
      <c r="G119" s="3"/>
      <c r="H119" s="3"/>
      <c r="I119" s="3"/>
      <c r="J119" s="3"/>
      <c r="K119" s="3"/>
      <c r="L119" s="3"/>
      <c r="M119" s="3"/>
      <c r="N119" s="3"/>
      <c r="O119" s="3"/>
      <c r="P119" s="3"/>
      <c r="Q119" s="3"/>
      <c r="R119" s="3"/>
      <c r="S119" s="3"/>
      <c r="T119" s="3"/>
      <c r="U119" s="3"/>
      <c r="V119" s="3"/>
    </row>
    <row r="120" spans="1:22" ht="13.75" customHeight="1">
      <c r="A120" s="4" t="str">
        <f>'Complete sheet and details'!F121</f>
        <v>Miscellaneous</v>
      </c>
      <c r="B120" s="4" t="str">
        <f>'Complete sheet and details'!I121</f>
        <v>Commercial</v>
      </c>
      <c r="C120" s="4" t="str">
        <f t="shared" si="5"/>
        <v>MiscellaneousCommercial</v>
      </c>
      <c r="D120" s="3"/>
      <c r="E120" s="3"/>
      <c r="F120" s="3"/>
      <c r="G120" s="3"/>
      <c r="H120" s="3"/>
      <c r="I120" s="3"/>
      <c r="J120" s="3"/>
      <c r="K120" s="3"/>
      <c r="L120" s="3"/>
      <c r="M120" s="3"/>
      <c r="N120" s="3"/>
      <c r="O120" s="3"/>
      <c r="P120" s="3"/>
      <c r="Q120" s="3"/>
      <c r="R120" s="3"/>
      <c r="S120" s="3"/>
      <c r="T120" s="3"/>
      <c r="U120" s="3"/>
      <c r="V120" s="3"/>
    </row>
    <row r="121" spans="1:22" ht="13.75" customHeight="1">
      <c r="A121" s="4" t="str">
        <f>'Complete sheet and details'!F122</f>
        <v>Fire related</v>
      </c>
      <c r="B121" s="4" t="str">
        <f>'Complete sheet and details'!I122</f>
        <v>Factory</v>
      </c>
      <c r="C121" s="4" t="str">
        <f t="shared" si="5"/>
        <v>Fire relatedFactory</v>
      </c>
      <c r="D121" s="3"/>
      <c r="E121" s="3"/>
      <c r="F121" s="3"/>
      <c r="G121" s="3"/>
      <c r="H121" s="3"/>
      <c r="I121" s="3"/>
      <c r="J121" s="3"/>
      <c r="K121" s="3"/>
      <c r="L121" s="3"/>
      <c r="M121" s="3"/>
      <c r="N121" s="3"/>
      <c r="O121" s="3"/>
      <c r="P121" s="3"/>
      <c r="Q121" s="3"/>
      <c r="R121" s="3"/>
      <c r="S121" s="3"/>
      <c r="T121" s="3"/>
      <c r="U121" s="3"/>
      <c r="V121" s="3"/>
    </row>
    <row r="122" spans="1:22" ht="13.75" customHeight="1">
      <c r="A122" s="4" t="str">
        <f>'Complete sheet and details'!F123</f>
        <v>Building related</v>
      </c>
      <c r="B122" s="4" t="str">
        <f>'Complete sheet and details'!I123</f>
        <v>Residential</v>
      </c>
      <c r="C122" s="4" t="str">
        <f t="shared" si="5"/>
        <v>Building relatedResidential</v>
      </c>
      <c r="D122" s="3"/>
      <c r="E122" s="3"/>
      <c r="F122" s="3"/>
      <c r="G122" s="3"/>
      <c r="H122" s="3"/>
      <c r="I122" s="3"/>
      <c r="J122" s="3"/>
      <c r="K122" s="3"/>
      <c r="L122" s="3"/>
      <c r="M122" s="3"/>
      <c r="N122" s="3"/>
      <c r="O122" s="3"/>
      <c r="P122" s="3"/>
      <c r="Q122" s="3"/>
      <c r="R122" s="3"/>
      <c r="S122" s="3"/>
      <c r="T122" s="3"/>
      <c r="U122" s="3"/>
      <c r="V122" s="3"/>
    </row>
    <row r="123" spans="1:22" ht="13.75" customHeight="1">
      <c r="A123" s="4" t="str">
        <f>'Complete sheet and details'!F124</f>
        <v>Fire related</v>
      </c>
      <c r="B123" s="4" t="str">
        <f>'Complete sheet and details'!I124</f>
        <v>Factory</v>
      </c>
      <c r="C123" s="4" t="str">
        <f t="shared" si="5"/>
        <v>Fire relatedFactory</v>
      </c>
      <c r="D123" s="3"/>
      <c r="E123" s="3"/>
      <c r="F123" s="3"/>
      <c r="G123" s="3"/>
      <c r="H123" s="3"/>
      <c r="I123" s="3"/>
      <c r="J123" s="3"/>
      <c r="K123" s="3"/>
      <c r="L123" s="3"/>
      <c r="M123" s="3"/>
      <c r="N123" s="3"/>
      <c r="O123" s="3"/>
      <c r="P123" s="3"/>
      <c r="Q123" s="3"/>
      <c r="R123" s="3"/>
      <c r="S123" s="3"/>
      <c r="T123" s="3"/>
      <c r="U123" s="3"/>
      <c r="V123" s="3"/>
    </row>
    <row r="124" spans="1:22" ht="13.75" customHeight="1">
      <c r="A124" s="4" t="str">
        <f>'Complete sheet and details'!F125</f>
        <v>Malfunction of machinery</v>
      </c>
      <c r="B124" s="4" t="str">
        <f>'Complete sheet and details'!I125</f>
        <v>Commercial</v>
      </c>
      <c r="C124" s="4" t="str">
        <f t="shared" si="5"/>
        <v>Malfunction of machineryCommercial</v>
      </c>
      <c r="D124" s="3"/>
      <c r="E124" s="3"/>
      <c r="F124" s="3"/>
      <c r="G124" s="3"/>
      <c r="H124" s="3"/>
      <c r="I124" s="3"/>
      <c r="J124" s="3"/>
      <c r="K124" s="3"/>
      <c r="L124" s="3"/>
      <c r="M124" s="3"/>
      <c r="N124" s="3"/>
      <c r="O124" s="3"/>
      <c r="P124" s="3"/>
      <c r="Q124" s="3"/>
      <c r="R124" s="3"/>
      <c r="S124" s="3"/>
      <c r="T124" s="3"/>
      <c r="U124" s="3"/>
      <c r="V124" s="3"/>
    </row>
    <row r="125" spans="1:22" ht="13.75" customHeight="1">
      <c r="A125" s="4" t="str">
        <f>'Complete sheet and details'!F126</f>
        <v>Fire related</v>
      </c>
      <c r="B125" s="4" t="str">
        <f>'Complete sheet and details'!I126</f>
        <v>Commercial</v>
      </c>
      <c r="C125" s="4" t="str">
        <f t="shared" si="5"/>
        <v>Fire relatedCommercial</v>
      </c>
      <c r="D125" s="3"/>
      <c r="E125" s="3"/>
      <c r="F125" s="3"/>
      <c r="G125" s="3"/>
      <c r="H125" s="3"/>
      <c r="I125" s="3"/>
      <c r="J125" s="3"/>
      <c r="K125" s="3"/>
      <c r="L125" s="3"/>
      <c r="M125" s="3"/>
      <c r="N125" s="3"/>
      <c r="O125" s="3"/>
      <c r="P125" s="3"/>
      <c r="Q125" s="3"/>
      <c r="R125" s="3"/>
      <c r="S125" s="3"/>
      <c r="T125" s="3"/>
      <c r="U125" s="3"/>
      <c r="V125" s="3"/>
    </row>
    <row r="126" spans="1:22" ht="13.75" customHeight="1">
      <c r="A126" s="4" t="str">
        <f>'Complete sheet and details'!F127</f>
        <v>Fire related</v>
      </c>
      <c r="B126" s="4" t="str">
        <f>'Complete sheet and details'!I127</f>
        <v>Residential</v>
      </c>
      <c r="C126" s="4" t="str">
        <f t="shared" si="5"/>
        <v>Fire relatedResidential</v>
      </c>
      <c r="D126" s="3"/>
      <c r="E126" s="3"/>
      <c r="F126" s="3"/>
      <c r="G126" s="3"/>
      <c r="H126" s="3"/>
      <c r="I126" s="3"/>
      <c r="J126" s="3"/>
      <c r="K126" s="3"/>
      <c r="L126" s="3"/>
      <c r="M126" s="3"/>
      <c r="N126" s="3"/>
      <c r="O126" s="3"/>
      <c r="P126" s="3"/>
      <c r="Q126" s="3"/>
      <c r="R126" s="3"/>
      <c r="S126" s="3"/>
      <c r="T126" s="3"/>
      <c r="U126" s="3"/>
      <c r="V126" s="3"/>
    </row>
    <row r="127" spans="1:22" ht="13.75" customHeight="1">
      <c r="A127" s="4" t="str">
        <f>'Complete sheet and details'!F128</f>
        <v>Fire related</v>
      </c>
      <c r="B127" s="4" t="str">
        <f>'Complete sheet and details'!I128</f>
        <v>Commercial</v>
      </c>
      <c r="C127" s="4" t="str">
        <f t="shared" si="5"/>
        <v>Fire relatedCommercial</v>
      </c>
      <c r="D127" s="3"/>
      <c r="E127" s="3"/>
      <c r="F127" s="3"/>
      <c r="G127" s="3"/>
      <c r="H127" s="3"/>
      <c r="I127" s="3"/>
      <c r="J127" s="3"/>
      <c r="K127" s="3"/>
      <c r="L127" s="3"/>
      <c r="M127" s="3"/>
      <c r="N127" s="3"/>
      <c r="O127" s="3"/>
      <c r="P127" s="3"/>
      <c r="Q127" s="3"/>
      <c r="R127" s="3"/>
      <c r="S127" s="3"/>
      <c r="T127" s="3"/>
      <c r="U127" s="3"/>
      <c r="V127" s="3"/>
    </row>
    <row r="128" spans="1:22" ht="13.75" customHeight="1">
      <c r="A128" s="4" t="str">
        <f>'Complete sheet and details'!F129</f>
        <v>Negligence</v>
      </c>
      <c r="B128" s="4" t="str">
        <f>'Complete sheet and details'!I129</f>
        <v>Authorities Negligence</v>
      </c>
      <c r="C128" s="4" t="str">
        <f t="shared" si="5"/>
        <v>NegligenceAuthorities Negligence</v>
      </c>
      <c r="D128" s="3"/>
      <c r="E128" s="3"/>
      <c r="F128" s="3"/>
      <c r="G128" s="3"/>
      <c r="H128" s="3"/>
      <c r="I128" s="3"/>
      <c r="J128" s="3"/>
      <c r="K128" s="3"/>
      <c r="L128" s="3"/>
      <c r="M128" s="3"/>
      <c r="N128" s="3"/>
      <c r="O128" s="3"/>
      <c r="P128" s="3"/>
      <c r="Q128" s="3"/>
      <c r="R128" s="3"/>
      <c r="S128" s="3"/>
      <c r="T128" s="3"/>
      <c r="U128" s="3"/>
      <c r="V128" s="3"/>
    </row>
    <row r="129" spans="1:22" ht="13.75" customHeight="1">
      <c r="A129" s="4" t="str">
        <f>'Complete sheet and details'!F130</f>
        <v>Building related</v>
      </c>
      <c r="B129" s="4" t="str">
        <f>'Complete sheet and details'!I130</f>
        <v>Construction</v>
      </c>
      <c r="C129" s="4" t="str">
        <f t="shared" si="5"/>
        <v>Building relatedConstruction</v>
      </c>
      <c r="D129" s="3"/>
      <c r="E129" s="3"/>
      <c r="F129" s="3"/>
      <c r="G129" s="3"/>
      <c r="H129" s="3"/>
      <c r="I129" s="3"/>
      <c r="J129" s="3"/>
      <c r="K129" s="3"/>
      <c r="L129" s="3"/>
      <c r="M129" s="3"/>
      <c r="N129" s="3"/>
      <c r="O129" s="3"/>
      <c r="P129" s="3"/>
      <c r="Q129" s="3"/>
      <c r="R129" s="3"/>
      <c r="S129" s="3"/>
      <c r="T129" s="3"/>
      <c r="U129" s="3"/>
      <c r="V129" s="3"/>
    </row>
    <row r="130" spans="1:22" ht="13.75" customHeight="1">
      <c r="A130" s="4" t="str">
        <f>'Complete sheet and details'!F131</f>
        <v>Fire related</v>
      </c>
      <c r="B130" s="4" t="str">
        <f>'Complete sheet and details'!I131</f>
        <v>Commercial</v>
      </c>
      <c r="C130" s="4" t="str">
        <f t="shared" ref="C130:C193" si="6">CONCATENATE(A130,B130)</f>
        <v>Fire relatedCommercial</v>
      </c>
      <c r="D130" s="3"/>
      <c r="E130" s="3"/>
      <c r="F130" s="3"/>
      <c r="G130" s="3"/>
      <c r="H130" s="3"/>
      <c r="I130" s="3"/>
      <c r="J130" s="3"/>
      <c r="K130" s="3"/>
      <c r="L130" s="3"/>
      <c r="M130" s="3"/>
      <c r="N130" s="3"/>
      <c r="O130" s="3"/>
      <c r="P130" s="3"/>
      <c r="Q130" s="3"/>
      <c r="R130" s="3"/>
      <c r="S130" s="3"/>
      <c r="T130" s="3"/>
      <c r="U130" s="3"/>
      <c r="V130" s="3"/>
    </row>
    <row r="131" spans="1:22" ht="13.75" customHeight="1">
      <c r="A131" s="4" t="str">
        <f>'Complete sheet and details'!F132</f>
        <v>Fire related</v>
      </c>
      <c r="B131" s="4" t="str">
        <f>'Complete sheet and details'!I132</f>
        <v>Commercial</v>
      </c>
      <c r="C131" s="4" t="str">
        <f t="shared" si="6"/>
        <v>Fire relatedCommercial</v>
      </c>
      <c r="D131" s="3"/>
      <c r="E131" s="3"/>
      <c r="F131" s="3"/>
      <c r="G131" s="3"/>
      <c r="H131" s="3"/>
      <c r="I131" s="3"/>
      <c r="J131" s="3"/>
      <c r="K131" s="3"/>
      <c r="L131" s="3"/>
      <c r="M131" s="3"/>
      <c r="N131" s="3"/>
      <c r="O131" s="3"/>
      <c r="P131" s="3"/>
      <c r="Q131" s="3"/>
      <c r="R131" s="3"/>
      <c r="S131" s="3"/>
      <c r="T131" s="3"/>
      <c r="U131" s="3"/>
      <c r="V131" s="3"/>
    </row>
    <row r="132" spans="1:22" ht="13.75" customHeight="1">
      <c r="A132" s="4" t="str">
        <f>'Complete sheet and details'!F133</f>
        <v>Fire related</v>
      </c>
      <c r="B132" s="4" t="str">
        <f>'Complete sheet and details'!I133</f>
        <v>Residential</v>
      </c>
      <c r="C132" s="4" t="str">
        <f t="shared" si="6"/>
        <v>Fire relatedResidential</v>
      </c>
      <c r="D132" s="3"/>
      <c r="E132" s="3"/>
      <c r="F132" s="3"/>
      <c r="G132" s="3"/>
      <c r="H132" s="3"/>
      <c r="I132" s="3"/>
      <c r="J132" s="3"/>
      <c r="K132" s="3"/>
      <c r="L132" s="3"/>
      <c r="M132" s="3"/>
      <c r="N132" s="3"/>
      <c r="O132" s="3"/>
      <c r="P132" s="3"/>
      <c r="Q132" s="3"/>
      <c r="R132" s="3"/>
      <c r="S132" s="3"/>
      <c r="T132" s="3"/>
      <c r="U132" s="3"/>
      <c r="V132" s="3"/>
    </row>
    <row r="133" spans="1:22" ht="13.75" customHeight="1">
      <c r="A133" s="4" t="str">
        <f>'Complete sheet and details'!F134</f>
        <v>Fire related</v>
      </c>
      <c r="B133" s="4" t="str">
        <f>'Complete sheet and details'!I134</f>
        <v>Residential</v>
      </c>
      <c r="C133" s="4" t="str">
        <f t="shared" si="6"/>
        <v>Fire relatedResidential</v>
      </c>
      <c r="D133" s="3"/>
      <c r="E133" s="3"/>
      <c r="F133" s="3"/>
      <c r="G133" s="3"/>
      <c r="H133" s="3"/>
      <c r="I133" s="3"/>
      <c r="J133" s="3"/>
      <c r="K133" s="3"/>
      <c r="L133" s="3"/>
      <c r="M133" s="3"/>
      <c r="N133" s="3"/>
      <c r="O133" s="3"/>
      <c r="P133" s="3"/>
      <c r="Q133" s="3"/>
      <c r="R133" s="3"/>
      <c r="S133" s="3"/>
      <c r="T133" s="3"/>
      <c r="U133" s="3"/>
      <c r="V133" s="3"/>
    </row>
    <row r="134" spans="1:22" ht="13.75" customHeight="1">
      <c r="A134" s="4" t="str">
        <f>'Complete sheet and details'!F135</f>
        <v>Fire related</v>
      </c>
      <c r="B134" s="4" t="str">
        <f>'Complete sheet and details'!I135</f>
        <v>Residential</v>
      </c>
      <c r="C134" s="4" t="str">
        <f t="shared" si="6"/>
        <v>Fire relatedResidential</v>
      </c>
      <c r="D134" s="3"/>
      <c r="E134" s="3"/>
      <c r="F134" s="3"/>
      <c r="G134" s="3"/>
      <c r="H134" s="3"/>
      <c r="I134" s="3"/>
      <c r="J134" s="3"/>
      <c r="K134" s="3"/>
      <c r="L134" s="3"/>
      <c r="M134" s="3"/>
      <c r="N134" s="3"/>
      <c r="O134" s="3"/>
      <c r="P134" s="3"/>
      <c r="Q134" s="3"/>
      <c r="R134" s="3"/>
      <c r="S134" s="3"/>
      <c r="T134" s="3"/>
      <c r="U134" s="3"/>
      <c r="V134" s="3"/>
    </row>
    <row r="135" spans="1:22" ht="13.75" customHeight="1">
      <c r="A135" s="4" t="str">
        <f>'Complete sheet and details'!F136</f>
        <v>Gas Cylinder related Fires</v>
      </c>
      <c r="B135" s="4" t="str">
        <f>'Complete sheet and details'!I136</f>
        <v>Miscellaneous</v>
      </c>
      <c r="C135" s="4" t="str">
        <f t="shared" si="6"/>
        <v>Gas Cylinder related FiresMiscellaneous</v>
      </c>
      <c r="D135" s="3"/>
      <c r="E135" s="3"/>
      <c r="F135" s="3"/>
      <c r="G135" s="3"/>
      <c r="H135" s="3"/>
      <c r="I135" s="3"/>
      <c r="J135" s="3"/>
      <c r="K135" s="3"/>
      <c r="L135" s="3"/>
      <c r="M135" s="3"/>
      <c r="N135" s="3"/>
      <c r="O135" s="3"/>
      <c r="P135" s="3"/>
      <c r="Q135" s="3"/>
      <c r="R135" s="3"/>
      <c r="S135" s="3"/>
      <c r="T135" s="3"/>
      <c r="U135" s="3"/>
      <c r="V135" s="3"/>
    </row>
    <row r="136" spans="1:22" ht="13.75" customHeight="1">
      <c r="A136" s="4" t="str">
        <f>'Complete sheet and details'!F137</f>
        <v>Negligence</v>
      </c>
      <c r="B136" s="4" t="str">
        <f>'Complete sheet and details'!I137</f>
        <v>Residential</v>
      </c>
      <c r="C136" s="4" t="str">
        <f t="shared" si="6"/>
        <v>NegligenceResidential</v>
      </c>
      <c r="D136" s="3"/>
      <c r="E136" s="3"/>
      <c r="F136" s="3"/>
      <c r="G136" s="3"/>
      <c r="H136" s="3"/>
      <c r="I136" s="3"/>
      <c r="J136" s="3"/>
      <c r="K136" s="3"/>
      <c r="L136" s="3"/>
      <c r="M136" s="3"/>
      <c r="N136" s="3"/>
      <c r="O136" s="3"/>
      <c r="P136" s="3"/>
      <c r="Q136" s="3"/>
      <c r="R136" s="3"/>
      <c r="S136" s="3"/>
      <c r="T136" s="3"/>
      <c r="U136" s="3"/>
      <c r="V136" s="3"/>
    </row>
    <row r="137" spans="1:22" ht="13.75" customHeight="1">
      <c r="A137" s="4" t="str">
        <f>'Complete sheet and details'!F138</f>
        <v>Fire related</v>
      </c>
      <c r="B137" s="4" t="str">
        <f>'Complete sheet and details'!I138</f>
        <v>Residential</v>
      </c>
      <c r="C137" s="4" t="str">
        <f t="shared" si="6"/>
        <v>Fire relatedResidential</v>
      </c>
      <c r="D137" s="3"/>
      <c r="E137" s="3"/>
      <c r="F137" s="3"/>
      <c r="G137" s="3"/>
      <c r="H137" s="3"/>
      <c r="I137" s="3"/>
      <c r="J137" s="3"/>
      <c r="K137" s="3"/>
      <c r="L137" s="3"/>
      <c r="M137" s="3"/>
      <c r="N137" s="3"/>
      <c r="O137" s="3"/>
      <c r="P137" s="3"/>
      <c r="Q137" s="3"/>
      <c r="R137" s="3"/>
      <c r="S137" s="3"/>
      <c r="T137" s="3"/>
      <c r="U137" s="3"/>
      <c r="V137" s="3"/>
    </row>
    <row r="138" spans="1:22" ht="13.75" customHeight="1">
      <c r="A138" s="4" t="str">
        <f>'Complete sheet and details'!F139</f>
        <v>Malfunction of machinery</v>
      </c>
      <c r="B138" s="4" t="str">
        <f>'Complete sheet and details'!I139</f>
        <v>Commercial</v>
      </c>
      <c r="C138" s="4" t="str">
        <f t="shared" si="6"/>
        <v>Malfunction of machineryCommercial</v>
      </c>
      <c r="D138" s="3"/>
      <c r="E138" s="3"/>
      <c r="F138" s="3"/>
      <c r="G138" s="3"/>
      <c r="H138" s="3"/>
      <c r="I138" s="3"/>
      <c r="J138" s="3"/>
      <c r="K138" s="3"/>
      <c r="L138" s="3"/>
      <c r="M138" s="3"/>
      <c r="N138" s="3"/>
      <c r="O138" s="3"/>
      <c r="P138" s="3"/>
      <c r="Q138" s="3"/>
      <c r="R138" s="3"/>
      <c r="S138" s="3"/>
      <c r="T138" s="3"/>
      <c r="U138" s="3"/>
      <c r="V138" s="3"/>
    </row>
    <row r="139" spans="1:22" ht="13.75" customHeight="1">
      <c r="A139" s="4" t="str">
        <f>'Complete sheet and details'!F140</f>
        <v>Negligence</v>
      </c>
      <c r="B139" s="4" t="str">
        <f>'Complete sheet and details'!I140</f>
        <v>Authorities Negligence</v>
      </c>
      <c r="C139" s="4" t="str">
        <f t="shared" si="6"/>
        <v>NegligenceAuthorities Negligence</v>
      </c>
      <c r="D139" s="3"/>
      <c r="E139" s="3"/>
      <c r="F139" s="3"/>
      <c r="G139" s="3"/>
      <c r="H139" s="3"/>
      <c r="I139" s="3"/>
      <c r="J139" s="3"/>
      <c r="K139" s="3"/>
      <c r="L139" s="3"/>
      <c r="M139" s="3"/>
      <c r="N139" s="3"/>
      <c r="O139" s="3"/>
      <c r="P139" s="3"/>
      <c r="Q139" s="3"/>
      <c r="R139" s="3"/>
      <c r="S139" s="3"/>
      <c r="T139" s="3"/>
      <c r="U139" s="3"/>
      <c r="V139" s="3"/>
    </row>
    <row r="140" spans="1:22" ht="13.75" customHeight="1">
      <c r="A140" s="4" t="str">
        <f>'Complete sheet and details'!F141</f>
        <v>Negligence</v>
      </c>
      <c r="B140" s="4" t="str">
        <f>'Complete sheet and details'!I141</f>
        <v>Factory</v>
      </c>
      <c r="C140" s="4" t="str">
        <f t="shared" si="6"/>
        <v>NegligenceFactory</v>
      </c>
      <c r="D140" s="3"/>
      <c r="E140" s="3"/>
      <c r="F140" s="3"/>
      <c r="G140" s="3"/>
      <c r="H140" s="3"/>
      <c r="I140" s="3"/>
      <c r="J140" s="3"/>
      <c r="K140" s="3"/>
      <c r="L140" s="3"/>
      <c r="M140" s="3"/>
      <c r="N140" s="3"/>
      <c r="O140" s="3"/>
      <c r="P140" s="3"/>
      <c r="Q140" s="3"/>
      <c r="R140" s="3"/>
      <c r="S140" s="3"/>
      <c r="T140" s="3"/>
      <c r="U140" s="3"/>
      <c r="V140" s="3"/>
    </row>
    <row r="141" spans="1:22" ht="13.75" customHeight="1">
      <c r="A141" s="4" t="str">
        <f>'Complete sheet and details'!F142</f>
        <v>Miscellaneous</v>
      </c>
      <c r="B141" s="4" t="str">
        <f>'Complete sheet and details'!I142</f>
        <v>Miscellaneous</v>
      </c>
      <c r="C141" s="4" t="str">
        <f t="shared" si="6"/>
        <v>MiscellaneousMiscellaneous</v>
      </c>
      <c r="D141" s="3"/>
      <c r="E141" s="3"/>
      <c r="F141" s="3"/>
      <c r="G141" s="3"/>
      <c r="H141" s="3"/>
      <c r="I141" s="3"/>
      <c r="J141" s="3"/>
      <c r="K141" s="3"/>
      <c r="L141" s="3"/>
      <c r="M141" s="3"/>
      <c r="N141" s="3"/>
      <c r="O141" s="3"/>
      <c r="P141" s="3"/>
      <c r="Q141" s="3"/>
      <c r="R141" s="3"/>
      <c r="S141" s="3"/>
      <c r="T141" s="3"/>
      <c r="U141" s="3"/>
      <c r="V141" s="3"/>
    </row>
    <row r="142" spans="1:22" ht="13.75" customHeight="1">
      <c r="A142" s="4" t="str">
        <f>'Complete sheet and details'!F143</f>
        <v>Malfunction of machinery</v>
      </c>
      <c r="B142" s="4" t="str">
        <f>'Complete sheet and details'!I143</f>
        <v>Residential</v>
      </c>
      <c r="C142" s="4" t="str">
        <f t="shared" si="6"/>
        <v>Malfunction of machineryResidential</v>
      </c>
      <c r="D142" s="3"/>
      <c r="E142" s="3"/>
      <c r="F142" s="3"/>
      <c r="G142" s="3"/>
      <c r="H142" s="3"/>
      <c r="I142" s="3"/>
      <c r="J142" s="3"/>
      <c r="K142" s="3"/>
      <c r="L142" s="3"/>
      <c r="M142" s="3"/>
      <c r="N142" s="3"/>
      <c r="O142" s="3"/>
      <c r="P142" s="3"/>
      <c r="Q142" s="3"/>
      <c r="R142" s="3"/>
      <c r="S142" s="3"/>
      <c r="T142" s="3"/>
      <c r="U142" s="3"/>
      <c r="V142" s="3"/>
    </row>
    <row r="143" spans="1:22" ht="13.75" customHeight="1">
      <c r="A143" s="4" t="str">
        <f>'Complete sheet and details'!F144</f>
        <v>Negligence</v>
      </c>
      <c r="B143" s="4" t="str">
        <f>'Complete sheet and details'!I144</f>
        <v>Authorities Negligence</v>
      </c>
      <c r="C143" s="4" t="str">
        <f t="shared" si="6"/>
        <v>NegligenceAuthorities Negligence</v>
      </c>
      <c r="D143" s="3"/>
      <c r="E143" s="3"/>
      <c r="F143" s="3"/>
      <c r="G143" s="3"/>
      <c r="H143" s="3"/>
      <c r="I143" s="3"/>
      <c r="J143" s="3"/>
      <c r="K143" s="3"/>
      <c r="L143" s="3"/>
      <c r="M143" s="3"/>
      <c r="N143" s="3"/>
      <c r="O143" s="3"/>
      <c r="P143" s="3"/>
      <c r="Q143" s="3"/>
      <c r="R143" s="3"/>
      <c r="S143" s="3"/>
      <c r="T143" s="3"/>
      <c r="U143" s="3"/>
      <c r="V143" s="3"/>
    </row>
    <row r="144" spans="1:22" ht="13.75" customHeight="1">
      <c r="A144" s="4" t="str">
        <f>'Complete sheet and details'!F145</f>
        <v>Negligence</v>
      </c>
      <c r="B144" s="4" t="str">
        <f>'Complete sheet and details'!I145</f>
        <v>Authorities Negligence</v>
      </c>
      <c r="C144" s="4" t="str">
        <f t="shared" si="6"/>
        <v>NegligenceAuthorities Negligence</v>
      </c>
      <c r="D144" s="3"/>
      <c r="E144" s="3"/>
      <c r="F144" s="3"/>
      <c r="G144" s="3"/>
      <c r="H144" s="3"/>
      <c r="I144" s="3"/>
      <c r="J144" s="3"/>
      <c r="K144" s="3"/>
      <c r="L144" s="3"/>
      <c r="M144" s="3"/>
      <c r="N144" s="3"/>
      <c r="O144" s="3"/>
      <c r="P144" s="3"/>
      <c r="Q144" s="3"/>
      <c r="R144" s="3"/>
      <c r="S144" s="3"/>
      <c r="T144" s="3"/>
      <c r="U144" s="3"/>
      <c r="V144" s="3"/>
    </row>
    <row r="145" spans="1:22" ht="13.75" customHeight="1">
      <c r="A145" s="4" t="str">
        <f>'Complete sheet and details'!F146</f>
        <v>Fire related</v>
      </c>
      <c r="B145" s="4" t="str">
        <f>'Complete sheet and details'!I146</f>
        <v>Residential</v>
      </c>
      <c r="C145" s="4" t="str">
        <f t="shared" si="6"/>
        <v>Fire relatedResidential</v>
      </c>
      <c r="D145" s="3"/>
      <c r="E145" s="3"/>
      <c r="F145" s="3"/>
      <c r="G145" s="3"/>
      <c r="H145" s="3"/>
      <c r="I145" s="3"/>
      <c r="J145" s="3"/>
      <c r="K145" s="3"/>
      <c r="L145" s="3"/>
      <c r="M145" s="3"/>
      <c r="N145" s="3"/>
      <c r="O145" s="3"/>
      <c r="P145" s="3"/>
      <c r="Q145" s="3"/>
      <c r="R145" s="3"/>
      <c r="S145" s="3"/>
      <c r="T145" s="3"/>
      <c r="U145" s="3"/>
      <c r="V145" s="3"/>
    </row>
    <row r="146" spans="1:22" ht="13.75" customHeight="1">
      <c r="A146" s="4" t="str">
        <f>'Complete sheet and details'!F147</f>
        <v>Fire related</v>
      </c>
      <c r="B146" s="4" t="str">
        <f>'Complete sheet and details'!I147</f>
        <v>Commercial</v>
      </c>
      <c r="C146" s="4" t="str">
        <f t="shared" si="6"/>
        <v>Fire relatedCommercial</v>
      </c>
      <c r="D146" s="3"/>
      <c r="E146" s="3"/>
      <c r="F146" s="3"/>
      <c r="G146" s="3"/>
      <c r="H146" s="3"/>
      <c r="I146" s="3"/>
      <c r="J146" s="3"/>
      <c r="K146" s="3"/>
      <c r="L146" s="3"/>
      <c r="M146" s="3"/>
      <c r="N146" s="3"/>
      <c r="O146" s="3"/>
      <c r="P146" s="3"/>
      <c r="Q146" s="3"/>
      <c r="R146" s="3"/>
      <c r="S146" s="3"/>
      <c r="T146" s="3"/>
      <c r="U146" s="3"/>
      <c r="V146" s="3"/>
    </row>
    <row r="147" spans="1:22" ht="13.75" customHeight="1">
      <c r="A147" s="4" t="str">
        <f>'Complete sheet and details'!F148</f>
        <v>Building related</v>
      </c>
      <c r="B147" s="4" t="str">
        <f>'Complete sheet and details'!I148</f>
        <v>Construction</v>
      </c>
      <c r="C147" s="4" t="str">
        <f t="shared" si="6"/>
        <v>Building relatedConstruction</v>
      </c>
      <c r="D147" s="3"/>
      <c r="E147" s="3"/>
      <c r="F147" s="3"/>
      <c r="G147" s="3"/>
      <c r="H147" s="3"/>
      <c r="I147" s="3"/>
      <c r="J147" s="3"/>
      <c r="K147" s="3"/>
      <c r="L147" s="3"/>
      <c r="M147" s="3"/>
      <c r="N147" s="3"/>
      <c r="O147" s="3"/>
      <c r="P147" s="3"/>
      <c r="Q147" s="3"/>
      <c r="R147" s="3"/>
      <c r="S147" s="3"/>
      <c r="T147" s="3"/>
      <c r="U147" s="3"/>
      <c r="V147" s="3"/>
    </row>
    <row r="148" spans="1:22" ht="13.75" customHeight="1">
      <c r="A148" s="4" t="str">
        <f>'Complete sheet and details'!F149</f>
        <v>Negligence</v>
      </c>
      <c r="B148" s="4" t="str">
        <f>'Complete sheet and details'!I149</f>
        <v>Construction</v>
      </c>
      <c r="C148" s="4" t="str">
        <f t="shared" si="6"/>
        <v>NegligenceConstruction</v>
      </c>
      <c r="D148" s="3"/>
      <c r="E148" s="3"/>
      <c r="F148" s="3"/>
      <c r="G148" s="3"/>
      <c r="H148" s="3"/>
      <c r="I148" s="3"/>
      <c r="J148" s="3"/>
      <c r="K148" s="3"/>
      <c r="L148" s="3"/>
      <c r="M148" s="3"/>
      <c r="N148" s="3"/>
      <c r="O148" s="3"/>
      <c r="P148" s="3"/>
      <c r="Q148" s="3"/>
      <c r="R148" s="3"/>
      <c r="S148" s="3"/>
      <c r="T148" s="3"/>
      <c r="U148" s="3"/>
      <c r="V148" s="3"/>
    </row>
    <row r="149" spans="1:22" ht="13.75" customHeight="1">
      <c r="A149" s="4" t="str">
        <f>'Complete sheet and details'!F150</f>
        <v>Fire related</v>
      </c>
      <c r="B149" s="4" t="str">
        <f>'Complete sheet and details'!I150</f>
        <v>Residential</v>
      </c>
      <c r="C149" s="4" t="str">
        <f t="shared" si="6"/>
        <v>Fire relatedResidential</v>
      </c>
      <c r="D149" s="3"/>
      <c r="E149" s="3"/>
      <c r="F149" s="3"/>
      <c r="G149" s="3"/>
      <c r="H149" s="3"/>
      <c r="I149" s="3"/>
      <c r="J149" s="3"/>
      <c r="K149" s="3"/>
      <c r="L149" s="3"/>
      <c r="M149" s="3"/>
      <c r="N149" s="3"/>
      <c r="O149" s="3"/>
      <c r="P149" s="3"/>
      <c r="Q149" s="3"/>
      <c r="R149" s="3"/>
      <c r="S149" s="3"/>
      <c r="T149" s="3"/>
      <c r="U149" s="3"/>
      <c r="V149" s="3"/>
    </row>
    <row r="150" spans="1:22" ht="13.75" customHeight="1">
      <c r="A150" s="4" t="str">
        <f>'Complete sheet and details'!F151</f>
        <v>Building related</v>
      </c>
      <c r="B150" s="4" t="str">
        <f>'Complete sheet and details'!I151</f>
        <v>Construction</v>
      </c>
      <c r="C150" s="4" t="str">
        <f t="shared" si="6"/>
        <v>Building relatedConstruction</v>
      </c>
      <c r="D150" s="3"/>
      <c r="E150" s="3"/>
      <c r="F150" s="3"/>
      <c r="G150" s="3"/>
      <c r="H150" s="3"/>
      <c r="I150" s="3"/>
      <c r="J150" s="3"/>
      <c r="K150" s="3"/>
      <c r="L150" s="3"/>
      <c r="M150" s="3"/>
      <c r="N150" s="3"/>
      <c r="O150" s="3"/>
      <c r="P150" s="3"/>
      <c r="Q150" s="3"/>
      <c r="R150" s="3"/>
      <c r="S150" s="3"/>
      <c r="T150" s="3"/>
      <c r="U150" s="3"/>
      <c r="V150" s="3"/>
    </row>
    <row r="151" spans="1:22" ht="13.75" customHeight="1">
      <c r="A151" s="4" t="str">
        <f>'Complete sheet and details'!F152</f>
        <v>Building related</v>
      </c>
      <c r="B151" s="4" t="str">
        <f>'Complete sheet and details'!I152</f>
        <v>Construction</v>
      </c>
      <c r="C151" s="4" t="str">
        <f t="shared" si="6"/>
        <v>Building relatedConstruction</v>
      </c>
      <c r="D151" s="3"/>
      <c r="E151" s="3"/>
      <c r="F151" s="3"/>
      <c r="G151" s="3"/>
      <c r="H151" s="3"/>
      <c r="I151" s="3"/>
      <c r="J151" s="3"/>
      <c r="K151" s="3"/>
      <c r="L151" s="3"/>
      <c r="M151" s="3"/>
      <c r="N151" s="3"/>
      <c r="O151" s="3"/>
      <c r="P151" s="3"/>
      <c r="Q151" s="3"/>
      <c r="R151" s="3"/>
      <c r="S151" s="3"/>
      <c r="T151" s="3"/>
      <c r="U151" s="3"/>
      <c r="V151" s="3"/>
    </row>
    <row r="152" spans="1:22" ht="13.75" customHeight="1">
      <c r="A152" s="4" t="str">
        <f>'Complete sheet and details'!F153</f>
        <v>Building related</v>
      </c>
      <c r="B152" s="4" t="str">
        <f>'Complete sheet and details'!I153</f>
        <v>Construction</v>
      </c>
      <c r="C152" s="4" t="str">
        <f t="shared" si="6"/>
        <v>Building relatedConstruction</v>
      </c>
      <c r="D152" s="3"/>
      <c r="E152" s="3"/>
      <c r="F152" s="3"/>
      <c r="G152" s="3"/>
      <c r="H152" s="3"/>
      <c r="I152" s="3"/>
      <c r="J152" s="3"/>
      <c r="K152" s="3"/>
      <c r="L152" s="3"/>
      <c r="M152" s="3"/>
      <c r="N152" s="3"/>
      <c r="O152" s="3"/>
      <c r="P152" s="3"/>
      <c r="Q152" s="3"/>
      <c r="R152" s="3"/>
      <c r="S152" s="3"/>
      <c r="T152" s="3"/>
      <c r="U152" s="3"/>
      <c r="V152" s="3"/>
    </row>
    <row r="153" spans="1:22" ht="13.75" customHeight="1">
      <c r="A153" s="4" t="str">
        <f>'Complete sheet and details'!F154</f>
        <v>Malfunction of machinery</v>
      </c>
      <c r="B153" s="4" t="str">
        <f>'Complete sheet and details'!I154</f>
        <v>Residential</v>
      </c>
      <c r="C153" s="4" t="str">
        <f t="shared" si="6"/>
        <v>Malfunction of machineryResidential</v>
      </c>
      <c r="D153" s="3"/>
      <c r="E153" s="3"/>
      <c r="F153" s="3"/>
      <c r="G153" s="3"/>
      <c r="H153" s="3"/>
      <c r="I153" s="3"/>
      <c r="J153" s="3"/>
      <c r="K153" s="3"/>
      <c r="L153" s="3"/>
      <c r="M153" s="3"/>
      <c r="N153" s="3"/>
      <c r="O153" s="3"/>
      <c r="P153" s="3"/>
      <c r="Q153" s="3"/>
      <c r="R153" s="3"/>
      <c r="S153" s="3"/>
      <c r="T153" s="3"/>
      <c r="U153" s="3"/>
      <c r="V153" s="3"/>
    </row>
    <row r="154" spans="1:22" ht="13.75" customHeight="1">
      <c r="A154" s="4" t="str">
        <f>'Complete sheet and details'!F155</f>
        <v>Fire related</v>
      </c>
      <c r="B154" s="4" t="str">
        <f>'Complete sheet and details'!I155</f>
        <v>Commercial</v>
      </c>
      <c r="C154" s="4" t="str">
        <f t="shared" si="6"/>
        <v>Fire relatedCommercial</v>
      </c>
      <c r="D154" s="3"/>
      <c r="E154" s="3"/>
      <c r="F154" s="3"/>
      <c r="G154" s="3"/>
      <c r="H154" s="3"/>
      <c r="I154" s="3"/>
      <c r="J154" s="3"/>
      <c r="K154" s="3"/>
      <c r="L154" s="3"/>
      <c r="M154" s="3"/>
      <c r="N154" s="3"/>
      <c r="O154" s="3"/>
      <c r="P154" s="3"/>
      <c r="Q154" s="3"/>
      <c r="R154" s="3"/>
      <c r="S154" s="3"/>
      <c r="T154" s="3"/>
      <c r="U154" s="3"/>
      <c r="V154" s="3"/>
    </row>
    <row r="155" spans="1:22" ht="13.75" customHeight="1">
      <c r="A155" s="4" t="str">
        <f>'Complete sheet and details'!F156</f>
        <v>Building related</v>
      </c>
      <c r="B155" s="4" t="str">
        <f>'Complete sheet and details'!I156</f>
        <v>Construction</v>
      </c>
      <c r="C155" s="4" t="str">
        <f t="shared" si="6"/>
        <v>Building relatedConstruction</v>
      </c>
      <c r="D155" s="3"/>
      <c r="E155" s="3"/>
      <c r="F155" s="3"/>
      <c r="G155" s="3"/>
      <c r="H155" s="3"/>
      <c r="I155" s="3"/>
      <c r="J155" s="3"/>
      <c r="K155" s="3"/>
      <c r="L155" s="3"/>
      <c r="M155" s="3"/>
      <c r="N155" s="3"/>
      <c r="O155" s="3"/>
      <c r="P155" s="3"/>
      <c r="Q155" s="3"/>
      <c r="R155" s="3"/>
      <c r="S155" s="3"/>
      <c r="T155" s="3"/>
      <c r="U155" s="3"/>
      <c r="V155" s="3"/>
    </row>
    <row r="156" spans="1:22" ht="13.75" customHeight="1">
      <c r="A156" s="4" t="str">
        <f>'Complete sheet and details'!F157</f>
        <v>Fire related</v>
      </c>
      <c r="B156" s="4" t="str">
        <f>'Complete sheet and details'!I157</f>
        <v>Residential</v>
      </c>
      <c r="C156" s="4" t="str">
        <f t="shared" si="6"/>
        <v>Fire relatedResidential</v>
      </c>
      <c r="D156" s="3"/>
      <c r="E156" s="3"/>
      <c r="F156" s="3"/>
      <c r="G156" s="3"/>
      <c r="H156" s="3"/>
      <c r="I156" s="3"/>
      <c r="J156" s="3"/>
      <c r="K156" s="3"/>
      <c r="L156" s="3"/>
      <c r="M156" s="3"/>
      <c r="N156" s="3"/>
      <c r="O156" s="3"/>
      <c r="P156" s="3"/>
      <c r="Q156" s="3"/>
      <c r="R156" s="3"/>
      <c r="S156" s="3"/>
      <c r="T156" s="3"/>
      <c r="U156" s="3"/>
      <c r="V156" s="3"/>
    </row>
    <row r="157" spans="1:22" ht="13.75" customHeight="1">
      <c r="A157" s="4" t="str">
        <f>'Complete sheet and details'!F158</f>
        <v>Gas Cylinder related Fires</v>
      </c>
      <c r="B157" s="4" t="str">
        <f>'Complete sheet and details'!I158</f>
        <v>Residential</v>
      </c>
      <c r="C157" s="4" t="str">
        <f t="shared" si="6"/>
        <v>Gas Cylinder related FiresResidential</v>
      </c>
      <c r="D157" s="3"/>
      <c r="E157" s="3"/>
      <c r="F157" s="3"/>
      <c r="G157" s="3"/>
      <c r="H157" s="3"/>
      <c r="I157" s="3"/>
      <c r="J157" s="3"/>
      <c r="K157" s="3"/>
      <c r="L157" s="3"/>
      <c r="M157" s="3"/>
      <c r="N157" s="3"/>
      <c r="O157" s="3"/>
      <c r="P157" s="3"/>
      <c r="Q157" s="3"/>
      <c r="R157" s="3"/>
      <c r="S157" s="3"/>
      <c r="T157" s="3"/>
      <c r="U157" s="3"/>
      <c r="V157" s="3"/>
    </row>
    <row r="158" spans="1:22" ht="13.75" customHeight="1">
      <c r="A158" s="4" t="str">
        <f>'Complete sheet and details'!F159</f>
        <v>Fire related</v>
      </c>
      <c r="B158" s="4" t="str">
        <f>'Complete sheet and details'!I159</f>
        <v>Commercial</v>
      </c>
      <c r="C158" s="4" t="str">
        <f t="shared" si="6"/>
        <v>Fire relatedCommercial</v>
      </c>
      <c r="D158" s="3"/>
      <c r="E158" s="3"/>
      <c r="F158" s="3"/>
      <c r="G158" s="3"/>
      <c r="H158" s="3"/>
      <c r="I158" s="3"/>
      <c r="J158" s="3"/>
      <c r="K158" s="3"/>
      <c r="L158" s="3"/>
      <c r="M158" s="3"/>
      <c r="N158" s="3"/>
      <c r="O158" s="3"/>
      <c r="P158" s="3"/>
      <c r="Q158" s="3"/>
      <c r="R158" s="3"/>
      <c r="S158" s="3"/>
      <c r="T158" s="3"/>
      <c r="U158" s="3"/>
      <c r="V158" s="3"/>
    </row>
    <row r="159" spans="1:22" ht="13.75" customHeight="1">
      <c r="A159" s="4" t="str">
        <f>'Complete sheet and details'!F160</f>
        <v>Fire related</v>
      </c>
      <c r="B159" s="4" t="str">
        <f>'Complete sheet and details'!I160</f>
        <v>Commercial</v>
      </c>
      <c r="C159" s="4" t="str">
        <f t="shared" si="6"/>
        <v>Fire relatedCommercial</v>
      </c>
      <c r="D159" s="3"/>
      <c r="E159" s="3"/>
      <c r="F159" s="3"/>
      <c r="G159" s="3"/>
      <c r="H159" s="3"/>
      <c r="I159" s="3"/>
      <c r="J159" s="3"/>
      <c r="K159" s="3"/>
      <c r="L159" s="3"/>
      <c r="M159" s="3"/>
      <c r="N159" s="3"/>
      <c r="O159" s="3"/>
      <c r="P159" s="3"/>
      <c r="Q159" s="3"/>
      <c r="R159" s="3"/>
      <c r="S159" s="3"/>
      <c r="T159" s="3"/>
      <c r="U159" s="3"/>
      <c r="V159" s="3"/>
    </row>
    <row r="160" spans="1:22" ht="13.75" customHeight="1">
      <c r="A160" s="4" t="str">
        <f>'Complete sheet and details'!F161</f>
        <v>Fire related</v>
      </c>
      <c r="B160" s="4" t="str">
        <f>'Complete sheet and details'!I161</f>
        <v>Commercial</v>
      </c>
      <c r="C160" s="4" t="str">
        <f t="shared" si="6"/>
        <v>Fire relatedCommercial</v>
      </c>
      <c r="D160" s="3"/>
      <c r="E160" s="3"/>
      <c r="F160" s="3"/>
      <c r="G160" s="3"/>
      <c r="H160" s="3"/>
      <c r="I160" s="3"/>
      <c r="J160" s="3"/>
      <c r="K160" s="3"/>
      <c r="L160" s="3"/>
      <c r="M160" s="3"/>
      <c r="N160" s="3"/>
      <c r="O160" s="3"/>
      <c r="P160" s="3"/>
      <c r="Q160" s="3"/>
      <c r="R160" s="3"/>
      <c r="S160" s="3"/>
      <c r="T160" s="3"/>
      <c r="U160" s="3"/>
      <c r="V160" s="3"/>
    </row>
    <row r="161" spans="1:22" ht="13.75" customHeight="1">
      <c r="A161" s="4" t="str">
        <f>'Complete sheet and details'!F162</f>
        <v>Negligence</v>
      </c>
      <c r="B161" s="4" t="str">
        <f>'Complete sheet and details'!I162</f>
        <v>Authorities Negligence</v>
      </c>
      <c r="C161" s="4" t="str">
        <f t="shared" si="6"/>
        <v>NegligenceAuthorities Negligence</v>
      </c>
      <c r="D161" s="3"/>
      <c r="E161" s="3"/>
      <c r="F161" s="3"/>
      <c r="G161" s="3"/>
      <c r="H161" s="3"/>
      <c r="I161" s="3"/>
      <c r="J161" s="3"/>
      <c r="K161" s="3"/>
      <c r="L161" s="3"/>
      <c r="M161" s="3"/>
      <c r="N161" s="3"/>
      <c r="O161" s="3"/>
      <c r="P161" s="3"/>
      <c r="Q161" s="3"/>
      <c r="R161" s="3"/>
      <c r="S161" s="3"/>
      <c r="T161" s="3"/>
      <c r="U161" s="3"/>
      <c r="V161" s="3"/>
    </row>
    <row r="162" spans="1:22" ht="13.75" customHeight="1">
      <c r="A162" s="4" t="str">
        <f>'Complete sheet and details'!F163</f>
        <v>Gas Cylinder related Fires</v>
      </c>
      <c r="B162" s="4" t="str">
        <f>'Complete sheet and details'!I163</f>
        <v>Residential</v>
      </c>
      <c r="C162" s="4" t="str">
        <f t="shared" si="6"/>
        <v>Gas Cylinder related FiresResidential</v>
      </c>
      <c r="D162" s="3"/>
      <c r="E162" s="3"/>
      <c r="F162" s="3"/>
      <c r="G162" s="3"/>
      <c r="H162" s="3"/>
      <c r="I162" s="3"/>
      <c r="J162" s="3"/>
      <c r="K162" s="3"/>
      <c r="L162" s="3"/>
      <c r="M162" s="3"/>
      <c r="N162" s="3"/>
      <c r="O162" s="3"/>
      <c r="P162" s="3"/>
      <c r="Q162" s="3"/>
      <c r="R162" s="3"/>
      <c r="S162" s="3"/>
      <c r="T162" s="3"/>
      <c r="U162" s="3"/>
      <c r="V162" s="3"/>
    </row>
    <row r="163" spans="1:22" ht="13.75" customHeight="1">
      <c r="A163" s="4" t="str">
        <f>'Complete sheet and details'!F164</f>
        <v>Building related</v>
      </c>
      <c r="B163" s="4" t="str">
        <f>'Complete sheet and details'!I164</f>
        <v>Construction</v>
      </c>
      <c r="C163" s="4" t="str">
        <f t="shared" si="6"/>
        <v>Building relatedConstruction</v>
      </c>
      <c r="D163" s="3"/>
      <c r="E163" s="3"/>
      <c r="F163" s="3"/>
      <c r="G163" s="3"/>
      <c r="H163" s="3"/>
      <c r="I163" s="3"/>
      <c r="J163" s="3"/>
      <c r="K163" s="3"/>
      <c r="L163" s="3"/>
      <c r="M163" s="3"/>
      <c r="N163" s="3"/>
      <c r="O163" s="3"/>
      <c r="P163" s="3"/>
      <c r="Q163" s="3"/>
      <c r="R163" s="3"/>
      <c r="S163" s="3"/>
      <c r="T163" s="3"/>
      <c r="U163" s="3"/>
      <c r="V163" s="3"/>
    </row>
    <row r="164" spans="1:22" ht="13.75" customHeight="1">
      <c r="A164" s="4" t="str">
        <f>'Complete sheet and details'!F165</f>
        <v>Negligence</v>
      </c>
      <c r="B164" s="4" t="str">
        <f>'Complete sheet and details'!I165</f>
        <v>Authorities Negligence</v>
      </c>
      <c r="C164" s="4" t="str">
        <f t="shared" si="6"/>
        <v>NegligenceAuthorities Negligence</v>
      </c>
      <c r="D164" s="3"/>
      <c r="E164" s="3"/>
      <c r="F164" s="3"/>
      <c r="G164" s="3"/>
      <c r="H164" s="3"/>
      <c r="I164" s="3"/>
      <c r="J164" s="3"/>
      <c r="K164" s="3"/>
      <c r="L164" s="3"/>
      <c r="M164" s="3"/>
      <c r="N164" s="3"/>
      <c r="O164" s="3"/>
      <c r="P164" s="3"/>
      <c r="Q164" s="3"/>
      <c r="R164" s="3"/>
      <c r="S164" s="3"/>
      <c r="T164" s="3"/>
      <c r="U164" s="3"/>
      <c r="V164" s="3"/>
    </row>
    <row r="165" spans="1:22" ht="13.75" customHeight="1">
      <c r="A165" s="4" t="str">
        <f>'Complete sheet and details'!F166</f>
        <v>Fire related</v>
      </c>
      <c r="B165" s="4" t="str">
        <f>'Complete sheet and details'!I166</f>
        <v>Residential</v>
      </c>
      <c r="C165" s="4" t="str">
        <f t="shared" si="6"/>
        <v>Fire relatedResidential</v>
      </c>
      <c r="D165" s="3"/>
      <c r="E165" s="3"/>
      <c r="F165" s="3"/>
      <c r="G165" s="3"/>
      <c r="H165" s="3"/>
      <c r="I165" s="3"/>
      <c r="J165" s="3"/>
      <c r="K165" s="3"/>
      <c r="L165" s="3"/>
      <c r="M165" s="3"/>
      <c r="N165" s="3"/>
      <c r="O165" s="3"/>
      <c r="P165" s="3"/>
      <c r="Q165" s="3"/>
      <c r="R165" s="3"/>
      <c r="S165" s="3"/>
      <c r="T165" s="3"/>
      <c r="U165" s="3"/>
      <c r="V165" s="3"/>
    </row>
    <row r="166" spans="1:22" ht="13.75" customHeight="1">
      <c r="A166" s="4" t="str">
        <f>'Complete sheet and details'!F167</f>
        <v>Gas Cylinder related Fires</v>
      </c>
      <c r="B166" s="4" t="str">
        <f>'Complete sheet and details'!I167</f>
        <v>Commercial</v>
      </c>
      <c r="C166" s="4" t="str">
        <f t="shared" si="6"/>
        <v>Gas Cylinder related FiresCommercial</v>
      </c>
      <c r="D166" s="3"/>
      <c r="E166" s="3"/>
      <c r="F166" s="3"/>
      <c r="G166" s="3"/>
      <c r="H166" s="3"/>
      <c r="I166" s="3"/>
      <c r="J166" s="3"/>
      <c r="K166" s="3"/>
      <c r="L166" s="3"/>
      <c r="M166" s="3"/>
      <c r="N166" s="3"/>
      <c r="O166" s="3"/>
      <c r="P166" s="3"/>
      <c r="Q166" s="3"/>
      <c r="R166" s="3"/>
      <c r="S166" s="3"/>
      <c r="T166" s="3"/>
      <c r="U166" s="3"/>
      <c r="V166" s="3"/>
    </row>
    <row r="167" spans="1:22" ht="13.75" customHeight="1">
      <c r="A167" s="4" t="str">
        <f>'Complete sheet and details'!F168</f>
        <v>Fire related</v>
      </c>
      <c r="B167" s="4" t="str">
        <f>'Complete sheet and details'!I168</f>
        <v>Commercial</v>
      </c>
      <c r="C167" s="4" t="str">
        <f t="shared" si="6"/>
        <v>Fire relatedCommercial</v>
      </c>
      <c r="D167" s="3"/>
      <c r="E167" s="3"/>
      <c r="F167" s="3"/>
      <c r="G167" s="3"/>
      <c r="H167" s="3"/>
      <c r="I167" s="3"/>
      <c r="J167" s="3"/>
      <c r="K167" s="3"/>
      <c r="L167" s="3"/>
      <c r="M167" s="3"/>
      <c r="N167" s="3"/>
      <c r="O167" s="3"/>
      <c r="P167" s="3"/>
      <c r="Q167" s="3"/>
      <c r="R167" s="3"/>
      <c r="S167" s="3"/>
      <c r="T167" s="3"/>
      <c r="U167" s="3"/>
      <c r="V167" s="3"/>
    </row>
    <row r="168" spans="1:22" ht="13.75" customHeight="1">
      <c r="A168" s="4" t="str">
        <f>'Complete sheet and details'!F169</f>
        <v>Miscellaneous</v>
      </c>
      <c r="B168" s="4" t="str">
        <f>'Complete sheet and details'!I169</f>
        <v>Residential</v>
      </c>
      <c r="C168" s="4" t="str">
        <f t="shared" si="6"/>
        <v>MiscellaneousResidential</v>
      </c>
      <c r="D168" s="3"/>
      <c r="E168" s="3"/>
      <c r="F168" s="3"/>
      <c r="G168" s="3"/>
      <c r="H168" s="3"/>
      <c r="I168" s="3"/>
      <c r="J168" s="3"/>
      <c r="K168" s="3"/>
      <c r="L168" s="3"/>
      <c r="M168" s="3"/>
      <c r="N168" s="3"/>
      <c r="O168" s="3"/>
      <c r="P168" s="3"/>
      <c r="Q168" s="3"/>
      <c r="R168" s="3"/>
      <c r="S168" s="3"/>
      <c r="T168" s="3"/>
      <c r="U168" s="3"/>
      <c r="V168" s="3"/>
    </row>
    <row r="169" spans="1:22" ht="13.75" customHeight="1">
      <c r="A169" s="4" t="str">
        <f>'Complete sheet and details'!F170</f>
        <v>Building related</v>
      </c>
      <c r="B169" s="4" t="str">
        <f>'Complete sheet and details'!I170</f>
        <v>Construction</v>
      </c>
      <c r="C169" s="4" t="str">
        <f t="shared" si="6"/>
        <v>Building relatedConstruction</v>
      </c>
      <c r="D169" s="3"/>
      <c r="E169" s="3"/>
      <c r="F169" s="3"/>
      <c r="G169" s="3"/>
      <c r="H169" s="3"/>
      <c r="I169" s="3"/>
      <c r="J169" s="3"/>
      <c r="K169" s="3"/>
      <c r="L169" s="3"/>
      <c r="M169" s="3"/>
      <c r="N169" s="3"/>
      <c r="O169" s="3"/>
      <c r="P169" s="3"/>
      <c r="Q169" s="3"/>
      <c r="R169" s="3"/>
      <c r="S169" s="3"/>
      <c r="T169" s="3"/>
      <c r="U169" s="3"/>
      <c r="V169" s="3"/>
    </row>
    <row r="170" spans="1:22" ht="13.75" customHeight="1">
      <c r="A170" s="4" t="str">
        <f>'Complete sheet and details'!F171</f>
        <v>Building related</v>
      </c>
      <c r="B170" s="4" t="str">
        <f>'Complete sheet and details'!I171</f>
        <v>Construction</v>
      </c>
      <c r="C170" s="4" t="str">
        <f t="shared" si="6"/>
        <v>Building relatedConstruction</v>
      </c>
      <c r="D170" s="3"/>
      <c r="E170" s="3"/>
      <c r="F170" s="3"/>
      <c r="G170" s="3"/>
      <c r="H170" s="3"/>
      <c r="I170" s="3"/>
      <c r="J170" s="3"/>
      <c r="K170" s="3"/>
      <c r="L170" s="3"/>
      <c r="M170" s="3"/>
      <c r="N170" s="3"/>
      <c r="O170" s="3"/>
      <c r="P170" s="3"/>
      <c r="Q170" s="3"/>
      <c r="R170" s="3"/>
      <c r="S170" s="3"/>
      <c r="T170" s="3"/>
      <c r="U170" s="3"/>
      <c r="V170" s="3"/>
    </row>
    <row r="171" spans="1:22" ht="13.75" customHeight="1">
      <c r="A171" s="4" t="str">
        <f>'Complete sheet and details'!F172</f>
        <v>Negligence</v>
      </c>
      <c r="B171" s="4" t="str">
        <f>'Complete sheet and details'!I172</f>
        <v>Authorities Negligence</v>
      </c>
      <c r="C171" s="4" t="str">
        <f t="shared" si="6"/>
        <v>NegligenceAuthorities Negligence</v>
      </c>
      <c r="D171" s="3"/>
      <c r="E171" s="3"/>
      <c r="F171" s="3"/>
      <c r="G171" s="3"/>
      <c r="H171" s="3"/>
      <c r="I171" s="3"/>
      <c r="J171" s="3"/>
      <c r="K171" s="3"/>
      <c r="L171" s="3"/>
      <c r="M171" s="3"/>
      <c r="N171" s="3"/>
      <c r="O171" s="3"/>
      <c r="P171" s="3"/>
      <c r="Q171" s="3"/>
      <c r="R171" s="3"/>
      <c r="S171" s="3"/>
      <c r="T171" s="3"/>
      <c r="U171" s="3"/>
      <c r="V171" s="3"/>
    </row>
    <row r="172" spans="1:22" ht="13.75" customHeight="1">
      <c r="A172" s="4" t="str">
        <f>'Complete sheet and details'!F173</f>
        <v>Fire related</v>
      </c>
      <c r="B172" s="4" t="str">
        <f>'Complete sheet and details'!I173</f>
        <v>Residential</v>
      </c>
      <c r="C172" s="4" t="str">
        <f t="shared" si="6"/>
        <v>Fire relatedResidential</v>
      </c>
      <c r="D172" s="3"/>
      <c r="E172" s="3"/>
      <c r="F172" s="3"/>
      <c r="G172" s="3"/>
      <c r="H172" s="3"/>
      <c r="I172" s="3"/>
      <c r="J172" s="3"/>
      <c r="K172" s="3"/>
      <c r="L172" s="3"/>
      <c r="M172" s="3"/>
      <c r="N172" s="3"/>
      <c r="O172" s="3"/>
      <c r="P172" s="3"/>
      <c r="Q172" s="3"/>
      <c r="R172" s="3"/>
      <c r="S172" s="3"/>
      <c r="T172" s="3"/>
      <c r="U172" s="3"/>
      <c r="V172" s="3"/>
    </row>
    <row r="173" spans="1:22" ht="13.75" customHeight="1">
      <c r="A173" s="4" t="str">
        <f>'Complete sheet and details'!F174</f>
        <v>Gas Cylinder related Fires</v>
      </c>
      <c r="B173" s="4" t="str">
        <f>'Complete sheet and details'!I174</f>
        <v>Commercial</v>
      </c>
      <c r="C173" s="4" t="str">
        <f t="shared" si="6"/>
        <v>Gas Cylinder related FiresCommercial</v>
      </c>
      <c r="D173" s="3"/>
      <c r="E173" s="3"/>
      <c r="F173" s="3"/>
      <c r="G173" s="3"/>
      <c r="H173" s="3"/>
      <c r="I173" s="3"/>
      <c r="J173" s="3"/>
      <c r="K173" s="3"/>
      <c r="L173" s="3"/>
      <c r="M173" s="3"/>
      <c r="N173" s="3"/>
      <c r="O173" s="3"/>
      <c r="P173" s="3"/>
      <c r="Q173" s="3"/>
      <c r="R173" s="3"/>
      <c r="S173" s="3"/>
      <c r="T173" s="3"/>
      <c r="U173" s="3"/>
      <c r="V173" s="3"/>
    </row>
    <row r="174" spans="1:22" ht="13.75" customHeight="1">
      <c r="A174" s="4" t="str">
        <f>'Complete sheet and details'!F175</f>
        <v>Fire related</v>
      </c>
      <c r="B174" s="4" t="str">
        <f>'Complete sheet and details'!I175</f>
        <v>Commercial</v>
      </c>
      <c r="C174" s="4" t="str">
        <f t="shared" si="6"/>
        <v>Fire relatedCommercial</v>
      </c>
      <c r="D174" s="3"/>
      <c r="E174" s="3"/>
      <c r="F174" s="3"/>
      <c r="G174" s="3"/>
      <c r="H174" s="3"/>
      <c r="I174" s="3"/>
      <c r="J174" s="3"/>
      <c r="K174" s="3"/>
      <c r="L174" s="3"/>
      <c r="M174" s="3"/>
      <c r="N174" s="3"/>
      <c r="O174" s="3"/>
      <c r="P174" s="3"/>
      <c r="Q174" s="3"/>
      <c r="R174" s="3"/>
      <c r="S174" s="3"/>
      <c r="T174" s="3"/>
      <c r="U174" s="3"/>
      <c r="V174" s="3"/>
    </row>
    <row r="175" spans="1:22" ht="13.75" customHeight="1">
      <c r="A175" s="4" t="str">
        <f>'Complete sheet and details'!F176</f>
        <v>Fire related</v>
      </c>
      <c r="B175" s="4" t="str">
        <f>'Complete sheet and details'!I176</f>
        <v>Commercial</v>
      </c>
      <c r="C175" s="4" t="str">
        <f t="shared" si="6"/>
        <v>Fire relatedCommercial</v>
      </c>
      <c r="D175" s="3"/>
      <c r="E175" s="3"/>
      <c r="F175" s="3"/>
      <c r="G175" s="3"/>
      <c r="H175" s="3"/>
      <c r="I175" s="3"/>
      <c r="J175" s="3"/>
      <c r="K175" s="3"/>
      <c r="L175" s="3"/>
      <c r="M175" s="3"/>
      <c r="N175" s="3"/>
      <c r="O175" s="3"/>
      <c r="P175" s="3"/>
      <c r="Q175" s="3"/>
      <c r="R175" s="3"/>
      <c r="S175" s="3"/>
      <c r="T175" s="3"/>
      <c r="U175" s="3"/>
      <c r="V175" s="3"/>
    </row>
    <row r="176" spans="1:22" ht="13.75" customHeight="1">
      <c r="A176" s="4" t="str">
        <f>'Complete sheet and details'!F177</f>
        <v>Fire related</v>
      </c>
      <c r="B176" s="4" t="str">
        <f>'Complete sheet and details'!I177</f>
        <v>Commercial</v>
      </c>
      <c r="C176" s="4" t="str">
        <f t="shared" si="6"/>
        <v>Fire relatedCommercial</v>
      </c>
      <c r="D176" s="3"/>
      <c r="E176" s="3"/>
      <c r="F176" s="3"/>
      <c r="G176" s="3"/>
      <c r="H176" s="3"/>
      <c r="I176" s="3"/>
      <c r="J176" s="3"/>
      <c r="K176" s="3"/>
      <c r="L176" s="3"/>
      <c r="M176" s="3"/>
      <c r="N176" s="3"/>
      <c r="O176" s="3"/>
      <c r="P176" s="3"/>
      <c r="Q176" s="3"/>
      <c r="R176" s="3"/>
      <c r="S176" s="3"/>
      <c r="T176" s="3"/>
      <c r="U176" s="3"/>
      <c r="V176" s="3"/>
    </row>
    <row r="177" spans="1:22" ht="13.75" customHeight="1">
      <c r="A177" s="4" t="str">
        <f>'Complete sheet and details'!F178</f>
        <v>Fire related</v>
      </c>
      <c r="B177" s="4" t="str">
        <f>'Complete sheet and details'!I178</f>
        <v>Factory</v>
      </c>
      <c r="C177" s="4" t="str">
        <f t="shared" si="6"/>
        <v>Fire relatedFactory</v>
      </c>
      <c r="D177" s="3"/>
      <c r="E177" s="3"/>
      <c r="F177" s="3"/>
      <c r="G177" s="3"/>
      <c r="H177" s="3"/>
      <c r="I177" s="3"/>
      <c r="J177" s="3"/>
      <c r="K177" s="3"/>
      <c r="L177" s="3"/>
      <c r="M177" s="3"/>
      <c r="N177" s="3"/>
      <c r="O177" s="3"/>
      <c r="P177" s="3"/>
      <c r="Q177" s="3"/>
      <c r="R177" s="3"/>
      <c r="S177" s="3"/>
      <c r="T177" s="3"/>
      <c r="U177" s="3"/>
      <c r="V177" s="3"/>
    </row>
    <row r="178" spans="1:22" ht="13.75" customHeight="1">
      <c r="A178" s="4" t="str">
        <f>'Complete sheet and details'!F179</f>
        <v>Fire related</v>
      </c>
      <c r="B178" s="4" t="str">
        <f>'Complete sheet and details'!I179</f>
        <v>Residential</v>
      </c>
      <c r="C178" s="4" t="str">
        <f t="shared" si="6"/>
        <v>Fire relatedResidential</v>
      </c>
      <c r="D178" s="3"/>
      <c r="E178" s="3"/>
      <c r="F178" s="3"/>
      <c r="G178" s="3"/>
      <c r="H178" s="3"/>
      <c r="I178" s="3"/>
      <c r="J178" s="3"/>
      <c r="K178" s="3"/>
      <c r="L178" s="3"/>
      <c r="M178" s="3"/>
      <c r="N178" s="3"/>
      <c r="O178" s="3"/>
      <c r="P178" s="3"/>
      <c r="Q178" s="3"/>
      <c r="R178" s="3"/>
      <c r="S178" s="3"/>
      <c r="T178" s="3"/>
      <c r="U178" s="3"/>
      <c r="V178" s="3"/>
    </row>
    <row r="179" spans="1:22" ht="13.75" customHeight="1">
      <c r="A179" s="4" t="str">
        <f>'Complete sheet and details'!F180</f>
        <v>Fire related</v>
      </c>
      <c r="B179" s="4" t="str">
        <f>'Complete sheet and details'!I180</f>
        <v>Residential</v>
      </c>
      <c r="C179" s="4" t="str">
        <f t="shared" si="6"/>
        <v>Fire relatedResidential</v>
      </c>
      <c r="D179" s="3"/>
      <c r="E179" s="3"/>
      <c r="F179" s="3"/>
      <c r="G179" s="3"/>
      <c r="H179" s="3"/>
      <c r="I179" s="3"/>
      <c r="J179" s="3"/>
      <c r="K179" s="3"/>
      <c r="L179" s="3"/>
      <c r="M179" s="3"/>
      <c r="N179" s="3"/>
      <c r="O179" s="3"/>
      <c r="P179" s="3"/>
      <c r="Q179" s="3"/>
      <c r="R179" s="3"/>
      <c r="S179" s="3"/>
      <c r="T179" s="3"/>
      <c r="U179" s="3"/>
      <c r="V179" s="3"/>
    </row>
    <row r="180" spans="1:22" ht="13.75" customHeight="1">
      <c r="A180" s="4" t="str">
        <f>'Complete sheet and details'!F181</f>
        <v>Gas Cylinder related Fires</v>
      </c>
      <c r="B180" s="4" t="str">
        <f>'Complete sheet and details'!I181</f>
        <v>Residential</v>
      </c>
      <c r="C180" s="4" t="str">
        <f t="shared" si="6"/>
        <v>Gas Cylinder related FiresResidential</v>
      </c>
      <c r="D180" s="3"/>
      <c r="E180" s="3"/>
      <c r="F180" s="3"/>
      <c r="G180" s="3"/>
      <c r="H180" s="3"/>
      <c r="I180" s="3"/>
      <c r="J180" s="3"/>
      <c r="K180" s="3"/>
      <c r="L180" s="3"/>
      <c r="M180" s="3"/>
      <c r="N180" s="3"/>
      <c r="O180" s="3"/>
      <c r="P180" s="3"/>
      <c r="Q180" s="3"/>
      <c r="R180" s="3"/>
      <c r="S180" s="3"/>
      <c r="T180" s="3"/>
      <c r="U180" s="3"/>
      <c r="V180" s="3"/>
    </row>
    <row r="181" spans="1:22" ht="13.75" customHeight="1">
      <c r="A181" s="4" t="str">
        <f>'Complete sheet and details'!F182</f>
        <v>Negligence</v>
      </c>
      <c r="B181" s="4" t="str">
        <f>'Complete sheet and details'!I182</f>
        <v>Authorities Negligence</v>
      </c>
      <c r="C181" s="4" t="str">
        <f t="shared" si="6"/>
        <v>NegligenceAuthorities Negligence</v>
      </c>
      <c r="D181" s="3"/>
      <c r="E181" s="3"/>
      <c r="F181" s="3"/>
      <c r="G181" s="3"/>
      <c r="H181" s="3"/>
      <c r="I181" s="3"/>
      <c r="J181" s="3"/>
      <c r="K181" s="3"/>
      <c r="L181" s="3"/>
      <c r="M181" s="3"/>
      <c r="N181" s="3"/>
      <c r="O181" s="3"/>
      <c r="P181" s="3"/>
      <c r="Q181" s="3"/>
      <c r="R181" s="3"/>
      <c r="S181" s="3"/>
      <c r="T181" s="3"/>
      <c r="U181" s="3"/>
      <c r="V181" s="3"/>
    </row>
    <row r="182" spans="1:22" ht="13.75" customHeight="1">
      <c r="A182" s="4" t="str">
        <f>'Complete sheet and details'!F183</f>
        <v>Negligence</v>
      </c>
      <c r="B182" s="4" t="str">
        <f>'Complete sheet and details'!I183</f>
        <v>Commercial</v>
      </c>
      <c r="C182" s="4" t="str">
        <f t="shared" si="6"/>
        <v>NegligenceCommercial</v>
      </c>
      <c r="D182" s="3"/>
      <c r="E182" s="3"/>
      <c r="F182" s="3"/>
      <c r="G182" s="3"/>
      <c r="H182" s="3"/>
      <c r="I182" s="3"/>
      <c r="J182" s="3"/>
      <c r="K182" s="3"/>
      <c r="L182" s="3"/>
      <c r="M182" s="3"/>
      <c r="N182" s="3"/>
      <c r="O182" s="3"/>
      <c r="P182" s="3"/>
      <c r="Q182" s="3"/>
      <c r="R182" s="3"/>
      <c r="S182" s="3"/>
      <c r="T182" s="3"/>
      <c r="U182" s="3"/>
      <c r="V182" s="3"/>
    </row>
    <row r="183" spans="1:22" ht="13.75" customHeight="1">
      <c r="A183" s="4" t="str">
        <f>'Complete sheet and details'!F184</f>
        <v>Building related</v>
      </c>
      <c r="B183" s="4" t="str">
        <f>'Complete sheet and details'!I184</f>
        <v>Construction</v>
      </c>
      <c r="C183" s="4" t="str">
        <f t="shared" si="6"/>
        <v>Building relatedConstruction</v>
      </c>
      <c r="D183" s="3"/>
      <c r="E183" s="3"/>
      <c r="F183" s="3"/>
      <c r="G183" s="3"/>
      <c r="H183" s="3"/>
      <c r="I183" s="3"/>
      <c r="J183" s="3"/>
      <c r="K183" s="3"/>
      <c r="L183" s="3"/>
      <c r="M183" s="3"/>
      <c r="N183" s="3"/>
      <c r="O183" s="3"/>
      <c r="P183" s="3"/>
      <c r="Q183" s="3"/>
      <c r="R183" s="3"/>
      <c r="S183" s="3"/>
      <c r="T183" s="3"/>
      <c r="U183" s="3"/>
      <c r="V183" s="3"/>
    </row>
    <row r="184" spans="1:22" ht="13.75" customHeight="1">
      <c r="A184" s="4" t="str">
        <f>'Complete sheet and details'!F185</f>
        <v>Malfunction of machinery</v>
      </c>
      <c r="B184" s="4" t="str">
        <f>'Complete sheet and details'!I185</f>
        <v>Factory</v>
      </c>
      <c r="C184" s="4" t="str">
        <f t="shared" si="6"/>
        <v>Malfunction of machineryFactory</v>
      </c>
      <c r="D184" s="3"/>
      <c r="E184" s="3"/>
      <c r="F184" s="3"/>
      <c r="G184" s="3"/>
      <c r="H184" s="3"/>
      <c r="I184" s="3"/>
      <c r="J184" s="3"/>
      <c r="K184" s="3"/>
      <c r="L184" s="3"/>
      <c r="M184" s="3"/>
      <c r="N184" s="3"/>
      <c r="O184" s="3"/>
      <c r="P184" s="3"/>
      <c r="Q184" s="3"/>
      <c r="R184" s="3"/>
      <c r="S184" s="3"/>
      <c r="T184" s="3"/>
      <c r="U184" s="3"/>
      <c r="V184" s="3"/>
    </row>
    <row r="185" spans="1:22" ht="13.75" customHeight="1">
      <c r="A185" s="4" t="str">
        <f>'Complete sheet and details'!F186</f>
        <v>Fire related</v>
      </c>
      <c r="B185" s="4" t="str">
        <f>'Complete sheet and details'!I186</f>
        <v>Commercial</v>
      </c>
      <c r="C185" s="4" t="str">
        <f t="shared" si="6"/>
        <v>Fire relatedCommercial</v>
      </c>
      <c r="D185" s="3"/>
      <c r="E185" s="3"/>
      <c r="F185" s="3"/>
      <c r="G185" s="3"/>
      <c r="H185" s="3"/>
      <c r="I185" s="3"/>
      <c r="J185" s="3"/>
      <c r="K185" s="3"/>
      <c r="L185" s="3"/>
      <c r="M185" s="3"/>
      <c r="N185" s="3"/>
      <c r="O185" s="3"/>
      <c r="P185" s="3"/>
      <c r="Q185" s="3"/>
      <c r="R185" s="3"/>
      <c r="S185" s="3"/>
      <c r="T185" s="3"/>
      <c r="U185" s="3"/>
      <c r="V185" s="3"/>
    </row>
    <row r="186" spans="1:22" ht="13.75" customHeight="1">
      <c r="A186" s="4" t="str">
        <f>'Complete sheet and details'!F187</f>
        <v>Negligence</v>
      </c>
      <c r="B186" s="4" t="str">
        <f>'Complete sheet and details'!I187</f>
        <v>Construction</v>
      </c>
      <c r="C186" s="4" t="str">
        <f t="shared" si="6"/>
        <v>NegligenceConstruction</v>
      </c>
      <c r="D186" s="3"/>
      <c r="E186" s="3"/>
      <c r="F186" s="3"/>
      <c r="G186" s="3"/>
      <c r="H186" s="3"/>
      <c r="I186" s="3"/>
      <c r="J186" s="3"/>
      <c r="K186" s="3"/>
      <c r="L186" s="3"/>
      <c r="M186" s="3"/>
      <c r="N186" s="3"/>
      <c r="O186" s="3"/>
      <c r="P186" s="3"/>
      <c r="Q186" s="3"/>
      <c r="R186" s="3"/>
      <c r="S186" s="3"/>
      <c r="T186" s="3"/>
      <c r="U186" s="3"/>
      <c r="V186" s="3"/>
    </row>
    <row r="187" spans="1:22" ht="13.75" customHeight="1">
      <c r="A187" s="4" t="str">
        <f>'Complete sheet and details'!F188</f>
        <v>Fire related</v>
      </c>
      <c r="B187" s="4" t="str">
        <f>'Complete sheet and details'!I188</f>
        <v>Residential</v>
      </c>
      <c r="C187" s="4" t="str">
        <f t="shared" si="6"/>
        <v>Fire relatedResidential</v>
      </c>
      <c r="D187" s="3"/>
      <c r="E187" s="3"/>
      <c r="F187" s="3"/>
      <c r="G187" s="3"/>
      <c r="H187" s="3"/>
      <c r="I187" s="3"/>
      <c r="J187" s="3"/>
      <c r="K187" s="3"/>
      <c r="L187" s="3"/>
      <c r="M187" s="3"/>
      <c r="N187" s="3"/>
      <c r="O187" s="3"/>
      <c r="P187" s="3"/>
      <c r="Q187" s="3"/>
      <c r="R187" s="3"/>
      <c r="S187" s="3"/>
      <c r="T187" s="3"/>
      <c r="U187" s="3"/>
      <c r="V187" s="3"/>
    </row>
    <row r="188" spans="1:22" ht="13.75" customHeight="1">
      <c r="A188" s="4" t="str">
        <f>'Complete sheet and details'!F189</f>
        <v>Fire related</v>
      </c>
      <c r="B188" s="4" t="str">
        <f>'Complete sheet and details'!I189</f>
        <v>Commercial</v>
      </c>
      <c r="C188" s="4" t="str">
        <f t="shared" si="6"/>
        <v>Fire relatedCommercial</v>
      </c>
      <c r="D188" s="3"/>
      <c r="E188" s="3"/>
      <c r="F188" s="3"/>
      <c r="G188" s="3"/>
      <c r="H188" s="3"/>
      <c r="I188" s="3"/>
      <c r="J188" s="3"/>
      <c r="K188" s="3"/>
      <c r="L188" s="3"/>
      <c r="M188" s="3"/>
      <c r="N188" s="3"/>
      <c r="O188" s="3"/>
      <c r="P188" s="3"/>
      <c r="Q188" s="3"/>
      <c r="R188" s="3"/>
      <c r="S188" s="3"/>
      <c r="T188" s="3"/>
      <c r="U188" s="3"/>
      <c r="V188" s="3"/>
    </row>
    <row r="189" spans="1:22" ht="13.75" customHeight="1">
      <c r="A189" s="4" t="str">
        <f>'Complete sheet and details'!F190</f>
        <v>Malfunction of machinery</v>
      </c>
      <c r="B189" s="4" t="str">
        <f>'Complete sheet and details'!I190</f>
        <v>Commercial</v>
      </c>
      <c r="C189" s="4" t="str">
        <f t="shared" si="6"/>
        <v>Malfunction of machineryCommercial</v>
      </c>
      <c r="D189" s="3"/>
      <c r="E189" s="3"/>
      <c r="F189" s="3"/>
      <c r="G189" s="3"/>
      <c r="H189" s="3"/>
      <c r="I189" s="3"/>
      <c r="J189" s="3"/>
      <c r="K189" s="3"/>
      <c r="L189" s="3"/>
      <c r="M189" s="3"/>
      <c r="N189" s="3"/>
      <c r="O189" s="3"/>
      <c r="P189" s="3"/>
      <c r="Q189" s="3"/>
      <c r="R189" s="3"/>
      <c r="S189" s="3"/>
      <c r="T189" s="3"/>
      <c r="U189" s="3"/>
      <c r="V189" s="3"/>
    </row>
    <row r="190" spans="1:22" ht="13.75" customHeight="1">
      <c r="A190" s="4" t="str">
        <f>'Complete sheet and details'!F191</f>
        <v>Building related</v>
      </c>
      <c r="B190" s="4" t="str">
        <f>'Complete sheet and details'!I191</f>
        <v>Construction</v>
      </c>
      <c r="C190" s="4" t="str">
        <f t="shared" si="6"/>
        <v>Building relatedConstruction</v>
      </c>
      <c r="D190" s="3"/>
      <c r="E190" s="3"/>
      <c r="F190" s="3"/>
      <c r="G190" s="3"/>
      <c r="H190" s="3"/>
      <c r="I190" s="3"/>
      <c r="J190" s="3"/>
      <c r="K190" s="3"/>
      <c r="L190" s="3"/>
      <c r="M190" s="3"/>
      <c r="N190" s="3"/>
      <c r="O190" s="3"/>
      <c r="P190" s="3"/>
      <c r="Q190" s="3"/>
      <c r="R190" s="3"/>
      <c r="S190" s="3"/>
      <c r="T190" s="3"/>
      <c r="U190" s="3"/>
      <c r="V190" s="3"/>
    </row>
    <row r="191" spans="1:22" ht="13.75" customHeight="1">
      <c r="A191" s="4" t="str">
        <f>'Complete sheet and details'!F192</f>
        <v>Negligence</v>
      </c>
      <c r="B191" s="4" t="str">
        <f>'Complete sheet and details'!I192</f>
        <v>Authorities Negligence</v>
      </c>
      <c r="C191" s="4" t="str">
        <f t="shared" si="6"/>
        <v>NegligenceAuthorities Negligence</v>
      </c>
      <c r="D191" s="3"/>
      <c r="E191" s="3"/>
      <c r="F191" s="3"/>
      <c r="G191" s="3"/>
      <c r="H191" s="3"/>
      <c r="I191" s="3"/>
      <c r="J191" s="3"/>
      <c r="K191" s="3"/>
      <c r="L191" s="3"/>
      <c r="M191" s="3"/>
      <c r="N191" s="3"/>
      <c r="O191" s="3"/>
      <c r="P191" s="3"/>
      <c r="Q191" s="3"/>
      <c r="R191" s="3"/>
      <c r="S191" s="3"/>
      <c r="T191" s="3"/>
      <c r="U191" s="3"/>
      <c r="V191" s="3"/>
    </row>
    <row r="192" spans="1:22" ht="13.75" customHeight="1">
      <c r="A192" s="4" t="str">
        <f>'Complete sheet and details'!F193</f>
        <v>Building related</v>
      </c>
      <c r="B192" s="4" t="str">
        <f>'Complete sheet and details'!I193</f>
        <v>Construction</v>
      </c>
      <c r="C192" s="4" t="str">
        <f t="shared" si="6"/>
        <v>Building relatedConstruction</v>
      </c>
      <c r="D192" s="3"/>
      <c r="E192" s="3"/>
      <c r="F192" s="3"/>
      <c r="G192" s="3"/>
      <c r="H192" s="3"/>
      <c r="I192" s="3"/>
      <c r="J192" s="3"/>
      <c r="K192" s="3"/>
      <c r="L192" s="3"/>
      <c r="M192" s="3"/>
      <c r="N192" s="3"/>
      <c r="O192" s="3"/>
      <c r="P192" s="3"/>
      <c r="Q192" s="3"/>
      <c r="R192" s="3"/>
      <c r="S192" s="3"/>
      <c r="T192" s="3"/>
      <c r="U192" s="3"/>
      <c r="V192" s="3"/>
    </row>
    <row r="193" spans="1:22" ht="13.75" customHeight="1">
      <c r="A193" s="4" t="str">
        <f>'Complete sheet and details'!F194</f>
        <v>Building related</v>
      </c>
      <c r="B193" s="4" t="str">
        <f>'Complete sheet and details'!I194</f>
        <v>Construction</v>
      </c>
      <c r="C193" s="4" t="str">
        <f t="shared" si="6"/>
        <v>Building relatedConstruction</v>
      </c>
      <c r="D193" s="3"/>
      <c r="E193" s="3"/>
      <c r="F193" s="3"/>
      <c r="G193" s="3"/>
      <c r="H193" s="3"/>
      <c r="I193" s="3"/>
      <c r="J193" s="3"/>
      <c r="K193" s="3"/>
      <c r="L193" s="3"/>
      <c r="M193" s="3"/>
      <c r="N193" s="3"/>
      <c r="O193" s="3"/>
      <c r="P193" s="3"/>
      <c r="Q193" s="3"/>
      <c r="R193" s="3"/>
      <c r="S193" s="3"/>
      <c r="T193" s="3"/>
      <c r="U193" s="3"/>
      <c r="V193" s="3"/>
    </row>
    <row r="194" spans="1:22" ht="13.75" customHeight="1">
      <c r="A194" s="4" t="str">
        <f>'Complete sheet and details'!F195</f>
        <v>Negligence</v>
      </c>
      <c r="B194" s="4" t="str">
        <f>'Complete sheet and details'!I195</f>
        <v>Authorities Negligence</v>
      </c>
      <c r="C194" s="4" t="str">
        <f t="shared" ref="C194:C257" si="7">CONCATENATE(A194,B194)</f>
        <v>NegligenceAuthorities Negligence</v>
      </c>
      <c r="D194" s="3"/>
      <c r="E194" s="3"/>
      <c r="F194" s="3"/>
      <c r="G194" s="3"/>
      <c r="H194" s="3"/>
      <c r="I194" s="3"/>
      <c r="J194" s="3"/>
      <c r="K194" s="3"/>
      <c r="L194" s="3"/>
      <c r="M194" s="3"/>
      <c r="N194" s="3"/>
      <c r="O194" s="3"/>
      <c r="P194" s="3"/>
      <c r="Q194" s="3"/>
      <c r="R194" s="3"/>
      <c r="S194" s="3"/>
      <c r="T194" s="3"/>
      <c r="U194" s="3"/>
      <c r="V194" s="3"/>
    </row>
    <row r="195" spans="1:22" ht="13.75" customHeight="1">
      <c r="A195" s="4" t="str">
        <f>'Complete sheet and details'!F196</f>
        <v>Malfunction of machinery</v>
      </c>
      <c r="B195" s="4" t="str">
        <f>'Complete sheet and details'!I196</f>
        <v>Residential</v>
      </c>
      <c r="C195" s="4" t="str">
        <f t="shared" si="7"/>
        <v>Malfunction of machineryResidential</v>
      </c>
      <c r="D195" s="3"/>
      <c r="E195" s="3"/>
      <c r="F195" s="3"/>
      <c r="G195" s="3"/>
      <c r="H195" s="3"/>
      <c r="I195" s="3"/>
      <c r="J195" s="3"/>
      <c r="K195" s="3"/>
      <c r="L195" s="3"/>
      <c r="M195" s="3"/>
      <c r="N195" s="3"/>
      <c r="O195" s="3"/>
      <c r="P195" s="3"/>
      <c r="Q195" s="3"/>
      <c r="R195" s="3"/>
      <c r="S195" s="3"/>
      <c r="T195" s="3"/>
      <c r="U195" s="3"/>
      <c r="V195" s="3"/>
    </row>
    <row r="196" spans="1:22" ht="13.75" customHeight="1">
      <c r="A196" s="4" t="str">
        <f>'Complete sheet and details'!F197</f>
        <v>Fire related</v>
      </c>
      <c r="B196" s="4" t="str">
        <f>'Complete sheet and details'!I197</f>
        <v>Commercial</v>
      </c>
      <c r="C196" s="4" t="str">
        <f t="shared" si="7"/>
        <v>Fire relatedCommercial</v>
      </c>
      <c r="D196" s="3"/>
      <c r="E196" s="3"/>
      <c r="F196" s="3"/>
      <c r="G196" s="3"/>
      <c r="H196" s="3"/>
      <c r="I196" s="3"/>
      <c r="J196" s="3"/>
      <c r="K196" s="3"/>
      <c r="L196" s="3"/>
      <c r="M196" s="3"/>
      <c r="N196" s="3"/>
      <c r="O196" s="3"/>
      <c r="P196" s="3"/>
      <c r="Q196" s="3"/>
      <c r="R196" s="3"/>
      <c r="S196" s="3"/>
      <c r="T196" s="3"/>
      <c r="U196" s="3"/>
      <c r="V196" s="3"/>
    </row>
    <row r="197" spans="1:22" ht="13.75" customHeight="1">
      <c r="A197" s="4" t="str">
        <f>'Complete sheet and details'!F198</f>
        <v>Negligence</v>
      </c>
      <c r="B197" s="4" t="str">
        <f>'Complete sheet and details'!I198</f>
        <v>Authorities Negligence</v>
      </c>
      <c r="C197" s="4" t="str">
        <f t="shared" si="7"/>
        <v>NegligenceAuthorities Negligence</v>
      </c>
      <c r="D197" s="3"/>
      <c r="E197" s="3"/>
      <c r="F197" s="3"/>
      <c r="G197" s="3"/>
      <c r="H197" s="3"/>
      <c r="I197" s="3"/>
      <c r="J197" s="3"/>
      <c r="K197" s="3"/>
      <c r="L197" s="3"/>
      <c r="M197" s="3"/>
      <c r="N197" s="3"/>
      <c r="O197" s="3"/>
      <c r="P197" s="3"/>
      <c r="Q197" s="3"/>
      <c r="R197" s="3"/>
      <c r="S197" s="3"/>
      <c r="T197" s="3"/>
      <c r="U197" s="3"/>
      <c r="V197" s="3"/>
    </row>
    <row r="198" spans="1:22" ht="13.75" customHeight="1">
      <c r="A198" s="4" t="str">
        <f>'Complete sheet and details'!F199</f>
        <v>Building related</v>
      </c>
      <c r="B198" s="4" t="str">
        <f>'Complete sheet and details'!I199</f>
        <v>Construction</v>
      </c>
      <c r="C198" s="4" t="str">
        <f t="shared" si="7"/>
        <v>Building relatedConstruction</v>
      </c>
      <c r="D198" s="3"/>
      <c r="E198" s="3"/>
      <c r="F198" s="3"/>
      <c r="G198" s="3"/>
      <c r="H198" s="3"/>
      <c r="I198" s="3"/>
      <c r="J198" s="3"/>
      <c r="K198" s="3"/>
      <c r="L198" s="3"/>
      <c r="M198" s="3"/>
      <c r="N198" s="3"/>
      <c r="O198" s="3"/>
      <c r="P198" s="3"/>
      <c r="Q198" s="3"/>
      <c r="R198" s="3"/>
      <c r="S198" s="3"/>
      <c r="T198" s="3"/>
      <c r="U198" s="3"/>
      <c r="V198" s="3"/>
    </row>
    <row r="199" spans="1:22" ht="13.75" customHeight="1">
      <c r="A199" s="4" t="str">
        <f>'Complete sheet and details'!F200</f>
        <v>Negligence</v>
      </c>
      <c r="B199" s="4" t="str">
        <f>'Complete sheet and details'!I200</f>
        <v>Authorities Negligence</v>
      </c>
      <c r="C199" s="4" t="str">
        <f t="shared" si="7"/>
        <v>NegligenceAuthorities Negligence</v>
      </c>
      <c r="D199" s="3"/>
      <c r="E199" s="3"/>
      <c r="F199" s="3"/>
      <c r="G199" s="3"/>
      <c r="H199" s="3"/>
      <c r="I199" s="3"/>
      <c r="J199" s="3"/>
      <c r="K199" s="3"/>
      <c r="L199" s="3"/>
      <c r="M199" s="3"/>
      <c r="N199" s="3"/>
      <c r="O199" s="3"/>
      <c r="P199" s="3"/>
      <c r="Q199" s="3"/>
      <c r="R199" s="3"/>
      <c r="S199" s="3"/>
      <c r="T199" s="3"/>
      <c r="U199" s="3"/>
      <c r="V199" s="3"/>
    </row>
    <row r="200" spans="1:22" ht="13.75" customHeight="1">
      <c r="A200" s="4" t="str">
        <f>'Complete sheet and details'!F201</f>
        <v>Negligence</v>
      </c>
      <c r="B200" s="4" t="str">
        <f>'Complete sheet and details'!I201</f>
        <v>Authorities Negligence</v>
      </c>
      <c r="C200" s="4" t="str">
        <f t="shared" si="7"/>
        <v>NegligenceAuthorities Negligence</v>
      </c>
      <c r="D200" s="3"/>
      <c r="E200" s="3"/>
      <c r="F200" s="3"/>
      <c r="G200" s="3"/>
      <c r="H200" s="3"/>
      <c r="I200" s="3"/>
      <c r="J200" s="3"/>
      <c r="K200" s="3"/>
      <c r="L200" s="3"/>
      <c r="M200" s="3"/>
      <c r="N200" s="3"/>
      <c r="O200" s="3"/>
      <c r="P200" s="3"/>
      <c r="Q200" s="3"/>
      <c r="R200" s="3"/>
      <c r="S200" s="3"/>
      <c r="T200" s="3"/>
      <c r="U200" s="3"/>
      <c r="V200" s="3"/>
    </row>
    <row r="201" spans="1:22" ht="13.75" customHeight="1">
      <c r="A201" s="4" t="str">
        <f>'Complete sheet and details'!F202</f>
        <v>Fire related</v>
      </c>
      <c r="B201" s="4" t="str">
        <f>'Complete sheet and details'!I202</f>
        <v>Residential</v>
      </c>
      <c r="C201" s="4" t="str">
        <f t="shared" si="7"/>
        <v>Fire relatedResidential</v>
      </c>
      <c r="D201" s="3"/>
      <c r="E201" s="3"/>
      <c r="F201" s="3"/>
      <c r="G201" s="3"/>
      <c r="H201" s="3"/>
      <c r="I201" s="3"/>
      <c r="J201" s="3"/>
      <c r="K201" s="3"/>
      <c r="L201" s="3"/>
      <c r="M201" s="3"/>
      <c r="N201" s="3"/>
      <c r="O201" s="3"/>
      <c r="P201" s="3"/>
      <c r="Q201" s="3"/>
      <c r="R201" s="3"/>
      <c r="S201" s="3"/>
      <c r="T201" s="3"/>
      <c r="U201" s="3"/>
      <c r="V201" s="3"/>
    </row>
    <row r="202" spans="1:22" ht="13.75" customHeight="1">
      <c r="A202" s="4" t="str">
        <f>'Complete sheet and details'!F203</f>
        <v>Fire related</v>
      </c>
      <c r="B202" s="4" t="str">
        <f>'Complete sheet and details'!I203</f>
        <v>Commercial</v>
      </c>
      <c r="C202" s="4" t="str">
        <f t="shared" si="7"/>
        <v>Fire relatedCommercial</v>
      </c>
      <c r="D202" s="3"/>
      <c r="E202" s="3"/>
      <c r="F202" s="3"/>
      <c r="G202" s="3"/>
      <c r="H202" s="3"/>
      <c r="I202" s="3"/>
      <c r="J202" s="3"/>
      <c r="K202" s="3"/>
      <c r="L202" s="3"/>
      <c r="M202" s="3"/>
      <c r="N202" s="3"/>
      <c r="O202" s="3"/>
      <c r="P202" s="3"/>
      <c r="Q202" s="3"/>
      <c r="R202" s="3"/>
      <c r="S202" s="3"/>
      <c r="T202" s="3"/>
      <c r="U202" s="3"/>
      <c r="V202" s="3"/>
    </row>
    <row r="203" spans="1:22" ht="13.75" customHeight="1">
      <c r="A203" s="4" t="str">
        <f>'Complete sheet and details'!F204</f>
        <v>Negligence</v>
      </c>
      <c r="B203" s="4" t="str">
        <f>'Complete sheet and details'!I204</f>
        <v>Residential</v>
      </c>
      <c r="C203" s="4" t="str">
        <f t="shared" si="7"/>
        <v>NegligenceResidential</v>
      </c>
      <c r="D203" s="3"/>
      <c r="E203" s="3"/>
      <c r="F203" s="3"/>
      <c r="G203" s="3"/>
      <c r="H203" s="3"/>
      <c r="I203" s="3"/>
      <c r="J203" s="3"/>
      <c r="K203" s="3"/>
      <c r="L203" s="3"/>
      <c r="M203" s="3"/>
      <c r="N203" s="3"/>
      <c r="O203" s="3"/>
      <c r="P203" s="3"/>
      <c r="Q203" s="3"/>
      <c r="R203" s="3"/>
      <c r="S203" s="3"/>
      <c r="T203" s="3"/>
      <c r="U203" s="3"/>
      <c r="V203" s="3"/>
    </row>
    <row r="204" spans="1:22" ht="13.75" customHeight="1">
      <c r="A204" s="4" t="str">
        <f>'Complete sheet and details'!F205</f>
        <v>Fire related</v>
      </c>
      <c r="B204" s="4" t="str">
        <f>'Complete sheet and details'!I205</f>
        <v>Commercial</v>
      </c>
      <c r="C204" s="4" t="str">
        <f t="shared" si="7"/>
        <v>Fire relatedCommercial</v>
      </c>
      <c r="D204" s="3"/>
      <c r="E204" s="3"/>
      <c r="F204" s="3"/>
      <c r="G204" s="3"/>
      <c r="H204" s="3"/>
      <c r="I204" s="3"/>
      <c r="J204" s="3"/>
      <c r="K204" s="3"/>
      <c r="L204" s="3"/>
      <c r="M204" s="3"/>
      <c r="N204" s="3"/>
      <c r="O204" s="3"/>
      <c r="P204" s="3"/>
      <c r="Q204" s="3"/>
      <c r="R204" s="3"/>
      <c r="S204" s="3"/>
      <c r="T204" s="3"/>
      <c r="U204" s="3"/>
      <c r="V204" s="3"/>
    </row>
    <row r="205" spans="1:22" ht="13.75" customHeight="1">
      <c r="A205" s="4" t="str">
        <f>'Complete sheet and details'!F206</f>
        <v>Negligence</v>
      </c>
      <c r="B205" s="4" t="str">
        <f>'Complete sheet and details'!I206</f>
        <v>Residential</v>
      </c>
      <c r="C205" s="4" t="str">
        <f t="shared" si="7"/>
        <v>NegligenceResidential</v>
      </c>
      <c r="D205" s="3"/>
      <c r="E205" s="3"/>
      <c r="F205" s="3"/>
      <c r="G205" s="3"/>
      <c r="H205" s="3"/>
      <c r="I205" s="3"/>
      <c r="J205" s="3"/>
      <c r="K205" s="3"/>
      <c r="L205" s="3"/>
      <c r="M205" s="3"/>
      <c r="N205" s="3"/>
      <c r="O205" s="3"/>
      <c r="P205" s="3"/>
      <c r="Q205" s="3"/>
      <c r="R205" s="3"/>
      <c r="S205" s="3"/>
      <c r="T205" s="3"/>
      <c r="U205" s="3"/>
      <c r="V205" s="3"/>
    </row>
    <row r="206" spans="1:22" ht="13.75" customHeight="1">
      <c r="A206" s="4" t="str">
        <f>'Complete sheet and details'!F207</f>
        <v>Building related</v>
      </c>
      <c r="B206" s="4" t="str">
        <f>'Complete sheet and details'!I207</f>
        <v>Residential</v>
      </c>
      <c r="C206" s="4" t="str">
        <f t="shared" si="7"/>
        <v>Building relatedResidential</v>
      </c>
      <c r="D206" s="3"/>
      <c r="E206" s="3"/>
      <c r="F206" s="3"/>
      <c r="G206" s="3"/>
      <c r="H206" s="3"/>
      <c r="I206" s="3"/>
      <c r="J206" s="3"/>
      <c r="K206" s="3"/>
      <c r="L206" s="3"/>
      <c r="M206" s="3"/>
      <c r="N206" s="3"/>
      <c r="O206" s="3"/>
      <c r="P206" s="3"/>
      <c r="Q206" s="3"/>
      <c r="R206" s="3"/>
      <c r="S206" s="3"/>
      <c r="T206" s="3"/>
      <c r="U206" s="3"/>
      <c r="V206" s="3"/>
    </row>
    <row r="207" spans="1:22" ht="13.75" customHeight="1">
      <c r="A207" s="4" t="str">
        <f>'Complete sheet and details'!F208</f>
        <v>Fire related</v>
      </c>
      <c r="B207" s="4" t="str">
        <f>'Complete sheet and details'!I208</f>
        <v>Residential</v>
      </c>
      <c r="C207" s="4" t="str">
        <f t="shared" si="7"/>
        <v>Fire relatedResidential</v>
      </c>
      <c r="D207" s="3"/>
      <c r="E207" s="3"/>
      <c r="F207" s="3"/>
      <c r="G207" s="3"/>
      <c r="H207" s="3"/>
      <c r="I207" s="3"/>
      <c r="J207" s="3"/>
      <c r="K207" s="3"/>
      <c r="L207" s="3"/>
      <c r="M207" s="3"/>
      <c r="N207" s="3"/>
      <c r="O207" s="3"/>
      <c r="P207" s="3"/>
      <c r="Q207" s="3"/>
      <c r="R207" s="3"/>
      <c r="S207" s="3"/>
      <c r="T207" s="3"/>
      <c r="U207" s="3"/>
      <c r="V207" s="3"/>
    </row>
    <row r="208" spans="1:22" ht="13.75" customHeight="1">
      <c r="A208" s="4" t="str">
        <f>'Complete sheet and details'!F209</f>
        <v>Fire related</v>
      </c>
      <c r="B208" s="4" t="str">
        <f>'Complete sheet and details'!I209</f>
        <v>Authorities Negligence</v>
      </c>
      <c r="C208" s="4" t="str">
        <f t="shared" si="7"/>
        <v>Fire relatedAuthorities Negligence</v>
      </c>
      <c r="D208" s="3"/>
      <c r="E208" s="3"/>
      <c r="F208" s="3"/>
      <c r="G208" s="3"/>
      <c r="H208" s="3"/>
      <c r="I208" s="3"/>
      <c r="J208" s="3"/>
      <c r="K208" s="3"/>
      <c r="L208" s="3"/>
      <c r="M208" s="3"/>
      <c r="N208" s="3"/>
      <c r="O208" s="3"/>
      <c r="P208" s="3"/>
      <c r="Q208" s="3"/>
      <c r="R208" s="3"/>
      <c r="S208" s="3"/>
      <c r="T208" s="3"/>
      <c r="U208" s="3"/>
      <c r="V208" s="3"/>
    </row>
    <row r="209" spans="1:22" ht="13.75" customHeight="1">
      <c r="A209" s="4" t="str">
        <f>'Complete sheet and details'!F210</f>
        <v>Fire related</v>
      </c>
      <c r="B209" s="4" t="str">
        <f>'Complete sheet and details'!I210</f>
        <v>Authorities Negligence</v>
      </c>
      <c r="C209" s="4" t="str">
        <f t="shared" si="7"/>
        <v>Fire relatedAuthorities Negligence</v>
      </c>
      <c r="D209" s="3"/>
      <c r="E209" s="3"/>
      <c r="F209" s="3"/>
      <c r="G209" s="3"/>
      <c r="H209" s="3"/>
      <c r="I209" s="3"/>
      <c r="J209" s="3"/>
      <c r="K209" s="3"/>
      <c r="L209" s="3"/>
      <c r="M209" s="3"/>
      <c r="N209" s="3"/>
      <c r="O209" s="3"/>
      <c r="P209" s="3"/>
      <c r="Q209" s="3"/>
      <c r="R209" s="3"/>
      <c r="S209" s="3"/>
      <c r="T209" s="3"/>
      <c r="U209" s="3"/>
      <c r="V209" s="3"/>
    </row>
    <row r="210" spans="1:22" ht="13.75" customHeight="1">
      <c r="A210" s="4" t="str">
        <f>'Complete sheet and details'!F211</f>
        <v>Fire related</v>
      </c>
      <c r="B210" s="4" t="str">
        <f>'Complete sheet and details'!I211</f>
        <v>Commercial</v>
      </c>
      <c r="C210" s="4" t="str">
        <f t="shared" si="7"/>
        <v>Fire relatedCommercial</v>
      </c>
      <c r="D210" s="3"/>
      <c r="E210" s="3"/>
      <c r="F210" s="3"/>
      <c r="G210" s="3"/>
      <c r="H210" s="3"/>
      <c r="I210" s="3"/>
      <c r="J210" s="3"/>
      <c r="K210" s="3"/>
      <c r="L210" s="3"/>
      <c r="M210" s="3"/>
      <c r="N210" s="3"/>
      <c r="O210" s="3"/>
      <c r="P210" s="3"/>
      <c r="Q210" s="3"/>
      <c r="R210" s="3"/>
      <c r="S210" s="3"/>
      <c r="T210" s="3"/>
      <c r="U210" s="3"/>
      <c r="V210" s="3"/>
    </row>
    <row r="211" spans="1:22" ht="13.75" customHeight="1">
      <c r="A211" s="4" t="str">
        <f>'Complete sheet and details'!F212</f>
        <v>Fire related</v>
      </c>
      <c r="B211" s="4" t="str">
        <f>'Complete sheet and details'!I212</f>
        <v>Commercial</v>
      </c>
      <c r="C211" s="4" t="str">
        <f t="shared" si="7"/>
        <v>Fire relatedCommercial</v>
      </c>
      <c r="D211" s="3"/>
      <c r="E211" s="3"/>
      <c r="F211" s="3"/>
      <c r="G211" s="3"/>
      <c r="H211" s="3"/>
      <c r="I211" s="3"/>
      <c r="J211" s="3"/>
      <c r="K211" s="3"/>
      <c r="L211" s="3"/>
      <c r="M211" s="3"/>
      <c r="N211" s="3"/>
      <c r="O211" s="3"/>
      <c r="P211" s="3"/>
      <c r="Q211" s="3"/>
      <c r="R211" s="3"/>
      <c r="S211" s="3"/>
      <c r="T211" s="3"/>
      <c r="U211" s="3"/>
      <c r="V211" s="3"/>
    </row>
    <row r="212" spans="1:22" ht="13.75" customHeight="1">
      <c r="A212" s="4" t="str">
        <f>'Complete sheet and details'!F213</f>
        <v>Fire related</v>
      </c>
      <c r="B212" s="4" t="str">
        <f>'Complete sheet and details'!I213</f>
        <v>Commercial</v>
      </c>
      <c r="C212" s="4" t="str">
        <f t="shared" si="7"/>
        <v>Fire relatedCommercial</v>
      </c>
      <c r="D212" s="3"/>
      <c r="E212" s="3"/>
      <c r="F212" s="3"/>
      <c r="G212" s="3"/>
      <c r="H212" s="3"/>
      <c r="I212" s="3"/>
      <c r="J212" s="3"/>
      <c r="K212" s="3"/>
      <c r="L212" s="3"/>
      <c r="M212" s="3"/>
      <c r="N212" s="3"/>
      <c r="O212" s="3"/>
      <c r="P212" s="3"/>
      <c r="Q212" s="3"/>
      <c r="R212" s="3"/>
      <c r="S212" s="3"/>
      <c r="T212" s="3"/>
      <c r="U212" s="3"/>
      <c r="V212" s="3"/>
    </row>
    <row r="213" spans="1:22" ht="13.75" customHeight="1">
      <c r="A213" s="4" t="str">
        <f>'Complete sheet and details'!F214</f>
        <v>Fire related</v>
      </c>
      <c r="B213" s="4" t="str">
        <f>'Complete sheet and details'!I214</f>
        <v>Commercial</v>
      </c>
      <c r="C213" s="4" t="str">
        <f t="shared" si="7"/>
        <v>Fire relatedCommercial</v>
      </c>
      <c r="D213" s="3"/>
      <c r="E213" s="3"/>
      <c r="F213" s="3"/>
      <c r="G213" s="3"/>
      <c r="H213" s="3"/>
      <c r="I213" s="3"/>
      <c r="J213" s="3"/>
      <c r="K213" s="3"/>
      <c r="L213" s="3"/>
      <c r="M213" s="3"/>
      <c r="N213" s="3"/>
      <c r="O213" s="3"/>
      <c r="P213" s="3"/>
      <c r="Q213" s="3"/>
      <c r="R213" s="3"/>
      <c r="S213" s="3"/>
      <c r="T213" s="3"/>
      <c r="U213" s="3"/>
      <c r="V213" s="3"/>
    </row>
    <row r="214" spans="1:22" ht="13.75" customHeight="1">
      <c r="A214" s="4" t="str">
        <f>'Complete sheet and details'!F215</f>
        <v>Fire related</v>
      </c>
      <c r="B214" s="4" t="str">
        <f>'Complete sheet and details'!I215</f>
        <v>Commercial</v>
      </c>
      <c r="C214" s="4" t="str">
        <f t="shared" si="7"/>
        <v>Fire relatedCommercial</v>
      </c>
      <c r="D214" s="3"/>
      <c r="E214" s="3"/>
      <c r="F214" s="3"/>
      <c r="G214" s="3"/>
      <c r="H214" s="3"/>
      <c r="I214" s="3"/>
      <c r="J214" s="3"/>
      <c r="K214" s="3"/>
      <c r="L214" s="3"/>
      <c r="M214" s="3"/>
      <c r="N214" s="3"/>
      <c r="O214" s="3"/>
      <c r="P214" s="3"/>
      <c r="Q214" s="3"/>
      <c r="R214" s="3"/>
      <c r="S214" s="3"/>
      <c r="T214" s="3"/>
      <c r="U214" s="3"/>
      <c r="V214" s="3"/>
    </row>
    <row r="215" spans="1:22" ht="13.75" customHeight="1">
      <c r="A215" s="4" t="str">
        <f>'Complete sheet and details'!F216</f>
        <v>Fire related</v>
      </c>
      <c r="B215" s="4" t="str">
        <f>'Complete sheet and details'!I216</f>
        <v>Commercial</v>
      </c>
      <c r="C215" s="4" t="str">
        <f t="shared" si="7"/>
        <v>Fire relatedCommercial</v>
      </c>
      <c r="D215" s="3"/>
      <c r="E215" s="3"/>
      <c r="F215" s="3"/>
      <c r="G215" s="3"/>
      <c r="H215" s="3"/>
      <c r="I215" s="3"/>
      <c r="J215" s="3"/>
      <c r="K215" s="3"/>
      <c r="L215" s="3"/>
      <c r="M215" s="3"/>
      <c r="N215" s="3"/>
      <c r="O215" s="3"/>
      <c r="P215" s="3"/>
      <c r="Q215" s="3"/>
      <c r="R215" s="3"/>
      <c r="S215" s="3"/>
      <c r="T215" s="3"/>
      <c r="U215" s="3"/>
      <c r="V215" s="3"/>
    </row>
    <row r="216" spans="1:22" ht="13.75" customHeight="1">
      <c r="A216" s="4" t="str">
        <f>'Complete sheet and details'!F217</f>
        <v>Fire related</v>
      </c>
      <c r="B216" s="4" t="str">
        <f>'Complete sheet and details'!I217</f>
        <v>Commercial</v>
      </c>
      <c r="C216" s="4" t="str">
        <f t="shared" si="7"/>
        <v>Fire relatedCommercial</v>
      </c>
      <c r="D216" s="3"/>
      <c r="E216" s="3"/>
      <c r="F216" s="3"/>
      <c r="G216" s="3"/>
      <c r="H216" s="3"/>
      <c r="I216" s="3"/>
      <c r="J216" s="3"/>
      <c r="K216" s="3"/>
      <c r="L216" s="3"/>
      <c r="M216" s="3"/>
      <c r="N216" s="3"/>
      <c r="O216" s="3"/>
      <c r="P216" s="3"/>
      <c r="Q216" s="3"/>
      <c r="R216" s="3"/>
      <c r="S216" s="3"/>
      <c r="T216" s="3"/>
      <c r="U216" s="3"/>
      <c r="V216" s="3"/>
    </row>
    <row r="217" spans="1:22" ht="13.75" customHeight="1">
      <c r="A217" s="4" t="str">
        <f>'Complete sheet and details'!F218</f>
        <v>Fire related</v>
      </c>
      <c r="B217" s="4" t="str">
        <f>'Complete sheet and details'!I218</f>
        <v>Commercial</v>
      </c>
      <c r="C217" s="4" t="str">
        <f t="shared" si="7"/>
        <v>Fire relatedCommercial</v>
      </c>
      <c r="D217" s="3"/>
      <c r="E217" s="3"/>
      <c r="F217" s="3"/>
      <c r="G217" s="3"/>
      <c r="H217" s="3"/>
      <c r="I217" s="3"/>
      <c r="J217" s="3"/>
      <c r="K217" s="3"/>
      <c r="L217" s="3"/>
      <c r="M217" s="3"/>
      <c r="N217" s="3"/>
      <c r="O217" s="3"/>
      <c r="P217" s="3"/>
      <c r="Q217" s="3"/>
      <c r="R217" s="3"/>
      <c r="S217" s="3"/>
      <c r="T217" s="3"/>
      <c r="U217" s="3"/>
      <c r="V217" s="3"/>
    </row>
    <row r="218" spans="1:22" ht="13.75" customHeight="1">
      <c r="A218" s="4" t="str">
        <f>'Complete sheet and details'!F219</f>
        <v>Fire related</v>
      </c>
      <c r="B218" s="4" t="str">
        <f>'Complete sheet and details'!I219</f>
        <v>Residential</v>
      </c>
      <c r="C218" s="4" t="str">
        <f t="shared" si="7"/>
        <v>Fire relatedResidential</v>
      </c>
      <c r="D218" s="3"/>
      <c r="E218" s="3"/>
      <c r="F218" s="3"/>
      <c r="G218" s="3"/>
      <c r="H218" s="3"/>
      <c r="I218" s="3"/>
      <c r="J218" s="3"/>
      <c r="K218" s="3"/>
      <c r="L218" s="3"/>
      <c r="M218" s="3"/>
      <c r="N218" s="3"/>
      <c r="O218" s="3"/>
      <c r="P218" s="3"/>
      <c r="Q218" s="3"/>
      <c r="R218" s="3"/>
      <c r="S218" s="3"/>
      <c r="T218" s="3"/>
      <c r="U218" s="3"/>
      <c r="V218" s="3"/>
    </row>
    <row r="219" spans="1:22" ht="13.75" customHeight="1">
      <c r="A219" s="4" t="str">
        <f>'Complete sheet and details'!F220</f>
        <v>Negligence</v>
      </c>
      <c r="B219" s="4" t="str">
        <f>'Complete sheet and details'!I220</f>
        <v>Commercial</v>
      </c>
      <c r="C219" s="4" t="str">
        <f t="shared" si="7"/>
        <v>NegligenceCommercial</v>
      </c>
      <c r="D219" s="3"/>
      <c r="E219" s="3"/>
      <c r="F219" s="3"/>
      <c r="G219" s="3"/>
      <c r="H219" s="3"/>
      <c r="I219" s="3"/>
      <c r="J219" s="3"/>
      <c r="K219" s="3"/>
      <c r="L219" s="3"/>
      <c r="M219" s="3"/>
      <c r="N219" s="3"/>
      <c r="O219" s="3"/>
      <c r="P219" s="3"/>
      <c r="Q219" s="3"/>
      <c r="R219" s="3"/>
      <c r="S219" s="3"/>
      <c r="T219" s="3"/>
      <c r="U219" s="3"/>
      <c r="V219" s="3"/>
    </row>
    <row r="220" spans="1:22" ht="13.75" customHeight="1">
      <c r="A220" s="4" t="str">
        <f>'Complete sheet and details'!F221</f>
        <v>Fire related</v>
      </c>
      <c r="B220" s="4" t="str">
        <f>'Complete sheet and details'!I221</f>
        <v>Commercial</v>
      </c>
      <c r="C220" s="4" t="str">
        <f t="shared" si="7"/>
        <v>Fire relatedCommercial</v>
      </c>
      <c r="D220" s="3"/>
      <c r="E220" s="3"/>
      <c r="F220" s="3"/>
      <c r="G220" s="3"/>
      <c r="H220" s="3"/>
      <c r="I220" s="3"/>
      <c r="J220" s="3"/>
      <c r="K220" s="3"/>
      <c r="L220" s="3"/>
      <c r="M220" s="3"/>
      <c r="N220" s="3"/>
      <c r="O220" s="3"/>
      <c r="P220" s="3"/>
      <c r="Q220" s="3"/>
      <c r="R220" s="3"/>
      <c r="S220" s="3"/>
      <c r="T220" s="3"/>
      <c r="U220" s="3"/>
      <c r="V220" s="3"/>
    </row>
    <row r="221" spans="1:22" ht="13.75" customHeight="1">
      <c r="A221" s="4" t="str">
        <f>'Complete sheet and details'!F222</f>
        <v>Fire related</v>
      </c>
      <c r="B221" s="4" t="str">
        <f>'Complete sheet and details'!I222</f>
        <v>Commercial</v>
      </c>
      <c r="C221" s="4" t="str">
        <f t="shared" si="7"/>
        <v>Fire relatedCommercial</v>
      </c>
      <c r="D221" s="3"/>
      <c r="E221" s="3"/>
      <c r="F221" s="3"/>
      <c r="G221" s="3"/>
      <c r="H221" s="3"/>
      <c r="I221" s="3"/>
      <c r="J221" s="3"/>
      <c r="K221" s="3"/>
      <c r="L221" s="3"/>
      <c r="M221" s="3"/>
      <c r="N221" s="3"/>
      <c r="O221" s="3"/>
      <c r="P221" s="3"/>
      <c r="Q221" s="3"/>
      <c r="R221" s="3"/>
      <c r="S221" s="3"/>
      <c r="T221" s="3"/>
      <c r="U221" s="3"/>
      <c r="V221" s="3"/>
    </row>
    <row r="222" spans="1:22" ht="13.75" customHeight="1">
      <c r="A222" s="4" t="str">
        <f>'Complete sheet and details'!F223</f>
        <v>Negligence</v>
      </c>
      <c r="B222" s="4" t="str">
        <f>'Complete sheet and details'!I223</f>
        <v>Factory</v>
      </c>
      <c r="C222" s="4" t="str">
        <f t="shared" si="7"/>
        <v>NegligenceFactory</v>
      </c>
      <c r="D222" s="3"/>
      <c r="E222" s="3"/>
      <c r="F222" s="3"/>
      <c r="G222" s="3"/>
      <c r="H222" s="3"/>
      <c r="I222" s="3"/>
      <c r="J222" s="3"/>
      <c r="K222" s="3"/>
      <c r="L222" s="3"/>
      <c r="M222" s="3"/>
      <c r="N222" s="3"/>
      <c r="O222" s="3"/>
      <c r="P222" s="3"/>
      <c r="Q222" s="3"/>
      <c r="R222" s="3"/>
      <c r="S222" s="3"/>
      <c r="T222" s="3"/>
      <c r="U222" s="3"/>
      <c r="V222" s="3"/>
    </row>
    <row r="223" spans="1:22" ht="13.75" customHeight="1">
      <c r="A223" s="4" t="str">
        <f>'Complete sheet and details'!F224</f>
        <v>Fire related</v>
      </c>
      <c r="B223" s="4" t="str">
        <f>'Complete sheet and details'!I224</f>
        <v>Commercial</v>
      </c>
      <c r="C223" s="4" t="str">
        <f t="shared" si="7"/>
        <v>Fire relatedCommercial</v>
      </c>
      <c r="D223" s="3"/>
      <c r="E223" s="3"/>
      <c r="F223" s="3"/>
      <c r="G223" s="3"/>
      <c r="H223" s="3"/>
      <c r="I223" s="3"/>
      <c r="J223" s="3"/>
      <c r="K223" s="3"/>
      <c r="L223" s="3"/>
      <c r="M223" s="3"/>
      <c r="N223" s="3"/>
      <c r="O223" s="3"/>
      <c r="P223" s="3"/>
      <c r="Q223" s="3"/>
      <c r="R223" s="3"/>
      <c r="S223" s="3"/>
      <c r="T223" s="3"/>
      <c r="U223" s="3"/>
      <c r="V223" s="3"/>
    </row>
    <row r="224" spans="1:22" ht="13.75" customHeight="1">
      <c r="A224" s="4" t="str">
        <f>'Complete sheet and details'!F225</f>
        <v>Miscellaneous</v>
      </c>
      <c r="B224" s="4" t="str">
        <f>'Complete sheet and details'!I225</f>
        <v>Residential</v>
      </c>
      <c r="C224" s="4" t="str">
        <f t="shared" si="7"/>
        <v>MiscellaneousResidential</v>
      </c>
      <c r="D224" s="3"/>
      <c r="E224" s="3"/>
      <c r="F224" s="3"/>
      <c r="G224" s="3"/>
      <c r="H224" s="3"/>
      <c r="I224" s="3"/>
      <c r="J224" s="3"/>
      <c r="K224" s="3"/>
      <c r="L224" s="3"/>
      <c r="M224" s="3"/>
      <c r="N224" s="3"/>
      <c r="O224" s="3"/>
      <c r="P224" s="3"/>
      <c r="Q224" s="3"/>
      <c r="R224" s="3"/>
      <c r="S224" s="3"/>
      <c r="T224" s="3"/>
      <c r="U224" s="3"/>
      <c r="V224" s="3"/>
    </row>
    <row r="225" spans="1:22" ht="13.75" customHeight="1">
      <c r="A225" s="4" t="str">
        <f>'Complete sheet and details'!F226</f>
        <v>Negligence</v>
      </c>
      <c r="B225" s="4" t="str">
        <f>'Complete sheet and details'!I226</f>
        <v>Construction</v>
      </c>
      <c r="C225" s="4" t="str">
        <f t="shared" si="7"/>
        <v>NegligenceConstruction</v>
      </c>
      <c r="D225" s="3"/>
      <c r="E225" s="3"/>
      <c r="F225" s="3"/>
      <c r="G225" s="3"/>
      <c r="H225" s="3"/>
      <c r="I225" s="3"/>
      <c r="J225" s="3"/>
      <c r="K225" s="3"/>
      <c r="L225" s="3"/>
      <c r="M225" s="3"/>
      <c r="N225" s="3"/>
      <c r="O225" s="3"/>
      <c r="P225" s="3"/>
      <c r="Q225" s="3"/>
      <c r="R225" s="3"/>
      <c r="S225" s="3"/>
      <c r="T225" s="3"/>
      <c r="U225" s="3"/>
      <c r="V225" s="3"/>
    </row>
    <row r="226" spans="1:22" ht="13.75" customHeight="1">
      <c r="A226" s="4" t="str">
        <f>'Complete sheet and details'!F227</f>
        <v>Fire related</v>
      </c>
      <c r="B226" s="4" t="str">
        <f>'Complete sheet and details'!I227</f>
        <v>Residential</v>
      </c>
      <c r="C226" s="4" t="str">
        <f t="shared" si="7"/>
        <v>Fire relatedResidential</v>
      </c>
      <c r="D226" s="3"/>
      <c r="E226" s="3"/>
      <c r="F226" s="3"/>
      <c r="G226" s="3"/>
      <c r="H226" s="3"/>
      <c r="I226" s="3"/>
      <c r="J226" s="3"/>
      <c r="K226" s="3"/>
      <c r="L226" s="3"/>
      <c r="M226" s="3"/>
      <c r="N226" s="3"/>
      <c r="O226" s="3"/>
      <c r="P226" s="3"/>
      <c r="Q226" s="3"/>
      <c r="R226" s="3"/>
      <c r="S226" s="3"/>
      <c r="T226" s="3"/>
      <c r="U226" s="3"/>
      <c r="V226" s="3"/>
    </row>
    <row r="227" spans="1:22" ht="13.75" customHeight="1">
      <c r="A227" s="4" t="str">
        <f>'Complete sheet and details'!F228</f>
        <v>Fire related</v>
      </c>
      <c r="B227" s="4" t="str">
        <f>'Complete sheet and details'!I228</f>
        <v>Factory</v>
      </c>
      <c r="C227" s="4" t="str">
        <f t="shared" si="7"/>
        <v>Fire relatedFactory</v>
      </c>
      <c r="D227" s="3"/>
      <c r="E227" s="3"/>
      <c r="F227" s="3"/>
      <c r="G227" s="3"/>
      <c r="H227" s="3"/>
      <c r="I227" s="3"/>
      <c r="J227" s="3"/>
      <c r="K227" s="3"/>
      <c r="L227" s="3"/>
      <c r="M227" s="3"/>
      <c r="N227" s="3"/>
      <c r="O227" s="3"/>
      <c r="P227" s="3"/>
      <c r="Q227" s="3"/>
      <c r="R227" s="3"/>
      <c r="S227" s="3"/>
      <c r="T227" s="3"/>
      <c r="U227" s="3"/>
      <c r="V227" s="3"/>
    </row>
    <row r="228" spans="1:22" ht="13.75" customHeight="1">
      <c r="A228" s="4" t="str">
        <f>'Complete sheet and details'!F229</f>
        <v>Building related</v>
      </c>
      <c r="B228" s="4" t="str">
        <f>'Complete sheet and details'!I229</f>
        <v>Construction</v>
      </c>
      <c r="C228" s="4" t="str">
        <f t="shared" si="7"/>
        <v>Building relatedConstruction</v>
      </c>
      <c r="D228" s="3"/>
      <c r="E228" s="3"/>
      <c r="F228" s="3"/>
      <c r="G228" s="3"/>
      <c r="H228" s="3"/>
      <c r="I228" s="3"/>
      <c r="J228" s="3"/>
      <c r="K228" s="3"/>
      <c r="L228" s="3"/>
      <c r="M228" s="3"/>
      <c r="N228" s="3"/>
      <c r="O228" s="3"/>
      <c r="P228" s="3"/>
      <c r="Q228" s="3"/>
      <c r="R228" s="3"/>
      <c r="S228" s="3"/>
      <c r="T228" s="3"/>
      <c r="U228" s="3"/>
      <c r="V228" s="3"/>
    </row>
    <row r="229" spans="1:22" ht="13.75" customHeight="1">
      <c r="A229" s="4" t="str">
        <f>'Complete sheet and details'!F230</f>
        <v>Negligence</v>
      </c>
      <c r="B229" s="4" t="str">
        <f>'Complete sheet and details'!I230</f>
        <v>Commercial</v>
      </c>
      <c r="C229" s="4" t="str">
        <f t="shared" si="7"/>
        <v>NegligenceCommercial</v>
      </c>
      <c r="D229" s="3"/>
      <c r="E229" s="3"/>
      <c r="F229" s="3"/>
      <c r="G229" s="3"/>
      <c r="H229" s="3"/>
      <c r="I229" s="3"/>
      <c r="J229" s="3"/>
      <c r="K229" s="3"/>
      <c r="L229" s="3"/>
      <c r="M229" s="3"/>
      <c r="N229" s="3"/>
      <c r="O229" s="3"/>
      <c r="P229" s="3"/>
      <c r="Q229" s="3"/>
      <c r="R229" s="3"/>
      <c r="S229" s="3"/>
      <c r="T229" s="3"/>
      <c r="U229" s="3"/>
      <c r="V229" s="3"/>
    </row>
    <row r="230" spans="1:22" ht="13.75" customHeight="1">
      <c r="A230" s="4" t="str">
        <f>'Complete sheet and details'!F231</f>
        <v>Negligence</v>
      </c>
      <c r="B230" s="4" t="str">
        <f>'Complete sheet and details'!I231</f>
        <v>Construction</v>
      </c>
      <c r="C230" s="4" t="str">
        <f t="shared" si="7"/>
        <v>NegligenceConstruction</v>
      </c>
      <c r="D230" s="3"/>
      <c r="E230" s="3"/>
      <c r="F230" s="3"/>
      <c r="G230" s="3"/>
      <c r="H230" s="3"/>
      <c r="I230" s="3"/>
      <c r="J230" s="3"/>
      <c r="K230" s="3"/>
      <c r="L230" s="3"/>
      <c r="M230" s="3"/>
      <c r="N230" s="3"/>
      <c r="O230" s="3"/>
      <c r="P230" s="3"/>
      <c r="Q230" s="3"/>
      <c r="R230" s="3"/>
      <c r="S230" s="3"/>
      <c r="T230" s="3"/>
      <c r="U230" s="3"/>
      <c r="V230" s="3"/>
    </row>
    <row r="231" spans="1:22" ht="13.75" customHeight="1">
      <c r="A231" s="4" t="str">
        <f>'Complete sheet and details'!F232</f>
        <v>Fire related</v>
      </c>
      <c r="B231" s="4" t="str">
        <f>'Complete sheet and details'!I232</f>
        <v>Authorities Negligence</v>
      </c>
      <c r="C231" s="4" t="str">
        <f t="shared" si="7"/>
        <v>Fire relatedAuthorities Negligence</v>
      </c>
      <c r="D231" s="3"/>
      <c r="E231" s="3"/>
      <c r="F231" s="3"/>
      <c r="G231" s="3"/>
      <c r="H231" s="3"/>
      <c r="I231" s="3"/>
      <c r="J231" s="3"/>
      <c r="K231" s="3"/>
      <c r="L231" s="3"/>
      <c r="M231" s="3"/>
      <c r="N231" s="3"/>
      <c r="O231" s="3"/>
      <c r="P231" s="3"/>
      <c r="Q231" s="3"/>
      <c r="R231" s="3"/>
      <c r="S231" s="3"/>
      <c r="T231" s="3"/>
      <c r="U231" s="3"/>
      <c r="V231" s="3"/>
    </row>
    <row r="232" spans="1:22" ht="13.75" customHeight="1">
      <c r="A232" s="4" t="str">
        <f>'Complete sheet and details'!F233</f>
        <v>Fire related</v>
      </c>
      <c r="B232" s="4" t="str">
        <f>'Complete sheet and details'!I233</f>
        <v>Residential</v>
      </c>
      <c r="C232" s="4" t="str">
        <f t="shared" si="7"/>
        <v>Fire relatedResidential</v>
      </c>
      <c r="D232" s="3"/>
      <c r="E232" s="3"/>
      <c r="F232" s="3"/>
      <c r="G232" s="3"/>
      <c r="H232" s="3"/>
      <c r="I232" s="3"/>
      <c r="J232" s="3"/>
      <c r="K232" s="3"/>
      <c r="L232" s="3"/>
      <c r="M232" s="3"/>
      <c r="N232" s="3"/>
      <c r="O232" s="3"/>
      <c r="P232" s="3"/>
      <c r="Q232" s="3"/>
      <c r="R232" s="3"/>
      <c r="S232" s="3"/>
      <c r="T232" s="3"/>
      <c r="U232" s="3"/>
      <c r="V232" s="3"/>
    </row>
    <row r="233" spans="1:22" ht="13.75" customHeight="1">
      <c r="A233" s="4" t="str">
        <f>'Complete sheet and details'!F234</f>
        <v>Fire related</v>
      </c>
      <c r="B233" s="4" t="str">
        <f>'Complete sheet and details'!I234</f>
        <v>Residential</v>
      </c>
      <c r="C233" s="4" t="str">
        <f t="shared" si="7"/>
        <v>Fire relatedResidential</v>
      </c>
      <c r="D233" s="3"/>
      <c r="E233" s="3"/>
      <c r="F233" s="3"/>
      <c r="G233" s="3"/>
      <c r="H233" s="3"/>
      <c r="I233" s="3"/>
      <c r="J233" s="3"/>
      <c r="K233" s="3"/>
      <c r="L233" s="3"/>
      <c r="M233" s="3"/>
      <c r="N233" s="3"/>
      <c r="O233" s="3"/>
      <c r="P233" s="3"/>
      <c r="Q233" s="3"/>
      <c r="R233" s="3"/>
      <c r="S233" s="3"/>
      <c r="T233" s="3"/>
      <c r="U233" s="3"/>
      <c r="V233" s="3"/>
    </row>
    <row r="234" spans="1:22" ht="13.75" customHeight="1">
      <c r="A234" s="4" t="str">
        <f>'Complete sheet and details'!F235</f>
        <v>Negligence</v>
      </c>
      <c r="B234" s="4" t="str">
        <f>'Complete sheet and details'!I235</f>
        <v>Authorities Negligence</v>
      </c>
      <c r="C234" s="4" t="str">
        <f t="shared" si="7"/>
        <v>NegligenceAuthorities Negligence</v>
      </c>
      <c r="D234" s="3"/>
      <c r="E234" s="3"/>
      <c r="F234" s="3"/>
      <c r="G234" s="3"/>
      <c r="H234" s="3"/>
      <c r="I234" s="3"/>
      <c r="J234" s="3"/>
      <c r="K234" s="3"/>
      <c r="L234" s="3"/>
      <c r="M234" s="3"/>
      <c r="N234" s="3"/>
      <c r="O234" s="3"/>
      <c r="P234" s="3"/>
      <c r="Q234" s="3"/>
      <c r="R234" s="3"/>
      <c r="S234" s="3"/>
      <c r="T234" s="3"/>
      <c r="U234" s="3"/>
      <c r="V234" s="3"/>
    </row>
    <row r="235" spans="1:22" ht="13.75" customHeight="1">
      <c r="A235" s="4" t="str">
        <f>'Complete sheet and details'!F236</f>
        <v>Negligence</v>
      </c>
      <c r="B235" s="4" t="str">
        <f>'Complete sheet and details'!I236</f>
        <v>Authorities Negligence</v>
      </c>
      <c r="C235" s="4" t="str">
        <f t="shared" si="7"/>
        <v>NegligenceAuthorities Negligence</v>
      </c>
      <c r="D235" s="3"/>
      <c r="E235" s="3"/>
      <c r="F235" s="3"/>
      <c r="G235" s="3"/>
      <c r="H235" s="3"/>
      <c r="I235" s="3"/>
      <c r="J235" s="3"/>
      <c r="K235" s="3"/>
      <c r="L235" s="3"/>
      <c r="M235" s="3"/>
      <c r="N235" s="3"/>
      <c r="O235" s="3"/>
      <c r="P235" s="3"/>
      <c r="Q235" s="3"/>
      <c r="R235" s="3"/>
      <c r="S235" s="3"/>
      <c r="T235" s="3"/>
      <c r="U235" s="3"/>
      <c r="V235" s="3"/>
    </row>
    <row r="236" spans="1:22" ht="13.75" customHeight="1">
      <c r="A236" s="4" t="str">
        <f>'Complete sheet and details'!F237</f>
        <v>Negligence</v>
      </c>
      <c r="B236" s="4" t="str">
        <f>'Complete sheet and details'!I237</f>
        <v>Construction</v>
      </c>
      <c r="C236" s="4" t="str">
        <f t="shared" si="7"/>
        <v>NegligenceConstruction</v>
      </c>
      <c r="D236" s="3"/>
      <c r="E236" s="3"/>
      <c r="F236" s="3"/>
      <c r="G236" s="3"/>
      <c r="H236" s="3"/>
      <c r="I236" s="3"/>
      <c r="J236" s="3"/>
      <c r="K236" s="3"/>
      <c r="L236" s="3"/>
      <c r="M236" s="3"/>
      <c r="N236" s="3"/>
      <c r="O236" s="3"/>
      <c r="P236" s="3"/>
      <c r="Q236" s="3"/>
      <c r="R236" s="3"/>
      <c r="S236" s="3"/>
      <c r="T236" s="3"/>
      <c r="U236" s="3"/>
      <c r="V236" s="3"/>
    </row>
    <row r="237" spans="1:22" ht="13.75" customHeight="1">
      <c r="A237" s="4" t="str">
        <f>'Complete sheet and details'!F238</f>
        <v>Fire related</v>
      </c>
      <c r="B237" s="4" t="str">
        <f>'Complete sheet and details'!I238</f>
        <v>Commercial</v>
      </c>
      <c r="C237" s="4" t="str">
        <f t="shared" si="7"/>
        <v>Fire relatedCommercial</v>
      </c>
      <c r="D237" s="3"/>
      <c r="E237" s="3"/>
      <c r="F237" s="3"/>
      <c r="G237" s="3"/>
      <c r="H237" s="3"/>
      <c r="I237" s="3"/>
      <c r="J237" s="3"/>
      <c r="K237" s="3"/>
      <c r="L237" s="3"/>
      <c r="M237" s="3"/>
      <c r="N237" s="3"/>
      <c r="O237" s="3"/>
      <c r="P237" s="3"/>
      <c r="Q237" s="3"/>
      <c r="R237" s="3"/>
      <c r="S237" s="3"/>
      <c r="T237" s="3"/>
      <c r="U237" s="3"/>
      <c r="V237" s="3"/>
    </row>
    <row r="238" spans="1:22" ht="13.75" customHeight="1">
      <c r="A238" s="4" t="str">
        <f>'Complete sheet and details'!F239</f>
        <v>Fire related</v>
      </c>
      <c r="B238" s="4" t="str">
        <f>'Complete sheet and details'!I239</f>
        <v>Residential</v>
      </c>
      <c r="C238" s="4" t="str">
        <f t="shared" si="7"/>
        <v>Fire relatedResidential</v>
      </c>
      <c r="D238" s="3"/>
      <c r="E238" s="3"/>
      <c r="F238" s="3"/>
      <c r="G238" s="3"/>
      <c r="H238" s="3"/>
      <c r="I238" s="3"/>
      <c r="J238" s="3"/>
      <c r="K238" s="3"/>
      <c r="L238" s="3"/>
      <c r="M238" s="3"/>
      <c r="N238" s="3"/>
      <c r="O238" s="3"/>
      <c r="P238" s="3"/>
      <c r="Q238" s="3"/>
      <c r="R238" s="3"/>
      <c r="S238" s="3"/>
      <c r="T238" s="3"/>
      <c r="U238" s="3"/>
      <c r="V238" s="3"/>
    </row>
    <row r="239" spans="1:22" ht="13.75" customHeight="1">
      <c r="A239" s="4" t="str">
        <f>'Complete sheet and details'!F240</f>
        <v>Fire related</v>
      </c>
      <c r="B239" s="4" t="str">
        <f>'Complete sheet and details'!I240</f>
        <v>Factory</v>
      </c>
      <c r="C239" s="4" t="str">
        <f t="shared" si="7"/>
        <v>Fire relatedFactory</v>
      </c>
      <c r="D239" s="3"/>
      <c r="E239" s="3"/>
      <c r="F239" s="3"/>
      <c r="G239" s="3"/>
      <c r="H239" s="3"/>
      <c r="I239" s="3"/>
      <c r="J239" s="3"/>
      <c r="K239" s="3"/>
      <c r="L239" s="3"/>
      <c r="M239" s="3"/>
      <c r="N239" s="3"/>
      <c r="O239" s="3"/>
      <c r="P239" s="3"/>
      <c r="Q239" s="3"/>
      <c r="R239" s="3"/>
      <c r="S239" s="3"/>
      <c r="T239" s="3"/>
      <c r="U239" s="3"/>
      <c r="V239" s="3"/>
    </row>
    <row r="240" spans="1:22" ht="13.75" customHeight="1">
      <c r="A240" s="4" t="str">
        <f>'Complete sheet and details'!F241</f>
        <v>Miscellaneous</v>
      </c>
      <c r="B240" s="4" t="str">
        <f>'Complete sheet and details'!I241</f>
        <v>Miscellaneous</v>
      </c>
      <c r="C240" s="4" t="str">
        <f t="shared" si="7"/>
        <v>MiscellaneousMiscellaneous</v>
      </c>
      <c r="D240" s="3"/>
      <c r="E240" s="3"/>
      <c r="F240" s="3"/>
      <c r="G240" s="3"/>
      <c r="H240" s="3"/>
      <c r="I240" s="3"/>
      <c r="J240" s="3"/>
      <c r="K240" s="3"/>
      <c r="L240" s="3"/>
      <c r="M240" s="3"/>
      <c r="N240" s="3"/>
      <c r="O240" s="3"/>
      <c r="P240" s="3"/>
      <c r="Q240" s="3"/>
      <c r="R240" s="3"/>
      <c r="S240" s="3"/>
      <c r="T240" s="3"/>
      <c r="U240" s="3"/>
      <c r="V240" s="3"/>
    </row>
    <row r="241" spans="1:22" ht="13.75" customHeight="1">
      <c r="A241" s="4" t="str">
        <f>'Complete sheet and details'!F242</f>
        <v>Negligence</v>
      </c>
      <c r="B241" s="4" t="str">
        <f>'Complete sheet and details'!I242</f>
        <v>Construction</v>
      </c>
      <c r="C241" s="4" t="str">
        <f t="shared" si="7"/>
        <v>NegligenceConstruction</v>
      </c>
      <c r="D241" s="3"/>
      <c r="E241" s="3"/>
      <c r="F241" s="3"/>
      <c r="G241" s="3"/>
      <c r="H241" s="3"/>
      <c r="I241" s="3"/>
      <c r="J241" s="3"/>
      <c r="K241" s="3"/>
      <c r="L241" s="3"/>
      <c r="M241" s="3"/>
      <c r="N241" s="3"/>
      <c r="O241" s="3"/>
      <c r="P241" s="3"/>
      <c r="Q241" s="3"/>
      <c r="R241" s="3"/>
      <c r="S241" s="3"/>
      <c r="T241" s="3"/>
      <c r="U241" s="3"/>
      <c r="V241" s="3"/>
    </row>
    <row r="242" spans="1:22" ht="13.75" customHeight="1">
      <c r="A242" s="4" t="str">
        <f>'Complete sheet and details'!F243</f>
        <v>Fire related</v>
      </c>
      <c r="B242" s="4" t="str">
        <f>'Complete sheet and details'!I243</f>
        <v>Factory</v>
      </c>
      <c r="C242" s="4" t="str">
        <f t="shared" si="7"/>
        <v>Fire relatedFactory</v>
      </c>
      <c r="D242" s="3"/>
      <c r="E242" s="3"/>
      <c r="F242" s="3"/>
      <c r="G242" s="3"/>
      <c r="H242" s="3"/>
      <c r="I242" s="3"/>
      <c r="J242" s="3"/>
      <c r="K242" s="3"/>
      <c r="L242" s="3"/>
      <c r="M242" s="3"/>
      <c r="N242" s="3"/>
      <c r="O242" s="3"/>
      <c r="P242" s="3"/>
      <c r="Q242" s="3"/>
      <c r="R242" s="3"/>
      <c r="S242" s="3"/>
      <c r="T242" s="3"/>
      <c r="U242" s="3"/>
      <c r="V242" s="3"/>
    </row>
    <row r="243" spans="1:22" ht="13.75" customHeight="1">
      <c r="A243" s="4" t="str">
        <f>'Complete sheet and details'!F244</f>
        <v>Fire related</v>
      </c>
      <c r="B243" s="4" t="str">
        <f>'Complete sheet and details'!I244</f>
        <v>Commercial</v>
      </c>
      <c r="C243" s="4" t="str">
        <f t="shared" si="7"/>
        <v>Fire relatedCommercial</v>
      </c>
      <c r="D243" s="3"/>
      <c r="E243" s="3"/>
      <c r="F243" s="3"/>
      <c r="G243" s="3"/>
      <c r="H243" s="3"/>
      <c r="I243" s="3"/>
      <c r="J243" s="3"/>
      <c r="K243" s="3"/>
      <c r="L243" s="3"/>
      <c r="M243" s="3"/>
      <c r="N243" s="3"/>
      <c r="O243" s="3"/>
      <c r="P243" s="3"/>
      <c r="Q243" s="3"/>
      <c r="R243" s="3"/>
      <c r="S243" s="3"/>
      <c r="T243" s="3"/>
      <c r="U243" s="3"/>
      <c r="V243" s="3"/>
    </row>
    <row r="244" spans="1:22" ht="13.75" customHeight="1">
      <c r="A244" s="4" t="str">
        <f>'Complete sheet and details'!F245</f>
        <v>Building related</v>
      </c>
      <c r="B244" s="4" t="str">
        <f>'Complete sheet and details'!I245</f>
        <v>Construction</v>
      </c>
      <c r="C244" s="4" t="str">
        <f t="shared" si="7"/>
        <v>Building relatedConstruction</v>
      </c>
      <c r="D244" s="3"/>
      <c r="E244" s="3"/>
      <c r="F244" s="3"/>
      <c r="G244" s="3"/>
      <c r="H244" s="3"/>
      <c r="I244" s="3"/>
      <c r="J244" s="3"/>
      <c r="K244" s="3"/>
      <c r="L244" s="3"/>
      <c r="M244" s="3"/>
      <c r="N244" s="3"/>
      <c r="O244" s="3"/>
      <c r="P244" s="3"/>
      <c r="Q244" s="3"/>
      <c r="R244" s="3"/>
      <c r="S244" s="3"/>
      <c r="T244" s="3"/>
      <c r="U244" s="3"/>
      <c r="V244" s="3"/>
    </row>
    <row r="245" spans="1:22" ht="13.75" customHeight="1">
      <c r="A245" s="4" t="str">
        <f>'Complete sheet and details'!F246</f>
        <v>Miscellaneous</v>
      </c>
      <c r="B245" s="4" t="str">
        <f>'Complete sheet and details'!I246</f>
        <v>Authorities Negligence</v>
      </c>
      <c r="C245" s="4" t="str">
        <f t="shared" si="7"/>
        <v>MiscellaneousAuthorities Negligence</v>
      </c>
      <c r="D245" s="3"/>
      <c r="E245" s="3"/>
      <c r="F245" s="3"/>
      <c r="G245" s="3"/>
      <c r="H245" s="3"/>
      <c r="I245" s="3"/>
      <c r="J245" s="3"/>
      <c r="K245" s="3"/>
      <c r="L245" s="3"/>
      <c r="M245" s="3"/>
      <c r="N245" s="3"/>
      <c r="O245" s="3"/>
      <c r="P245" s="3"/>
      <c r="Q245" s="3"/>
      <c r="R245" s="3"/>
      <c r="S245" s="3"/>
      <c r="T245" s="3"/>
      <c r="U245" s="3"/>
      <c r="V245" s="3"/>
    </row>
    <row r="246" spans="1:22" ht="13.75" customHeight="1">
      <c r="A246" s="4" t="str">
        <f>'Complete sheet and details'!F247</f>
        <v>Building related</v>
      </c>
      <c r="B246" s="4" t="str">
        <f>'Complete sheet and details'!I247</f>
        <v>Construction</v>
      </c>
      <c r="C246" s="4" t="str">
        <f t="shared" si="7"/>
        <v>Building relatedConstruction</v>
      </c>
      <c r="D246" s="3"/>
      <c r="E246" s="3"/>
      <c r="F246" s="3"/>
      <c r="G246" s="3"/>
      <c r="H246" s="3"/>
      <c r="I246" s="3"/>
      <c r="J246" s="3"/>
      <c r="K246" s="3"/>
      <c r="L246" s="3"/>
      <c r="M246" s="3"/>
      <c r="N246" s="3"/>
      <c r="O246" s="3"/>
      <c r="P246" s="3"/>
      <c r="Q246" s="3"/>
      <c r="R246" s="3"/>
      <c r="S246" s="3"/>
      <c r="T246" s="3"/>
      <c r="U246" s="3"/>
      <c r="V246" s="3"/>
    </row>
    <row r="247" spans="1:22" ht="13.75" customHeight="1">
      <c r="A247" s="4" t="str">
        <f>'Complete sheet and details'!F248</f>
        <v>Negligence</v>
      </c>
      <c r="B247" s="4" t="str">
        <f>'Complete sheet and details'!I248</f>
        <v>Authorities Negligence</v>
      </c>
      <c r="C247" s="4" t="str">
        <f t="shared" si="7"/>
        <v>NegligenceAuthorities Negligence</v>
      </c>
      <c r="D247" s="3"/>
      <c r="E247" s="3"/>
      <c r="F247" s="3"/>
      <c r="G247" s="3"/>
      <c r="H247" s="3"/>
      <c r="I247" s="3"/>
      <c r="J247" s="3"/>
      <c r="K247" s="3"/>
      <c r="L247" s="3"/>
      <c r="M247" s="3"/>
      <c r="N247" s="3"/>
      <c r="O247" s="3"/>
      <c r="P247" s="3"/>
      <c r="Q247" s="3"/>
      <c r="R247" s="3"/>
      <c r="S247" s="3"/>
      <c r="T247" s="3"/>
      <c r="U247" s="3"/>
      <c r="V247" s="3"/>
    </row>
    <row r="248" spans="1:22" ht="13.75" customHeight="1">
      <c r="A248" s="4" t="str">
        <f>'Complete sheet and details'!F249</f>
        <v>Building related</v>
      </c>
      <c r="B248" s="4" t="str">
        <f>'Complete sheet and details'!I249</f>
        <v>Construction</v>
      </c>
      <c r="C248" s="4" t="str">
        <f t="shared" si="7"/>
        <v>Building relatedConstruction</v>
      </c>
      <c r="D248" s="3"/>
      <c r="E248" s="3"/>
      <c r="F248" s="3"/>
      <c r="G248" s="3"/>
      <c r="H248" s="3"/>
      <c r="I248" s="3"/>
      <c r="J248" s="3"/>
      <c r="K248" s="3"/>
      <c r="L248" s="3"/>
      <c r="M248" s="3"/>
      <c r="N248" s="3"/>
      <c r="O248" s="3"/>
      <c r="P248" s="3"/>
      <c r="Q248" s="3"/>
      <c r="R248" s="3"/>
      <c r="S248" s="3"/>
      <c r="T248" s="3"/>
      <c r="U248" s="3"/>
      <c r="V248" s="3"/>
    </row>
    <row r="249" spans="1:22" ht="13.75" customHeight="1">
      <c r="A249" s="4" t="str">
        <f>'Complete sheet and details'!F250</f>
        <v>Negligence</v>
      </c>
      <c r="B249" s="4" t="str">
        <f>'Complete sheet and details'!I250</f>
        <v>Authorities Negligence</v>
      </c>
      <c r="C249" s="4" t="str">
        <f t="shared" si="7"/>
        <v>NegligenceAuthorities Negligence</v>
      </c>
      <c r="D249" s="3"/>
      <c r="E249" s="3"/>
      <c r="F249" s="3"/>
      <c r="G249" s="3"/>
      <c r="H249" s="3"/>
      <c r="I249" s="3"/>
      <c r="J249" s="3"/>
      <c r="K249" s="3"/>
      <c r="L249" s="3"/>
      <c r="M249" s="3"/>
      <c r="N249" s="3"/>
      <c r="O249" s="3"/>
      <c r="P249" s="3"/>
      <c r="Q249" s="3"/>
      <c r="R249" s="3"/>
      <c r="S249" s="3"/>
      <c r="T249" s="3"/>
      <c r="U249" s="3"/>
      <c r="V249" s="3"/>
    </row>
    <row r="250" spans="1:22" ht="13.75" customHeight="1">
      <c r="A250" s="4" t="str">
        <f>'Complete sheet and details'!F251</f>
        <v>Fire related</v>
      </c>
      <c r="B250" s="4" t="str">
        <f>'Complete sheet and details'!I251</f>
        <v>Commercial</v>
      </c>
      <c r="C250" s="4" t="str">
        <f t="shared" si="7"/>
        <v>Fire relatedCommercial</v>
      </c>
      <c r="D250" s="3"/>
      <c r="E250" s="3"/>
      <c r="F250" s="3"/>
      <c r="G250" s="3"/>
      <c r="H250" s="3"/>
      <c r="I250" s="3"/>
      <c r="J250" s="3"/>
      <c r="K250" s="3"/>
      <c r="L250" s="3"/>
      <c r="M250" s="3"/>
      <c r="N250" s="3"/>
      <c r="O250" s="3"/>
      <c r="P250" s="3"/>
      <c r="Q250" s="3"/>
      <c r="R250" s="3"/>
      <c r="S250" s="3"/>
      <c r="T250" s="3"/>
      <c r="U250" s="3"/>
      <c r="V250" s="3"/>
    </row>
    <row r="251" spans="1:22" ht="13.75" customHeight="1">
      <c r="A251" s="4" t="str">
        <f>'Complete sheet and details'!F252</f>
        <v>Fire related</v>
      </c>
      <c r="B251" s="4" t="str">
        <f>'Complete sheet and details'!I252</f>
        <v>Residential</v>
      </c>
      <c r="C251" s="4" t="str">
        <f t="shared" si="7"/>
        <v>Fire relatedResidential</v>
      </c>
      <c r="D251" s="3"/>
      <c r="E251" s="3"/>
      <c r="F251" s="3"/>
      <c r="G251" s="3"/>
      <c r="H251" s="3"/>
      <c r="I251" s="3"/>
      <c r="J251" s="3"/>
      <c r="K251" s="3"/>
      <c r="L251" s="3"/>
      <c r="M251" s="3"/>
      <c r="N251" s="3"/>
      <c r="O251" s="3"/>
      <c r="P251" s="3"/>
      <c r="Q251" s="3"/>
      <c r="R251" s="3"/>
      <c r="S251" s="3"/>
      <c r="T251" s="3"/>
      <c r="U251" s="3"/>
      <c r="V251" s="3"/>
    </row>
    <row r="252" spans="1:22" ht="13.75" customHeight="1">
      <c r="A252" s="4" t="str">
        <f>'Complete sheet and details'!F253</f>
        <v>Negligence</v>
      </c>
      <c r="B252" s="4" t="str">
        <f>'Complete sheet and details'!I253</f>
        <v>Construction</v>
      </c>
      <c r="C252" s="4" t="str">
        <f t="shared" si="7"/>
        <v>NegligenceConstruction</v>
      </c>
      <c r="D252" s="3"/>
      <c r="E252" s="3"/>
      <c r="F252" s="3"/>
      <c r="G252" s="3"/>
      <c r="H252" s="3"/>
      <c r="I252" s="3"/>
      <c r="J252" s="3"/>
      <c r="K252" s="3"/>
      <c r="L252" s="3"/>
      <c r="M252" s="3"/>
      <c r="N252" s="3"/>
      <c r="O252" s="3"/>
      <c r="P252" s="3"/>
      <c r="Q252" s="3"/>
      <c r="R252" s="3"/>
      <c r="S252" s="3"/>
      <c r="T252" s="3"/>
      <c r="U252" s="3"/>
      <c r="V252" s="3"/>
    </row>
    <row r="253" spans="1:22" ht="13.75" customHeight="1">
      <c r="A253" s="4" t="str">
        <f>'Complete sheet and details'!F254</f>
        <v>Negligence</v>
      </c>
      <c r="B253" s="4" t="str">
        <f>'Complete sheet and details'!I254</f>
        <v>Commercial</v>
      </c>
      <c r="C253" s="4" t="str">
        <f t="shared" si="7"/>
        <v>NegligenceCommercial</v>
      </c>
      <c r="D253" s="3"/>
      <c r="E253" s="3"/>
      <c r="F253" s="3"/>
      <c r="G253" s="3"/>
      <c r="H253" s="3"/>
      <c r="I253" s="3"/>
      <c r="J253" s="3"/>
      <c r="K253" s="3"/>
      <c r="L253" s="3"/>
      <c r="M253" s="3"/>
      <c r="N253" s="3"/>
      <c r="O253" s="3"/>
      <c r="P253" s="3"/>
      <c r="Q253" s="3"/>
      <c r="R253" s="3"/>
      <c r="S253" s="3"/>
      <c r="T253" s="3"/>
      <c r="U253" s="3"/>
      <c r="V253" s="3"/>
    </row>
    <row r="254" spans="1:22" ht="13.75" customHeight="1">
      <c r="A254" s="4" t="str">
        <f>'Complete sheet and details'!F255</f>
        <v>Fire related</v>
      </c>
      <c r="B254" s="4" t="str">
        <f>'Complete sheet and details'!I255</f>
        <v>Commercial</v>
      </c>
      <c r="C254" s="4" t="str">
        <f t="shared" si="7"/>
        <v>Fire relatedCommercial</v>
      </c>
      <c r="D254" s="3"/>
      <c r="E254" s="3"/>
      <c r="F254" s="3"/>
      <c r="G254" s="3"/>
      <c r="H254" s="3"/>
      <c r="I254" s="3"/>
      <c r="J254" s="3"/>
      <c r="K254" s="3"/>
      <c r="L254" s="3"/>
      <c r="M254" s="3"/>
      <c r="N254" s="3"/>
      <c r="O254" s="3"/>
      <c r="P254" s="3"/>
      <c r="Q254" s="3"/>
      <c r="R254" s="3"/>
      <c r="S254" s="3"/>
      <c r="T254" s="3"/>
      <c r="U254" s="3"/>
      <c r="V254" s="3"/>
    </row>
    <row r="255" spans="1:22" ht="13.75" customHeight="1">
      <c r="A255" s="4" t="str">
        <f>'Complete sheet and details'!F256</f>
        <v>Fire related</v>
      </c>
      <c r="B255" s="4" t="str">
        <f>'Complete sheet and details'!I256</f>
        <v>Commercial</v>
      </c>
      <c r="C255" s="4" t="str">
        <f t="shared" si="7"/>
        <v>Fire relatedCommercial</v>
      </c>
      <c r="D255" s="3"/>
      <c r="E255" s="3"/>
      <c r="F255" s="3"/>
      <c r="G255" s="3"/>
      <c r="H255" s="3"/>
      <c r="I255" s="3"/>
      <c r="J255" s="3"/>
      <c r="K255" s="3"/>
      <c r="L255" s="3"/>
      <c r="M255" s="3"/>
      <c r="N255" s="3"/>
      <c r="O255" s="3"/>
      <c r="P255" s="3"/>
      <c r="Q255" s="3"/>
      <c r="R255" s="3"/>
      <c r="S255" s="3"/>
      <c r="T255" s="3"/>
      <c r="U255" s="3"/>
      <c r="V255" s="3"/>
    </row>
    <row r="256" spans="1:22" ht="13.75" customHeight="1">
      <c r="A256" s="4" t="str">
        <f>'Complete sheet and details'!F257</f>
        <v>Miscellaneous</v>
      </c>
      <c r="B256" s="4" t="str">
        <f>'Complete sheet and details'!I257</f>
        <v>Residential</v>
      </c>
      <c r="C256" s="4" t="str">
        <f t="shared" si="7"/>
        <v>MiscellaneousResidential</v>
      </c>
      <c r="D256" s="3"/>
      <c r="E256" s="3"/>
      <c r="F256" s="3"/>
      <c r="G256" s="3"/>
      <c r="H256" s="3"/>
      <c r="I256" s="3"/>
      <c r="J256" s="3"/>
      <c r="K256" s="3"/>
      <c r="L256" s="3"/>
      <c r="M256" s="3"/>
      <c r="N256" s="3"/>
      <c r="O256" s="3"/>
      <c r="P256" s="3"/>
      <c r="Q256" s="3"/>
      <c r="R256" s="3"/>
      <c r="S256" s="3"/>
      <c r="T256" s="3"/>
      <c r="U256" s="3"/>
      <c r="V256" s="3"/>
    </row>
    <row r="257" spans="1:22" ht="13.75" customHeight="1">
      <c r="A257" s="4" t="str">
        <f>'Complete sheet and details'!F258</f>
        <v>Fire related</v>
      </c>
      <c r="B257" s="4" t="str">
        <f>'Complete sheet and details'!I258</f>
        <v>Commercial</v>
      </c>
      <c r="C257" s="4" t="str">
        <f t="shared" si="7"/>
        <v>Fire relatedCommercial</v>
      </c>
      <c r="D257" s="3"/>
      <c r="E257" s="3"/>
      <c r="F257" s="3"/>
      <c r="G257" s="3"/>
      <c r="H257" s="3"/>
      <c r="I257" s="3"/>
      <c r="J257" s="3"/>
      <c r="K257" s="3"/>
      <c r="L257" s="3"/>
      <c r="M257" s="3"/>
      <c r="N257" s="3"/>
      <c r="O257" s="3"/>
      <c r="P257" s="3"/>
      <c r="Q257" s="3"/>
      <c r="R257" s="3"/>
      <c r="S257" s="3"/>
      <c r="T257" s="3"/>
      <c r="U257" s="3"/>
      <c r="V257" s="3"/>
    </row>
    <row r="258" spans="1:22" ht="13.75" customHeight="1">
      <c r="A258" s="4" t="str">
        <f>'Complete sheet and details'!F259</f>
        <v>Negligence</v>
      </c>
      <c r="B258" s="4" t="str">
        <f>'Complete sheet and details'!I259</f>
        <v>Authorities Negligence</v>
      </c>
      <c r="C258" s="4" t="str">
        <f t="shared" ref="C258:C321" si="8">CONCATENATE(A258,B258)</f>
        <v>NegligenceAuthorities Negligence</v>
      </c>
      <c r="D258" s="3"/>
      <c r="E258" s="3"/>
      <c r="F258" s="3"/>
      <c r="G258" s="3"/>
      <c r="H258" s="3"/>
      <c r="I258" s="3"/>
      <c r="J258" s="3"/>
      <c r="K258" s="3"/>
      <c r="L258" s="3"/>
      <c r="M258" s="3"/>
      <c r="N258" s="3"/>
      <c r="O258" s="3"/>
      <c r="P258" s="3"/>
      <c r="Q258" s="3"/>
      <c r="R258" s="3"/>
      <c r="S258" s="3"/>
      <c r="T258" s="3"/>
      <c r="U258" s="3"/>
      <c r="V258" s="3"/>
    </row>
    <row r="259" spans="1:22" ht="13.75" customHeight="1">
      <c r="A259" s="4" t="str">
        <f>'Complete sheet and details'!F260</f>
        <v>Building related</v>
      </c>
      <c r="B259" s="4" t="str">
        <f>'Complete sheet and details'!I260</f>
        <v>Construction</v>
      </c>
      <c r="C259" s="4" t="str">
        <f t="shared" si="8"/>
        <v>Building relatedConstruction</v>
      </c>
      <c r="D259" s="3"/>
      <c r="E259" s="3"/>
      <c r="F259" s="3"/>
      <c r="G259" s="3"/>
      <c r="H259" s="3"/>
      <c r="I259" s="3"/>
      <c r="J259" s="3"/>
      <c r="K259" s="3"/>
      <c r="L259" s="3"/>
      <c r="M259" s="3"/>
      <c r="N259" s="3"/>
      <c r="O259" s="3"/>
      <c r="P259" s="3"/>
      <c r="Q259" s="3"/>
      <c r="R259" s="3"/>
      <c r="S259" s="3"/>
      <c r="T259" s="3"/>
      <c r="U259" s="3"/>
      <c r="V259" s="3"/>
    </row>
    <row r="260" spans="1:22" ht="13.75" customHeight="1">
      <c r="A260" s="4" t="str">
        <f>'Complete sheet and details'!F261</f>
        <v>Negligence</v>
      </c>
      <c r="B260" s="4" t="str">
        <f>'Complete sheet and details'!I261</f>
        <v>Authorities Negligence</v>
      </c>
      <c r="C260" s="4" t="str">
        <f t="shared" si="8"/>
        <v>NegligenceAuthorities Negligence</v>
      </c>
      <c r="D260" s="3"/>
      <c r="E260" s="3"/>
      <c r="F260" s="3"/>
      <c r="G260" s="3"/>
      <c r="H260" s="3"/>
      <c r="I260" s="3"/>
      <c r="J260" s="3"/>
      <c r="K260" s="3"/>
      <c r="L260" s="3"/>
      <c r="M260" s="3"/>
      <c r="N260" s="3"/>
      <c r="O260" s="3"/>
      <c r="P260" s="3"/>
      <c r="Q260" s="3"/>
      <c r="R260" s="3"/>
      <c r="S260" s="3"/>
      <c r="T260" s="3"/>
      <c r="U260" s="3"/>
      <c r="V260" s="3"/>
    </row>
    <row r="261" spans="1:22" ht="13.75" customHeight="1">
      <c r="A261" s="4" t="str">
        <f>'Complete sheet and details'!F262</f>
        <v>Fire related</v>
      </c>
      <c r="B261" s="4" t="str">
        <f>'Complete sheet and details'!I262</f>
        <v>Residential</v>
      </c>
      <c r="C261" s="4" t="str">
        <f t="shared" si="8"/>
        <v>Fire relatedResidential</v>
      </c>
      <c r="D261" s="3"/>
      <c r="E261" s="3"/>
      <c r="F261" s="3"/>
      <c r="G261" s="3"/>
      <c r="H261" s="3"/>
      <c r="I261" s="3"/>
      <c r="J261" s="3"/>
      <c r="K261" s="3"/>
      <c r="L261" s="3"/>
      <c r="M261" s="3"/>
      <c r="N261" s="3"/>
      <c r="O261" s="3"/>
      <c r="P261" s="3"/>
      <c r="Q261" s="3"/>
      <c r="R261" s="3"/>
      <c r="S261" s="3"/>
      <c r="T261" s="3"/>
      <c r="U261" s="3"/>
      <c r="V261" s="3"/>
    </row>
    <row r="262" spans="1:22" ht="13.75" customHeight="1">
      <c r="A262" s="4" t="str">
        <f>'Complete sheet and details'!F263</f>
        <v>Fire related</v>
      </c>
      <c r="B262" s="4" t="str">
        <f>'Complete sheet and details'!I263</f>
        <v>Residential</v>
      </c>
      <c r="C262" s="4" t="str">
        <f t="shared" si="8"/>
        <v>Fire relatedResidential</v>
      </c>
      <c r="D262" s="3"/>
      <c r="E262" s="3"/>
      <c r="F262" s="3"/>
      <c r="G262" s="3"/>
      <c r="H262" s="3"/>
      <c r="I262" s="3"/>
      <c r="J262" s="3"/>
      <c r="K262" s="3"/>
      <c r="L262" s="3"/>
      <c r="M262" s="3"/>
      <c r="N262" s="3"/>
      <c r="O262" s="3"/>
      <c r="P262" s="3"/>
      <c r="Q262" s="3"/>
      <c r="R262" s="3"/>
      <c r="S262" s="3"/>
      <c r="T262" s="3"/>
      <c r="U262" s="3"/>
      <c r="V262" s="3"/>
    </row>
    <row r="263" spans="1:22" ht="13.75" customHeight="1">
      <c r="A263" s="4" t="str">
        <f>'Complete sheet and details'!F264</f>
        <v>Negligence</v>
      </c>
      <c r="B263" s="4" t="str">
        <f>'Complete sheet and details'!I264</f>
        <v>Authorities Negligence</v>
      </c>
      <c r="C263" s="4" t="str">
        <f t="shared" si="8"/>
        <v>NegligenceAuthorities Negligence</v>
      </c>
      <c r="D263" s="3"/>
      <c r="E263" s="3"/>
      <c r="F263" s="3"/>
      <c r="G263" s="3"/>
      <c r="H263" s="3"/>
      <c r="I263" s="3"/>
      <c r="J263" s="3"/>
      <c r="K263" s="3"/>
      <c r="L263" s="3"/>
      <c r="M263" s="3"/>
      <c r="N263" s="3"/>
      <c r="O263" s="3"/>
      <c r="P263" s="3"/>
      <c r="Q263" s="3"/>
      <c r="R263" s="3"/>
      <c r="S263" s="3"/>
      <c r="T263" s="3"/>
      <c r="U263" s="3"/>
      <c r="V263" s="3"/>
    </row>
    <row r="264" spans="1:22" ht="13.75" customHeight="1">
      <c r="A264" s="4" t="str">
        <f>'Complete sheet and details'!F265</f>
        <v>Fire related</v>
      </c>
      <c r="B264" s="4" t="str">
        <f>'Complete sheet and details'!I265</f>
        <v>Commercial</v>
      </c>
      <c r="C264" s="4" t="str">
        <f t="shared" si="8"/>
        <v>Fire relatedCommercial</v>
      </c>
      <c r="D264" s="3"/>
      <c r="E264" s="3"/>
      <c r="F264" s="3"/>
      <c r="G264" s="3"/>
      <c r="H264" s="3"/>
      <c r="I264" s="3"/>
      <c r="J264" s="3"/>
      <c r="K264" s="3"/>
      <c r="L264" s="3"/>
      <c r="M264" s="3"/>
      <c r="N264" s="3"/>
      <c r="O264" s="3"/>
      <c r="P264" s="3"/>
      <c r="Q264" s="3"/>
      <c r="R264" s="3"/>
      <c r="S264" s="3"/>
      <c r="T264" s="3"/>
      <c r="U264" s="3"/>
      <c r="V264" s="3"/>
    </row>
    <row r="265" spans="1:22" ht="13.75" customHeight="1">
      <c r="A265" s="4" t="str">
        <f>'Complete sheet and details'!F266</f>
        <v>Building related</v>
      </c>
      <c r="B265" s="4" t="str">
        <f>'Complete sheet and details'!I266</f>
        <v>Construction</v>
      </c>
      <c r="C265" s="4" t="str">
        <f t="shared" si="8"/>
        <v>Building relatedConstruction</v>
      </c>
      <c r="D265" s="3"/>
      <c r="E265" s="3"/>
      <c r="F265" s="3"/>
      <c r="G265" s="3"/>
      <c r="H265" s="3"/>
      <c r="I265" s="3"/>
      <c r="J265" s="3"/>
      <c r="K265" s="3"/>
      <c r="L265" s="3"/>
      <c r="M265" s="3"/>
      <c r="N265" s="3"/>
      <c r="O265" s="3"/>
      <c r="P265" s="3"/>
      <c r="Q265" s="3"/>
      <c r="R265" s="3"/>
      <c r="S265" s="3"/>
      <c r="T265" s="3"/>
      <c r="U265" s="3"/>
      <c r="V265" s="3"/>
    </row>
    <row r="266" spans="1:22" ht="13.75" customHeight="1">
      <c r="A266" s="4" t="str">
        <f>'Complete sheet and details'!F267</f>
        <v>Negligence</v>
      </c>
      <c r="B266" s="4" t="str">
        <f>'Complete sheet and details'!I267</f>
        <v>Authorities Negligence</v>
      </c>
      <c r="C266" s="4" t="str">
        <f t="shared" si="8"/>
        <v>NegligenceAuthorities Negligence</v>
      </c>
      <c r="D266" s="3"/>
      <c r="E266" s="3"/>
      <c r="F266" s="3"/>
      <c r="G266" s="3"/>
      <c r="H266" s="3"/>
      <c r="I266" s="3"/>
      <c r="J266" s="3"/>
      <c r="K266" s="3"/>
      <c r="L266" s="3"/>
      <c r="M266" s="3"/>
      <c r="N266" s="3"/>
      <c r="O266" s="3"/>
      <c r="P266" s="3"/>
      <c r="Q266" s="3"/>
      <c r="R266" s="3"/>
      <c r="S266" s="3"/>
      <c r="T266" s="3"/>
      <c r="U266" s="3"/>
      <c r="V266" s="3"/>
    </row>
    <row r="267" spans="1:22" ht="13.75" customHeight="1">
      <c r="A267" s="4" t="str">
        <f>'Complete sheet and details'!F268</f>
        <v>Negligence</v>
      </c>
      <c r="B267" s="4" t="str">
        <f>'Complete sheet and details'!I268</f>
        <v>Authorities Negligence</v>
      </c>
      <c r="C267" s="4" t="str">
        <f t="shared" si="8"/>
        <v>NegligenceAuthorities Negligence</v>
      </c>
      <c r="D267" s="3"/>
      <c r="E267" s="3"/>
      <c r="F267" s="3"/>
      <c r="G267" s="3"/>
      <c r="H267" s="3"/>
      <c r="I267" s="3"/>
      <c r="J267" s="3"/>
      <c r="K267" s="3"/>
      <c r="L267" s="3"/>
      <c r="M267" s="3"/>
      <c r="N267" s="3"/>
      <c r="O267" s="3"/>
      <c r="P267" s="3"/>
      <c r="Q267" s="3"/>
      <c r="R267" s="3"/>
      <c r="S267" s="3"/>
      <c r="T267" s="3"/>
      <c r="U267" s="3"/>
      <c r="V267" s="3"/>
    </row>
    <row r="268" spans="1:22" ht="13.75" customHeight="1">
      <c r="A268" s="4" t="str">
        <f>'Complete sheet and details'!F269</f>
        <v>Fire related</v>
      </c>
      <c r="B268" s="4" t="str">
        <f>'Complete sheet and details'!I269</f>
        <v>Commercial</v>
      </c>
      <c r="C268" s="4" t="str">
        <f t="shared" si="8"/>
        <v>Fire relatedCommercial</v>
      </c>
      <c r="D268" s="3"/>
      <c r="E268" s="3"/>
      <c r="F268" s="3"/>
      <c r="G268" s="3"/>
      <c r="H268" s="3"/>
      <c r="I268" s="3"/>
      <c r="J268" s="3"/>
      <c r="K268" s="3"/>
      <c r="L268" s="3"/>
      <c r="M268" s="3"/>
      <c r="N268" s="3"/>
      <c r="O268" s="3"/>
      <c r="P268" s="3"/>
      <c r="Q268" s="3"/>
      <c r="R268" s="3"/>
      <c r="S268" s="3"/>
      <c r="T268" s="3"/>
      <c r="U268" s="3"/>
      <c r="V268" s="3"/>
    </row>
    <row r="269" spans="1:22" ht="13.75" customHeight="1">
      <c r="A269" s="4" t="str">
        <f>'Complete sheet and details'!F270</f>
        <v>Miscellaneous</v>
      </c>
      <c r="B269" s="4" t="str">
        <f>'Complete sheet and details'!I270</f>
        <v>Miscellaneous</v>
      </c>
      <c r="C269" s="4" t="str">
        <f t="shared" si="8"/>
        <v>MiscellaneousMiscellaneous</v>
      </c>
      <c r="D269" s="3"/>
      <c r="E269" s="3"/>
      <c r="F269" s="3"/>
      <c r="G269" s="3"/>
      <c r="H269" s="3"/>
      <c r="I269" s="3"/>
      <c r="J269" s="3"/>
      <c r="K269" s="3"/>
      <c r="L269" s="3"/>
      <c r="M269" s="3"/>
      <c r="N269" s="3"/>
      <c r="O269" s="3"/>
      <c r="P269" s="3"/>
      <c r="Q269" s="3"/>
      <c r="R269" s="3"/>
      <c r="S269" s="3"/>
      <c r="T269" s="3"/>
      <c r="U269" s="3"/>
      <c r="V269" s="3"/>
    </row>
    <row r="270" spans="1:22" ht="13.75" customHeight="1">
      <c r="A270" s="4" t="str">
        <f>'Complete sheet and details'!F271</f>
        <v>Negligence</v>
      </c>
      <c r="B270" s="4" t="str">
        <f>'Complete sheet and details'!I271</f>
        <v>Commercial</v>
      </c>
      <c r="C270" s="4" t="str">
        <f t="shared" si="8"/>
        <v>NegligenceCommercial</v>
      </c>
      <c r="D270" s="3"/>
      <c r="E270" s="3"/>
      <c r="F270" s="3"/>
      <c r="G270" s="3"/>
      <c r="H270" s="3"/>
      <c r="I270" s="3"/>
      <c r="J270" s="3"/>
      <c r="K270" s="3"/>
      <c r="L270" s="3"/>
      <c r="M270" s="3"/>
      <c r="N270" s="3"/>
      <c r="O270" s="3"/>
      <c r="P270" s="3"/>
      <c r="Q270" s="3"/>
      <c r="R270" s="3"/>
      <c r="S270" s="3"/>
      <c r="T270" s="3"/>
      <c r="U270" s="3"/>
      <c r="V270" s="3"/>
    </row>
    <row r="271" spans="1:22" ht="13.75" customHeight="1">
      <c r="A271" s="4" t="str">
        <f>'Complete sheet and details'!F272</f>
        <v>Fire related</v>
      </c>
      <c r="B271" s="4" t="str">
        <f>'Complete sheet and details'!I272</f>
        <v>Commercial</v>
      </c>
      <c r="C271" s="4" t="str">
        <f t="shared" si="8"/>
        <v>Fire relatedCommercial</v>
      </c>
      <c r="D271" s="3"/>
      <c r="E271" s="3"/>
      <c r="F271" s="3"/>
      <c r="G271" s="3"/>
      <c r="H271" s="3"/>
      <c r="I271" s="3"/>
      <c r="J271" s="3"/>
      <c r="K271" s="3"/>
      <c r="L271" s="3"/>
      <c r="M271" s="3"/>
      <c r="N271" s="3"/>
      <c r="O271" s="3"/>
      <c r="P271" s="3"/>
      <c r="Q271" s="3"/>
      <c r="R271" s="3"/>
      <c r="S271" s="3"/>
      <c r="T271" s="3"/>
      <c r="U271" s="3"/>
      <c r="V271" s="3"/>
    </row>
    <row r="272" spans="1:22" ht="13.75" customHeight="1">
      <c r="A272" s="4" t="str">
        <f>'Complete sheet and details'!F273</f>
        <v>Fire related</v>
      </c>
      <c r="B272" s="4" t="str">
        <f>'Complete sheet and details'!I273</f>
        <v>Commercial</v>
      </c>
      <c r="C272" s="4" t="str">
        <f t="shared" si="8"/>
        <v>Fire relatedCommercial</v>
      </c>
      <c r="D272" s="3"/>
      <c r="E272" s="3"/>
      <c r="F272" s="3"/>
      <c r="G272" s="3"/>
      <c r="H272" s="3"/>
      <c r="I272" s="3"/>
      <c r="J272" s="3"/>
      <c r="K272" s="3"/>
      <c r="L272" s="3"/>
      <c r="M272" s="3"/>
      <c r="N272" s="3"/>
      <c r="O272" s="3"/>
      <c r="P272" s="3"/>
      <c r="Q272" s="3"/>
      <c r="R272" s="3"/>
      <c r="S272" s="3"/>
      <c r="T272" s="3"/>
      <c r="U272" s="3"/>
      <c r="V272" s="3"/>
    </row>
    <row r="273" spans="1:22" ht="13.75" customHeight="1">
      <c r="A273" s="4" t="str">
        <f>'Complete sheet and details'!F274</f>
        <v>Fire related</v>
      </c>
      <c r="B273" s="4" t="str">
        <f>'Complete sheet and details'!I274</f>
        <v>Commercial</v>
      </c>
      <c r="C273" s="4" t="str">
        <f t="shared" si="8"/>
        <v>Fire relatedCommercial</v>
      </c>
      <c r="D273" s="3"/>
      <c r="E273" s="3"/>
      <c r="F273" s="3"/>
      <c r="G273" s="3"/>
      <c r="H273" s="3"/>
      <c r="I273" s="3"/>
      <c r="J273" s="3"/>
      <c r="K273" s="3"/>
      <c r="L273" s="3"/>
      <c r="M273" s="3"/>
      <c r="N273" s="3"/>
      <c r="O273" s="3"/>
      <c r="P273" s="3"/>
      <c r="Q273" s="3"/>
      <c r="R273" s="3"/>
      <c r="S273" s="3"/>
      <c r="T273" s="3"/>
      <c r="U273" s="3"/>
      <c r="V273" s="3"/>
    </row>
    <row r="274" spans="1:22" ht="13.75" customHeight="1">
      <c r="A274" s="4" t="str">
        <f>'Complete sheet and details'!F275</f>
        <v>Fire related</v>
      </c>
      <c r="B274" s="4" t="str">
        <f>'Complete sheet and details'!I275</f>
        <v>Factory</v>
      </c>
      <c r="C274" s="4" t="str">
        <f t="shared" si="8"/>
        <v>Fire relatedFactory</v>
      </c>
      <c r="D274" s="3"/>
      <c r="E274" s="3"/>
      <c r="F274" s="3"/>
      <c r="G274" s="3"/>
      <c r="H274" s="3"/>
      <c r="I274" s="3"/>
      <c r="J274" s="3"/>
      <c r="K274" s="3"/>
      <c r="L274" s="3"/>
      <c r="M274" s="3"/>
      <c r="N274" s="3"/>
      <c r="O274" s="3"/>
      <c r="P274" s="3"/>
      <c r="Q274" s="3"/>
      <c r="R274" s="3"/>
      <c r="S274" s="3"/>
      <c r="T274" s="3"/>
      <c r="U274" s="3"/>
      <c r="V274" s="3"/>
    </row>
    <row r="275" spans="1:22" ht="13.75" customHeight="1">
      <c r="A275" s="4" t="str">
        <f>'Complete sheet and details'!F276</f>
        <v>Fire related</v>
      </c>
      <c r="B275" s="4" t="str">
        <f>'Complete sheet and details'!I276</f>
        <v>Commercial</v>
      </c>
      <c r="C275" s="4" t="str">
        <f t="shared" si="8"/>
        <v>Fire relatedCommercial</v>
      </c>
      <c r="D275" s="3"/>
      <c r="E275" s="3"/>
      <c r="F275" s="3"/>
      <c r="G275" s="3"/>
      <c r="H275" s="3"/>
      <c r="I275" s="3"/>
      <c r="J275" s="3"/>
      <c r="K275" s="3"/>
      <c r="L275" s="3"/>
      <c r="M275" s="3"/>
      <c r="N275" s="3"/>
      <c r="O275" s="3"/>
      <c r="P275" s="3"/>
      <c r="Q275" s="3"/>
      <c r="R275" s="3"/>
      <c r="S275" s="3"/>
      <c r="T275" s="3"/>
      <c r="U275" s="3"/>
      <c r="V275" s="3"/>
    </row>
    <row r="276" spans="1:22" ht="13.75" customHeight="1">
      <c r="A276" s="4" t="str">
        <f>'Complete sheet and details'!F277</f>
        <v>Gas Cylinder related Fires</v>
      </c>
      <c r="B276" s="4" t="str">
        <f>'Complete sheet and details'!I277</f>
        <v>Residential</v>
      </c>
      <c r="C276" s="4" t="str">
        <f t="shared" si="8"/>
        <v>Gas Cylinder related FiresResidential</v>
      </c>
      <c r="D276" s="3"/>
      <c r="E276" s="3"/>
      <c r="F276" s="3"/>
      <c r="G276" s="3"/>
      <c r="H276" s="3"/>
      <c r="I276" s="3"/>
      <c r="J276" s="3"/>
      <c r="K276" s="3"/>
      <c r="L276" s="3"/>
      <c r="M276" s="3"/>
      <c r="N276" s="3"/>
      <c r="O276" s="3"/>
      <c r="P276" s="3"/>
      <c r="Q276" s="3"/>
      <c r="R276" s="3"/>
      <c r="S276" s="3"/>
      <c r="T276" s="3"/>
      <c r="U276" s="3"/>
      <c r="V276" s="3"/>
    </row>
    <row r="277" spans="1:22" ht="13.75" customHeight="1">
      <c r="A277" s="4" t="str">
        <f>'Complete sheet and details'!F278</f>
        <v>Gas Cylinder related Fires</v>
      </c>
      <c r="B277" s="4" t="str">
        <f>'Complete sheet and details'!I278</f>
        <v>Residential</v>
      </c>
      <c r="C277" s="4" t="str">
        <f t="shared" si="8"/>
        <v>Gas Cylinder related FiresResidential</v>
      </c>
      <c r="D277" s="3"/>
      <c r="E277" s="3"/>
      <c r="F277" s="3"/>
      <c r="G277" s="3"/>
      <c r="H277" s="3"/>
      <c r="I277" s="3"/>
      <c r="J277" s="3"/>
      <c r="K277" s="3"/>
      <c r="L277" s="3"/>
      <c r="M277" s="3"/>
      <c r="N277" s="3"/>
      <c r="O277" s="3"/>
      <c r="P277" s="3"/>
      <c r="Q277" s="3"/>
      <c r="R277" s="3"/>
      <c r="S277" s="3"/>
      <c r="T277" s="3"/>
      <c r="U277" s="3"/>
      <c r="V277" s="3"/>
    </row>
    <row r="278" spans="1:22" ht="13.75" customHeight="1">
      <c r="A278" s="4" t="str">
        <f>'Complete sheet and details'!F279</f>
        <v>Fire related</v>
      </c>
      <c r="B278" s="4" t="str">
        <f>'Complete sheet and details'!I279</f>
        <v>Factory</v>
      </c>
      <c r="C278" s="4" t="str">
        <f t="shared" si="8"/>
        <v>Fire relatedFactory</v>
      </c>
      <c r="D278" s="3"/>
      <c r="E278" s="3"/>
      <c r="F278" s="3"/>
      <c r="G278" s="3"/>
      <c r="H278" s="3"/>
      <c r="I278" s="3"/>
      <c r="J278" s="3"/>
      <c r="K278" s="3"/>
      <c r="L278" s="3"/>
      <c r="M278" s="3"/>
      <c r="N278" s="3"/>
      <c r="O278" s="3"/>
      <c r="P278" s="3"/>
      <c r="Q278" s="3"/>
      <c r="R278" s="3"/>
      <c r="S278" s="3"/>
      <c r="T278" s="3"/>
      <c r="U278" s="3"/>
      <c r="V278" s="3"/>
    </row>
    <row r="279" spans="1:22" ht="13.75" customHeight="1">
      <c r="A279" s="4" t="str">
        <f>'Complete sheet and details'!F280</f>
        <v>Fire related</v>
      </c>
      <c r="B279" s="4" t="str">
        <f>'Complete sheet and details'!I280</f>
        <v>Factory</v>
      </c>
      <c r="C279" s="4" t="str">
        <f t="shared" si="8"/>
        <v>Fire relatedFactory</v>
      </c>
      <c r="D279" s="3"/>
      <c r="E279" s="3"/>
      <c r="F279" s="3"/>
      <c r="G279" s="3"/>
      <c r="H279" s="3"/>
      <c r="I279" s="3"/>
      <c r="J279" s="3"/>
      <c r="K279" s="3"/>
      <c r="L279" s="3"/>
      <c r="M279" s="3"/>
      <c r="N279" s="3"/>
      <c r="O279" s="3"/>
      <c r="P279" s="3"/>
      <c r="Q279" s="3"/>
      <c r="R279" s="3"/>
      <c r="S279" s="3"/>
      <c r="T279" s="3"/>
      <c r="U279" s="3"/>
      <c r="V279" s="3"/>
    </row>
    <row r="280" spans="1:22" ht="13.75" customHeight="1">
      <c r="A280" s="4" t="str">
        <f>'Complete sheet and details'!F281</f>
        <v>Fire related</v>
      </c>
      <c r="B280" s="4" t="str">
        <f>'Complete sheet and details'!I281</f>
        <v>Factory</v>
      </c>
      <c r="C280" s="4" t="str">
        <f t="shared" si="8"/>
        <v>Fire relatedFactory</v>
      </c>
      <c r="D280" s="3"/>
      <c r="E280" s="3"/>
      <c r="F280" s="3"/>
      <c r="G280" s="3"/>
      <c r="H280" s="3"/>
      <c r="I280" s="3"/>
      <c r="J280" s="3"/>
      <c r="K280" s="3"/>
      <c r="L280" s="3"/>
      <c r="M280" s="3"/>
      <c r="N280" s="3"/>
      <c r="O280" s="3"/>
      <c r="P280" s="3"/>
      <c r="Q280" s="3"/>
      <c r="R280" s="3"/>
      <c r="S280" s="3"/>
      <c r="T280" s="3"/>
      <c r="U280" s="3"/>
      <c r="V280" s="3"/>
    </row>
    <row r="281" spans="1:22" ht="13.75" customHeight="1">
      <c r="A281" s="4" t="str">
        <f>'Complete sheet and details'!F282</f>
        <v>Building related</v>
      </c>
      <c r="B281" s="4" t="str">
        <f>'Complete sheet and details'!I282</f>
        <v>Construction</v>
      </c>
      <c r="C281" s="4" t="str">
        <f t="shared" si="8"/>
        <v>Building relatedConstruction</v>
      </c>
      <c r="D281" s="3"/>
      <c r="E281" s="3"/>
      <c r="F281" s="3"/>
      <c r="G281" s="3"/>
      <c r="H281" s="3"/>
      <c r="I281" s="3"/>
      <c r="J281" s="3"/>
      <c r="K281" s="3"/>
      <c r="L281" s="3"/>
      <c r="M281" s="3"/>
      <c r="N281" s="3"/>
      <c r="O281" s="3"/>
      <c r="P281" s="3"/>
      <c r="Q281" s="3"/>
      <c r="R281" s="3"/>
      <c r="S281" s="3"/>
      <c r="T281" s="3"/>
      <c r="U281" s="3"/>
      <c r="V281" s="3"/>
    </row>
    <row r="282" spans="1:22" ht="13.75" customHeight="1">
      <c r="A282" s="4" t="str">
        <f>'Complete sheet and details'!F283</f>
        <v>Building related</v>
      </c>
      <c r="B282" s="4" t="str">
        <f>'Complete sheet and details'!I283</f>
        <v>Construction</v>
      </c>
      <c r="C282" s="4" t="str">
        <f t="shared" si="8"/>
        <v>Building relatedConstruction</v>
      </c>
      <c r="D282" s="3"/>
      <c r="E282" s="3"/>
      <c r="F282" s="3"/>
      <c r="G282" s="3"/>
      <c r="H282" s="3"/>
      <c r="I282" s="3"/>
      <c r="J282" s="3"/>
      <c r="K282" s="3"/>
      <c r="L282" s="3"/>
      <c r="M282" s="3"/>
      <c r="N282" s="3"/>
      <c r="O282" s="3"/>
      <c r="P282" s="3"/>
      <c r="Q282" s="3"/>
      <c r="R282" s="3"/>
      <c r="S282" s="3"/>
      <c r="T282" s="3"/>
      <c r="U282" s="3"/>
      <c r="V282" s="3"/>
    </row>
    <row r="283" spans="1:22" ht="13.75" customHeight="1">
      <c r="A283" s="4" t="str">
        <f>'Complete sheet and details'!F284</f>
        <v>Negligence</v>
      </c>
      <c r="B283" s="4" t="str">
        <f>'Complete sheet and details'!I284</f>
        <v>Construction</v>
      </c>
      <c r="C283" s="4" t="str">
        <f t="shared" si="8"/>
        <v>NegligenceConstruction</v>
      </c>
      <c r="D283" s="3"/>
      <c r="E283" s="3"/>
      <c r="F283" s="3"/>
      <c r="G283" s="3"/>
      <c r="H283" s="3"/>
      <c r="I283" s="3"/>
      <c r="J283" s="3"/>
      <c r="K283" s="3"/>
      <c r="L283" s="3"/>
      <c r="M283" s="3"/>
      <c r="N283" s="3"/>
      <c r="O283" s="3"/>
      <c r="P283" s="3"/>
      <c r="Q283" s="3"/>
      <c r="R283" s="3"/>
      <c r="S283" s="3"/>
      <c r="T283" s="3"/>
      <c r="U283" s="3"/>
      <c r="V283" s="3"/>
    </row>
    <row r="284" spans="1:22" ht="13.75" customHeight="1">
      <c r="A284" s="4" t="str">
        <f>'Complete sheet and details'!F285</f>
        <v>Fire related</v>
      </c>
      <c r="B284" s="4" t="str">
        <f>'Complete sheet and details'!I285</f>
        <v>Commercial</v>
      </c>
      <c r="C284" s="4" t="str">
        <f t="shared" si="8"/>
        <v>Fire relatedCommercial</v>
      </c>
      <c r="D284" s="3"/>
      <c r="E284" s="3"/>
      <c r="F284" s="3"/>
      <c r="G284" s="3"/>
      <c r="H284" s="3"/>
      <c r="I284" s="3"/>
      <c r="J284" s="3"/>
      <c r="K284" s="3"/>
      <c r="L284" s="3"/>
      <c r="M284" s="3"/>
      <c r="N284" s="3"/>
      <c r="O284" s="3"/>
      <c r="P284" s="3"/>
      <c r="Q284" s="3"/>
      <c r="R284" s="3"/>
      <c r="S284" s="3"/>
      <c r="T284" s="3"/>
      <c r="U284" s="3"/>
      <c r="V284" s="3"/>
    </row>
    <row r="285" spans="1:22" ht="13.75" customHeight="1">
      <c r="A285" s="4" t="str">
        <f>'Complete sheet and details'!F286</f>
        <v>Fire related</v>
      </c>
      <c r="B285" s="4" t="str">
        <f>'Complete sheet and details'!I286</f>
        <v>Factory</v>
      </c>
      <c r="C285" s="4" t="str">
        <f t="shared" si="8"/>
        <v>Fire relatedFactory</v>
      </c>
      <c r="D285" s="3"/>
      <c r="E285" s="3"/>
      <c r="F285" s="3"/>
      <c r="G285" s="3"/>
      <c r="H285" s="3"/>
      <c r="I285" s="3"/>
      <c r="J285" s="3"/>
      <c r="K285" s="3"/>
      <c r="L285" s="3"/>
      <c r="M285" s="3"/>
      <c r="N285" s="3"/>
      <c r="O285" s="3"/>
      <c r="P285" s="3"/>
      <c r="Q285" s="3"/>
      <c r="R285" s="3"/>
      <c r="S285" s="3"/>
      <c r="T285" s="3"/>
      <c r="U285" s="3"/>
      <c r="V285" s="3"/>
    </row>
    <row r="286" spans="1:22" ht="13.75" customHeight="1">
      <c r="A286" s="4" t="str">
        <f>'Complete sheet and details'!F287</f>
        <v>Building related</v>
      </c>
      <c r="B286" s="4" t="str">
        <f>'Complete sheet and details'!I287</f>
        <v>Construction</v>
      </c>
      <c r="C286" s="4" t="str">
        <f t="shared" si="8"/>
        <v>Building relatedConstruction</v>
      </c>
      <c r="D286" s="3"/>
      <c r="E286" s="3"/>
      <c r="F286" s="3"/>
      <c r="G286" s="3"/>
      <c r="H286" s="3"/>
      <c r="I286" s="3"/>
      <c r="J286" s="3"/>
      <c r="K286" s="3"/>
      <c r="L286" s="3"/>
      <c r="M286" s="3"/>
      <c r="N286" s="3"/>
      <c r="O286" s="3"/>
      <c r="P286" s="3"/>
      <c r="Q286" s="3"/>
      <c r="R286" s="3"/>
      <c r="S286" s="3"/>
      <c r="T286" s="3"/>
      <c r="U286" s="3"/>
      <c r="V286" s="3"/>
    </row>
    <row r="287" spans="1:22" ht="13.75" customHeight="1">
      <c r="A287" s="4" t="str">
        <f>'Complete sheet and details'!F288</f>
        <v>Fire related</v>
      </c>
      <c r="B287" s="4" t="str">
        <f>'Complete sheet and details'!I288</f>
        <v>Commercial</v>
      </c>
      <c r="C287" s="4" t="str">
        <f t="shared" si="8"/>
        <v>Fire relatedCommercial</v>
      </c>
      <c r="D287" s="3"/>
      <c r="E287" s="3"/>
      <c r="F287" s="3"/>
      <c r="G287" s="3"/>
      <c r="H287" s="3"/>
      <c r="I287" s="3"/>
      <c r="J287" s="3"/>
      <c r="K287" s="3"/>
      <c r="L287" s="3"/>
      <c r="M287" s="3"/>
      <c r="N287" s="3"/>
      <c r="O287" s="3"/>
      <c r="P287" s="3"/>
      <c r="Q287" s="3"/>
      <c r="R287" s="3"/>
      <c r="S287" s="3"/>
      <c r="T287" s="3"/>
      <c r="U287" s="3"/>
      <c r="V287" s="3"/>
    </row>
    <row r="288" spans="1:22" ht="13.75" customHeight="1">
      <c r="A288" s="4" t="str">
        <f>'Complete sheet and details'!F289</f>
        <v>Miscellaneous</v>
      </c>
      <c r="B288" s="4" t="str">
        <f>'Complete sheet and details'!I289</f>
        <v>Residential</v>
      </c>
      <c r="C288" s="4" t="str">
        <f t="shared" si="8"/>
        <v>MiscellaneousResidential</v>
      </c>
      <c r="D288" s="3"/>
      <c r="E288" s="3"/>
      <c r="F288" s="3"/>
      <c r="G288" s="3"/>
      <c r="H288" s="3"/>
      <c r="I288" s="3"/>
      <c r="J288" s="3"/>
      <c r="K288" s="3"/>
      <c r="L288" s="3"/>
      <c r="M288" s="3"/>
      <c r="N288" s="3"/>
      <c r="O288" s="3"/>
      <c r="P288" s="3"/>
      <c r="Q288" s="3"/>
      <c r="R288" s="3"/>
      <c r="S288" s="3"/>
      <c r="T288" s="3"/>
      <c r="U288" s="3"/>
      <c r="V288" s="3"/>
    </row>
    <row r="289" spans="1:22" ht="13.75" customHeight="1">
      <c r="A289" s="4" t="str">
        <f>'Complete sheet and details'!F290</f>
        <v>Fire related</v>
      </c>
      <c r="B289" s="4" t="str">
        <f>'Complete sheet and details'!I290</f>
        <v>Factory</v>
      </c>
      <c r="C289" s="4" t="str">
        <f t="shared" si="8"/>
        <v>Fire relatedFactory</v>
      </c>
      <c r="D289" s="3"/>
      <c r="E289" s="3"/>
      <c r="F289" s="3"/>
      <c r="G289" s="3"/>
      <c r="H289" s="3"/>
      <c r="I289" s="3"/>
      <c r="J289" s="3"/>
      <c r="K289" s="3"/>
      <c r="L289" s="3"/>
      <c r="M289" s="3"/>
      <c r="N289" s="3"/>
      <c r="O289" s="3"/>
      <c r="P289" s="3"/>
      <c r="Q289" s="3"/>
      <c r="R289" s="3"/>
      <c r="S289" s="3"/>
      <c r="T289" s="3"/>
      <c r="U289" s="3"/>
      <c r="V289" s="3"/>
    </row>
    <row r="290" spans="1:22" ht="13.75" customHeight="1">
      <c r="A290" s="4" t="str">
        <f>'Complete sheet and details'!F291</f>
        <v>Fire related</v>
      </c>
      <c r="B290" s="4" t="str">
        <f>'Complete sheet and details'!I291</f>
        <v>Commercial</v>
      </c>
      <c r="C290" s="4" t="str">
        <f t="shared" si="8"/>
        <v>Fire relatedCommercial</v>
      </c>
      <c r="D290" s="3"/>
      <c r="E290" s="3"/>
      <c r="F290" s="3"/>
      <c r="G290" s="3"/>
      <c r="H290" s="3"/>
      <c r="I290" s="3"/>
      <c r="J290" s="3"/>
      <c r="K290" s="3"/>
      <c r="L290" s="3"/>
      <c r="M290" s="3"/>
      <c r="N290" s="3"/>
      <c r="O290" s="3"/>
      <c r="P290" s="3"/>
      <c r="Q290" s="3"/>
      <c r="R290" s="3"/>
      <c r="S290" s="3"/>
      <c r="T290" s="3"/>
      <c r="U290" s="3"/>
      <c r="V290" s="3"/>
    </row>
    <row r="291" spans="1:22" ht="13.75" customHeight="1">
      <c r="A291" s="4" t="str">
        <f>'Complete sheet and details'!F292</f>
        <v>Fire related</v>
      </c>
      <c r="B291" s="4" t="str">
        <f>'Complete sheet and details'!I292</f>
        <v>Commercial</v>
      </c>
      <c r="C291" s="4" t="str">
        <f t="shared" si="8"/>
        <v>Fire relatedCommercial</v>
      </c>
      <c r="D291" s="3"/>
      <c r="E291" s="3"/>
      <c r="F291" s="3"/>
      <c r="G291" s="3"/>
      <c r="H291" s="3"/>
      <c r="I291" s="3"/>
      <c r="J291" s="3"/>
      <c r="K291" s="3"/>
      <c r="L291" s="3"/>
      <c r="M291" s="3"/>
      <c r="N291" s="3"/>
      <c r="O291" s="3"/>
      <c r="P291" s="3"/>
      <c r="Q291" s="3"/>
      <c r="R291" s="3"/>
      <c r="S291" s="3"/>
      <c r="T291" s="3"/>
      <c r="U291" s="3"/>
      <c r="V291" s="3"/>
    </row>
    <row r="292" spans="1:22" ht="13.75" customHeight="1">
      <c r="A292" s="4" t="str">
        <f>'Complete sheet and details'!F293</f>
        <v>Fire related</v>
      </c>
      <c r="B292" s="4" t="str">
        <f>'Complete sheet and details'!I293</f>
        <v>Commercial</v>
      </c>
      <c r="C292" s="4" t="str">
        <f t="shared" si="8"/>
        <v>Fire relatedCommercial</v>
      </c>
      <c r="D292" s="3"/>
      <c r="E292" s="3"/>
      <c r="F292" s="3"/>
      <c r="G292" s="3"/>
      <c r="H292" s="3"/>
      <c r="I292" s="3"/>
      <c r="J292" s="3"/>
      <c r="K292" s="3"/>
      <c r="L292" s="3"/>
      <c r="M292" s="3"/>
      <c r="N292" s="3"/>
      <c r="O292" s="3"/>
      <c r="P292" s="3"/>
      <c r="Q292" s="3"/>
      <c r="R292" s="3"/>
      <c r="S292" s="3"/>
      <c r="T292" s="3"/>
      <c r="U292" s="3"/>
      <c r="V292" s="3"/>
    </row>
    <row r="293" spans="1:22" ht="13.75" customHeight="1">
      <c r="A293" s="4" t="str">
        <f>'Complete sheet and details'!F294</f>
        <v>Fire related</v>
      </c>
      <c r="B293" s="4" t="str">
        <f>'Complete sheet and details'!I294</f>
        <v>Commercial</v>
      </c>
      <c r="C293" s="4" t="str">
        <f t="shared" si="8"/>
        <v>Fire relatedCommercial</v>
      </c>
      <c r="D293" s="3"/>
      <c r="E293" s="3"/>
      <c r="F293" s="3"/>
      <c r="G293" s="3"/>
      <c r="H293" s="3"/>
      <c r="I293" s="3"/>
      <c r="J293" s="3"/>
      <c r="K293" s="3"/>
      <c r="L293" s="3"/>
      <c r="M293" s="3"/>
      <c r="N293" s="3"/>
      <c r="O293" s="3"/>
      <c r="P293" s="3"/>
      <c r="Q293" s="3"/>
      <c r="R293" s="3"/>
      <c r="S293" s="3"/>
      <c r="T293" s="3"/>
      <c r="U293" s="3"/>
      <c r="V293" s="3"/>
    </row>
    <row r="294" spans="1:22" ht="13.75" customHeight="1">
      <c r="A294" s="4" t="str">
        <f>'Complete sheet and details'!F295</f>
        <v>Fire related</v>
      </c>
      <c r="B294" s="4" t="str">
        <f>'Complete sheet and details'!I295</f>
        <v>Commercial</v>
      </c>
      <c r="C294" s="4" t="str">
        <f t="shared" si="8"/>
        <v>Fire relatedCommercial</v>
      </c>
      <c r="D294" s="3"/>
      <c r="E294" s="3"/>
      <c r="F294" s="3"/>
      <c r="G294" s="3"/>
      <c r="H294" s="3"/>
      <c r="I294" s="3"/>
      <c r="J294" s="3"/>
      <c r="K294" s="3"/>
      <c r="L294" s="3"/>
      <c r="M294" s="3"/>
      <c r="N294" s="3"/>
      <c r="O294" s="3"/>
      <c r="P294" s="3"/>
      <c r="Q294" s="3"/>
      <c r="R294" s="3"/>
      <c r="S294" s="3"/>
      <c r="T294" s="3"/>
      <c r="U294" s="3"/>
      <c r="V294" s="3"/>
    </row>
    <row r="295" spans="1:22" ht="13.75" customHeight="1">
      <c r="A295" s="4" t="str">
        <f>'Complete sheet and details'!F296</f>
        <v>Fire related</v>
      </c>
      <c r="B295" s="4" t="str">
        <f>'Complete sheet and details'!I296</f>
        <v>Factory</v>
      </c>
      <c r="C295" s="4" t="str">
        <f t="shared" si="8"/>
        <v>Fire relatedFactory</v>
      </c>
      <c r="D295" s="3"/>
      <c r="E295" s="3"/>
      <c r="F295" s="3"/>
      <c r="G295" s="3"/>
      <c r="H295" s="3"/>
      <c r="I295" s="3"/>
      <c r="J295" s="3"/>
      <c r="K295" s="3"/>
      <c r="L295" s="3"/>
      <c r="M295" s="3"/>
      <c r="N295" s="3"/>
      <c r="O295" s="3"/>
      <c r="P295" s="3"/>
      <c r="Q295" s="3"/>
      <c r="R295" s="3"/>
      <c r="S295" s="3"/>
      <c r="T295" s="3"/>
      <c r="U295" s="3"/>
      <c r="V295" s="3"/>
    </row>
    <row r="296" spans="1:22" ht="13.75" customHeight="1">
      <c r="A296" s="4" t="str">
        <f>'Complete sheet and details'!F297</f>
        <v>Negligence</v>
      </c>
      <c r="B296" s="4" t="str">
        <f>'Complete sheet and details'!I297</f>
        <v>Authorities Negligence</v>
      </c>
      <c r="C296" s="4" t="str">
        <f t="shared" si="8"/>
        <v>NegligenceAuthorities Negligence</v>
      </c>
      <c r="D296" s="3"/>
      <c r="E296" s="3"/>
      <c r="F296" s="3"/>
      <c r="G296" s="3"/>
      <c r="H296" s="3"/>
      <c r="I296" s="3"/>
      <c r="J296" s="3"/>
      <c r="K296" s="3"/>
      <c r="L296" s="3"/>
      <c r="M296" s="3"/>
      <c r="N296" s="3"/>
      <c r="O296" s="3"/>
      <c r="P296" s="3"/>
      <c r="Q296" s="3"/>
      <c r="R296" s="3"/>
      <c r="S296" s="3"/>
      <c r="T296" s="3"/>
      <c r="U296" s="3"/>
      <c r="V296" s="3"/>
    </row>
    <row r="297" spans="1:22" ht="13.75" customHeight="1">
      <c r="A297" s="4" t="str">
        <f>'Complete sheet and details'!F298</f>
        <v>Fire related</v>
      </c>
      <c r="B297" s="4" t="str">
        <f>'Complete sheet and details'!I298</f>
        <v>Commercial</v>
      </c>
      <c r="C297" s="4" t="str">
        <f t="shared" si="8"/>
        <v>Fire relatedCommercial</v>
      </c>
      <c r="D297" s="3"/>
      <c r="E297" s="3"/>
      <c r="F297" s="3"/>
      <c r="G297" s="3"/>
      <c r="H297" s="3"/>
      <c r="I297" s="3"/>
      <c r="J297" s="3"/>
      <c r="K297" s="3"/>
      <c r="L297" s="3"/>
      <c r="M297" s="3"/>
      <c r="N297" s="3"/>
      <c r="O297" s="3"/>
      <c r="P297" s="3"/>
      <c r="Q297" s="3"/>
      <c r="R297" s="3"/>
      <c r="S297" s="3"/>
      <c r="T297" s="3"/>
      <c r="U297" s="3"/>
      <c r="V297" s="3"/>
    </row>
    <row r="298" spans="1:22" ht="13.75" customHeight="1">
      <c r="A298" s="4" t="str">
        <f>'Complete sheet and details'!F299</f>
        <v>Gas Cylinder related Fires</v>
      </c>
      <c r="B298" s="4" t="str">
        <f>'Complete sheet and details'!I299</f>
        <v>Commercial</v>
      </c>
      <c r="C298" s="4" t="str">
        <f t="shared" si="8"/>
        <v>Gas Cylinder related FiresCommercial</v>
      </c>
      <c r="D298" s="3"/>
      <c r="E298" s="3"/>
      <c r="F298" s="3"/>
      <c r="G298" s="3"/>
      <c r="H298" s="3"/>
      <c r="I298" s="3"/>
      <c r="J298" s="3"/>
      <c r="K298" s="3"/>
      <c r="L298" s="3"/>
      <c r="M298" s="3"/>
      <c r="N298" s="3"/>
      <c r="O298" s="3"/>
      <c r="P298" s="3"/>
      <c r="Q298" s="3"/>
      <c r="R298" s="3"/>
      <c r="S298" s="3"/>
      <c r="T298" s="3"/>
      <c r="U298" s="3"/>
      <c r="V298" s="3"/>
    </row>
    <row r="299" spans="1:22" ht="13.75" customHeight="1">
      <c r="A299" s="4" t="str">
        <f>'Complete sheet and details'!F300</f>
        <v>Negligence</v>
      </c>
      <c r="B299" s="4" t="str">
        <f>'Complete sheet and details'!I300</f>
        <v>Authorities Negligence</v>
      </c>
      <c r="C299" s="4" t="str">
        <f t="shared" si="8"/>
        <v>NegligenceAuthorities Negligence</v>
      </c>
      <c r="D299" s="3"/>
      <c r="E299" s="3"/>
      <c r="F299" s="3"/>
      <c r="G299" s="3"/>
      <c r="H299" s="3"/>
      <c r="I299" s="3"/>
      <c r="J299" s="3"/>
      <c r="K299" s="3"/>
      <c r="L299" s="3"/>
      <c r="M299" s="3"/>
      <c r="N299" s="3"/>
      <c r="O299" s="3"/>
      <c r="P299" s="3"/>
      <c r="Q299" s="3"/>
      <c r="R299" s="3"/>
      <c r="S299" s="3"/>
      <c r="T299" s="3"/>
      <c r="U299" s="3"/>
      <c r="V299" s="3"/>
    </row>
    <row r="300" spans="1:22" ht="13.75" customHeight="1">
      <c r="A300" s="4" t="str">
        <f>'Complete sheet and details'!F301</f>
        <v>Fire related</v>
      </c>
      <c r="B300" s="4" t="str">
        <f>'Complete sheet and details'!I301</f>
        <v>Authorities Negligence</v>
      </c>
      <c r="C300" s="4" t="str">
        <f t="shared" si="8"/>
        <v>Fire relatedAuthorities Negligence</v>
      </c>
      <c r="D300" s="3"/>
      <c r="E300" s="3"/>
      <c r="F300" s="3"/>
      <c r="G300" s="3"/>
      <c r="H300" s="3"/>
      <c r="I300" s="3"/>
      <c r="J300" s="3"/>
      <c r="K300" s="3"/>
      <c r="L300" s="3"/>
      <c r="M300" s="3"/>
      <c r="N300" s="3"/>
      <c r="O300" s="3"/>
      <c r="P300" s="3"/>
      <c r="Q300" s="3"/>
      <c r="R300" s="3"/>
      <c r="S300" s="3"/>
      <c r="T300" s="3"/>
      <c r="U300" s="3"/>
      <c r="V300" s="3"/>
    </row>
    <row r="301" spans="1:22" ht="13.75" customHeight="1">
      <c r="A301" s="4" t="str">
        <f>'Complete sheet and details'!F302</f>
        <v>Fire related</v>
      </c>
      <c r="B301" s="4" t="str">
        <f>'Complete sheet and details'!I302</f>
        <v>Residential</v>
      </c>
      <c r="C301" s="4" t="str">
        <f t="shared" si="8"/>
        <v>Fire relatedResidential</v>
      </c>
      <c r="D301" s="3"/>
      <c r="E301" s="3"/>
      <c r="F301" s="3"/>
      <c r="G301" s="3"/>
      <c r="H301" s="3"/>
      <c r="I301" s="3"/>
      <c r="J301" s="3"/>
      <c r="K301" s="3"/>
      <c r="L301" s="3"/>
      <c r="M301" s="3"/>
      <c r="N301" s="3"/>
      <c r="O301" s="3"/>
      <c r="P301" s="3"/>
      <c r="Q301" s="3"/>
      <c r="R301" s="3"/>
      <c r="S301" s="3"/>
      <c r="T301" s="3"/>
      <c r="U301" s="3"/>
      <c r="V301" s="3"/>
    </row>
    <row r="302" spans="1:22" ht="13.75" customHeight="1">
      <c r="A302" s="4" t="str">
        <f>'Complete sheet and details'!F303</f>
        <v>Building related</v>
      </c>
      <c r="B302" s="4" t="str">
        <f>'Complete sheet and details'!I303</f>
        <v>Construction</v>
      </c>
      <c r="C302" s="4" t="str">
        <f t="shared" si="8"/>
        <v>Building relatedConstruction</v>
      </c>
      <c r="D302" s="3"/>
      <c r="E302" s="3"/>
      <c r="F302" s="3"/>
      <c r="G302" s="3"/>
      <c r="H302" s="3"/>
      <c r="I302" s="3"/>
      <c r="J302" s="3"/>
      <c r="K302" s="3"/>
      <c r="L302" s="3"/>
      <c r="M302" s="3"/>
      <c r="N302" s="3"/>
      <c r="O302" s="3"/>
      <c r="P302" s="3"/>
      <c r="Q302" s="3"/>
      <c r="R302" s="3"/>
      <c r="S302" s="3"/>
      <c r="T302" s="3"/>
      <c r="U302" s="3"/>
      <c r="V302" s="3"/>
    </row>
    <row r="303" spans="1:22" ht="13.75" customHeight="1">
      <c r="A303" s="4" t="str">
        <f>'Complete sheet and details'!F304</f>
        <v>Building related</v>
      </c>
      <c r="B303" s="4" t="str">
        <f>'Complete sheet and details'!I304</f>
        <v>Construction</v>
      </c>
      <c r="C303" s="4" t="str">
        <f t="shared" si="8"/>
        <v>Building relatedConstruction</v>
      </c>
      <c r="D303" s="3"/>
      <c r="E303" s="3"/>
      <c r="F303" s="3"/>
      <c r="G303" s="3"/>
      <c r="H303" s="3"/>
      <c r="I303" s="3"/>
      <c r="J303" s="3"/>
      <c r="K303" s="3"/>
      <c r="L303" s="3"/>
      <c r="M303" s="3"/>
      <c r="N303" s="3"/>
      <c r="O303" s="3"/>
      <c r="P303" s="3"/>
      <c r="Q303" s="3"/>
      <c r="R303" s="3"/>
      <c r="S303" s="3"/>
      <c r="T303" s="3"/>
      <c r="U303" s="3"/>
      <c r="V303" s="3"/>
    </row>
    <row r="304" spans="1:22" ht="13.75" customHeight="1">
      <c r="A304" s="4" t="str">
        <f>'Complete sheet and details'!F305</f>
        <v>Fire related</v>
      </c>
      <c r="B304" s="4" t="str">
        <f>'Complete sheet and details'!I305</f>
        <v>Commercial</v>
      </c>
      <c r="C304" s="4" t="str">
        <f t="shared" si="8"/>
        <v>Fire relatedCommercial</v>
      </c>
      <c r="D304" s="3"/>
      <c r="E304" s="3"/>
      <c r="F304" s="3"/>
      <c r="G304" s="3"/>
      <c r="H304" s="3"/>
      <c r="I304" s="3"/>
      <c r="J304" s="3"/>
      <c r="K304" s="3"/>
      <c r="L304" s="3"/>
      <c r="M304" s="3"/>
      <c r="N304" s="3"/>
      <c r="O304" s="3"/>
      <c r="P304" s="3"/>
      <c r="Q304" s="3"/>
      <c r="R304" s="3"/>
      <c r="S304" s="3"/>
      <c r="T304" s="3"/>
      <c r="U304" s="3"/>
      <c r="V304" s="3"/>
    </row>
    <row r="305" spans="1:22" ht="13.75" customHeight="1">
      <c r="A305" s="4" t="str">
        <f>'Complete sheet and details'!F306</f>
        <v>Fire related</v>
      </c>
      <c r="B305" s="4" t="str">
        <f>'Complete sheet and details'!I306</f>
        <v>Residential</v>
      </c>
      <c r="C305" s="4" t="str">
        <f t="shared" si="8"/>
        <v>Fire relatedResidential</v>
      </c>
      <c r="D305" s="3"/>
      <c r="E305" s="3"/>
      <c r="F305" s="3"/>
      <c r="G305" s="3"/>
      <c r="H305" s="3"/>
      <c r="I305" s="3"/>
      <c r="J305" s="3"/>
      <c r="K305" s="3"/>
      <c r="L305" s="3"/>
      <c r="M305" s="3"/>
      <c r="N305" s="3"/>
      <c r="O305" s="3"/>
      <c r="P305" s="3"/>
      <c r="Q305" s="3"/>
      <c r="R305" s="3"/>
      <c r="S305" s="3"/>
      <c r="T305" s="3"/>
      <c r="U305" s="3"/>
      <c r="V305" s="3"/>
    </row>
    <row r="306" spans="1:22" ht="13.75" customHeight="1">
      <c r="A306" s="4" t="str">
        <f>'Complete sheet and details'!F307</f>
        <v>Fire related</v>
      </c>
      <c r="B306" s="4" t="str">
        <f>'Complete sheet and details'!I307</f>
        <v>Residential</v>
      </c>
      <c r="C306" s="4" t="str">
        <f t="shared" si="8"/>
        <v>Fire relatedResidential</v>
      </c>
      <c r="D306" s="3"/>
      <c r="E306" s="3"/>
      <c r="F306" s="3"/>
      <c r="G306" s="3"/>
      <c r="H306" s="3"/>
      <c r="I306" s="3"/>
      <c r="J306" s="3"/>
      <c r="K306" s="3"/>
      <c r="L306" s="3"/>
      <c r="M306" s="3"/>
      <c r="N306" s="3"/>
      <c r="O306" s="3"/>
      <c r="P306" s="3"/>
      <c r="Q306" s="3"/>
      <c r="R306" s="3"/>
      <c r="S306" s="3"/>
      <c r="T306" s="3"/>
      <c r="U306" s="3"/>
      <c r="V306" s="3"/>
    </row>
    <row r="307" spans="1:22" ht="13.75" customHeight="1">
      <c r="A307" s="4" t="str">
        <f>'Complete sheet and details'!F308</f>
        <v>Fire related</v>
      </c>
      <c r="B307" s="4" t="str">
        <f>'Complete sheet and details'!I308</f>
        <v>Commercial</v>
      </c>
      <c r="C307" s="4" t="str">
        <f t="shared" si="8"/>
        <v>Fire relatedCommercial</v>
      </c>
      <c r="D307" s="3"/>
      <c r="E307" s="3"/>
      <c r="F307" s="3"/>
      <c r="G307" s="3"/>
      <c r="H307" s="3"/>
      <c r="I307" s="3"/>
      <c r="J307" s="3"/>
      <c r="K307" s="3"/>
      <c r="L307" s="3"/>
      <c r="M307" s="3"/>
      <c r="N307" s="3"/>
      <c r="O307" s="3"/>
      <c r="P307" s="3"/>
      <c r="Q307" s="3"/>
      <c r="R307" s="3"/>
      <c r="S307" s="3"/>
      <c r="T307" s="3"/>
      <c r="U307" s="3"/>
      <c r="V307" s="3"/>
    </row>
    <row r="308" spans="1:22" ht="13.75" customHeight="1">
      <c r="A308" s="4" t="str">
        <f>'Complete sheet and details'!F309</f>
        <v>Fire related</v>
      </c>
      <c r="B308" s="4" t="str">
        <f>'Complete sheet and details'!I309</f>
        <v>Commercial</v>
      </c>
      <c r="C308" s="4" t="str">
        <f t="shared" si="8"/>
        <v>Fire relatedCommercial</v>
      </c>
      <c r="D308" s="3"/>
      <c r="E308" s="3"/>
      <c r="F308" s="3"/>
      <c r="G308" s="3"/>
      <c r="H308" s="3"/>
      <c r="I308" s="3"/>
      <c r="J308" s="3"/>
      <c r="K308" s="3"/>
      <c r="L308" s="3"/>
      <c r="M308" s="3"/>
      <c r="N308" s="3"/>
      <c r="O308" s="3"/>
      <c r="P308" s="3"/>
      <c r="Q308" s="3"/>
      <c r="R308" s="3"/>
      <c r="S308" s="3"/>
      <c r="T308" s="3"/>
      <c r="U308" s="3"/>
      <c r="V308" s="3"/>
    </row>
    <row r="309" spans="1:22" ht="13.75" customHeight="1">
      <c r="A309" s="4" t="str">
        <f>'Complete sheet and details'!F310</f>
        <v>Fire related</v>
      </c>
      <c r="B309" s="4" t="str">
        <f>'Complete sheet and details'!I310</f>
        <v>Commercial</v>
      </c>
      <c r="C309" s="4" t="str">
        <f t="shared" si="8"/>
        <v>Fire relatedCommercial</v>
      </c>
      <c r="D309" s="3"/>
      <c r="E309" s="3"/>
      <c r="F309" s="3"/>
      <c r="G309" s="3"/>
      <c r="H309" s="3"/>
      <c r="I309" s="3"/>
      <c r="J309" s="3"/>
      <c r="K309" s="3"/>
      <c r="L309" s="3"/>
      <c r="M309" s="3"/>
      <c r="N309" s="3"/>
      <c r="O309" s="3"/>
      <c r="P309" s="3"/>
      <c r="Q309" s="3"/>
      <c r="R309" s="3"/>
      <c r="S309" s="3"/>
      <c r="T309" s="3"/>
      <c r="U309" s="3"/>
      <c r="V309" s="3"/>
    </row>
    <row r="310" spans="1:22" ht="13.75" customHeight="1">
      <c r="A310" s="4" t="str">
        <f>'Complete sheet and details'!F311</f>
        <v>Negligence</v>
      </c>
      <c r="B310" s="4" t="str">
        <f>'Complete sheet and details'!I311</f>
        <v>Construction</v>
      </c>
      <c r="C310" s="4" t="str">
        <f t="shared" si="8"/>
        <v>NegligenceConstruction</v>
      </c>
      <c r="D310" s="3"/>
      <c r="E310" s="3"/>
      <c r="F310" s="3"/>
      <c r="G310" s="3"/>
      <c r="H310" s="3"/>
      <c r="I310" s="3"/>
      <c r="J310" s="3"/>
      <c r="K310" s="3"/>
      <c r="L310" s="3"/>
      <c r="M310" s="3"/>
      <c r="N310" s="3"/>
      <c r="O310" s="3"/>
      <c r="P310" s="3"/>
      <c r="Q310" s="3"/>
      <c r="R310" s="3"/>
      <c r="S310" s="3"/>
      <c r="T310" s="3"/>
      <c r="U310" s="3"/>
      <c r="V310" s="3"/>
    </row>
    <row r="311" spans="1:22" ht="13.75" customHeight="1">
      <c r="A311" s="4" t="str">
        <f>'Complete sheet and details'!F312</f>
        <v>Negligence</v>
      </c>
      <c r="B311" s="4" t="str">
        <f>'Complete sheet and details'!I312</f>
        <v>Authorities Negligence</v>
      </c>
      <c r="C311" s="4" t="str">
        <f t="shared" si="8"/>
        <v>NegligenceAuthorities Negligence</v>
      </c>
      <c r="D311" s="3"/>
      <c r="E311" s="3"/>
      <c r="F311" s="3"/>
      <c r="G311" s="3"/>
      <c r="H311" s="3"/>
      <c r="I311" s="3"/>
      <c r="J311" s="3"/>
      <c r="K311" s="3"/>
      <c r="L311" s="3"/>
      <c r="M311" s="3"/>
      <c r="N311" s="3"/>
      <c r="O311" s="3"/>
      <c r="P311" s="3"/>
      <c r="Q311" s="3"/>
      <c r="R311" s="3"/>
      <c r="S311" s="3"/>
      <c r="T311" s="3"/>
      <c r="U311" s="3"/>
      <c r="V311" s="3"/>
    </row>
    <row r="312" spans="1:22" ht="13.75" customHeight="1">
      <c r="A312" s="4" t="str">
        <f>'Complete sheet and details'!F313</f>
        <v>Fire related</v>
      </c>
      <c r="B312" s="4" t="str">
        <f>'Complete sheet and details'!I313</f>
        <v>Residential</v>
      </c>
      <c r="C312" s="4" t="str">
        <f t="shared" si="8"/>
        <v>Fire relatedResidential</v>
      </c>
      <c r="D312" s="3"/>
      <c r="E312" s="3"/>
      <c r="F312" s="3"/>
      <c r="G312" s="3"/>
      <c r="H312" s="3"/>
      <c r="I312" s="3"/>
      <c r="J312" s="3"/>
      <c r="K312" s="3"/>
      <c r="L312" s="3"/>
      <c r="M312" s="3"/>
      <c r="N312" s="3"/>
      <c r="O312" s="3"/>
      <c r="P312" s="3"/>
      <c r="Q312" s="3"/>
      <c r="R312" s="3"/>
      <c r="S312" s="3"/>
      <c r="T312" s="3"/>
      <c r="U312" s="3"/>
      <c r="V312" s="3"/>
    </row>
    <row r="313" spans="1:22" ht="13.75" customHeight="1">
      <c r="A313" s="4" t="str">
        <f>'Complete sheet and details'!F314</f>
        <v>Building related</v>
      </c>
      <c r="B313" s="4" t="str">
        <f>'Complete sheet and details'!I314</f>
        <v>Construction</v>
      </c>
      <c r="C313" s="4" t="str">
        <f t="shared" si="8"/>
        <v>Building relatedConstruction</v>
      </c>
      <c r="D313" s="3"/>
      <c r="E313" s="3"/>
      <c r="F313" s="3"/>
      <c r="G313" s="3"/>
      <c r="H313" s="3"/>
      <c r="I313" s="3"/>
      <c r="J313" s="3"/>
      <c r="K313" s="3"/>
      <c r="L313" s="3"/>
      <c r="M313" s="3"/>
      <c r="N313" s="3"/>
      <c r="O313" s="3"/>
      <c r="P313" s="3"/>
      <c r="Q313" s="3"/>
      <c r="R313" s="3"/>
      <c r="S313" s="3"/>
      <c r="T313" s="3"/>
      <c r="U313" s="3"/>
      <c r="V313" s="3"/>
    </row>
    <row r="314" spans="1:22" ht="13.75" customHeight="1">
      <c r="A314" s="4" t="str">
        <f>'Complete sheet and details'!F315</f>
        <v>Fire related</v>
      </c>
      <c r="B314" s="4" t="str">
        <f>'Complete sheet and details'!I315</f>
        <v>Commercial</v>
      </c>
      <c r="C314" s="4" t="str">
        <f t="shared" si="8"/>
        <v>Fire relatedCommercial</v>
      </c>
      <c r="D314" s="3"/>
      <c r="E314" s="3"/>
      <c r="F314" s="3"/>
      <c r="G314" s="3"/>
      <c r="H314" s="3"/>
      <c r="I314" s="3"/>
      <c r="J314" s="3"/>
      <c r="K314" s="3"/>
      <c r="L314" s="3"/>
      <c r="M314" s="3"/>
      <c r="N314" s="3"/>
      <c r="O314" s="3"/>
      <c r="P314" s="3"/>
      <c r="Q314" s="3"/>
      <c r="R314" s="3"/>
      <c r="S314" s="3"/>
      <c r="T314" s="3"/>
      <c r="U314" s="3"/>
      <c r="V314" s="3"/>
    </row>
    <row r="315" spans="1:22" ht="13.75" customHeight="1">
      <c r="A315" s="4" t="str">
        <f>'Complete sheet and details'!F316</f>
        <v>Negligence</v>
      </c>
      <c r="B315" s="4" t="str">
        <f>'Complete sheet and details'!I316</f>
        <v>Authorities Negligence</v>
      </c>
      <c r="C315" s="4" t="str">
        <f t="shared" si="8"/>
        <v>NegligenceAuthorities Negligence</v>
      </c>
      <c r="D315" s="3"/>
      <c r="E315" s="3"/>
      <c r="F315" s="3"/>
      <c r="G315" s="3"/>
      <c r="H315" s="3"/>
      <c r="I315" s="3"/>
      <c r="J315" s="3"/>
      <c r="K315" s="3"/>
      <c r="L315" s="3"/>
      <c r="M315" s="3"/>
      <c r="N315" s="3"/>
      <c r="O315" s="3"/>
      <c r="P315" s="3"/>
      <c r="Q315" s="3"/>
      <c r="R315" s="3"/>
      <c r="S315" s="3"/>
      <c r="T315" s="3"/>
      <c r="U315" s="3"/>
      <c r="V315" s="3"/>
    </row>
    <row r="316" spans="1:22" ht="13.75" customHeight="1">
      <c r="A316" s="4" t="str">
        <f>'Complete sheet and details'!F317</f>
        <v>Fire related</v>
      </c>
      <c r="B316" s="4" t="str">
        <f>'Complete sheet and details'!I317</f>
        <v>Commercial</v>
      </c>
      <c r="C316" s="4" t="str">
        <f t="shared" si="8"/>
        <v>Fire relatedCommercial</v>
      </c>
      <c r="D316" s="3"/>
      <c r="E316" s="3"/>
      <c r="F316" s="3"/>
      <c r="G316" s="3"/>
      <c r="H316" s="3"/>
      <c r="I316" s="3"/>
      <c r="J316" s="3"/>
      <c r="K316" s="3"/>
      <c r="L316" s="3"/>
      <c r="M316" s="3"/>
      <c r="N316" s="3"/>
      <c r="O316" s="3"/>
      <c r="P316" s="3"/>
      <c r="Q316" s="3"/>
      <c r="R316" s="3"/>
      <c r="S316" s="3"/>
      <c r="T316" s="3"/>
      <c r="U316" s="3"/>
      <c r="V316" s="3"/>
    </row>
    <row r="317" spans="1:22" ht="13.75" customHeight="1">
      <c r="A317" s="4" t="str">
        <f>'Complete sheet and details'!F318</f>
        <v>Building related</v>
      </c>
      <c r="B317" s="4" t="str">
        <f>'Complete sheet and details'!I318</f>
        <v>Construction</v>
      </c>
      <c r="C317" s="4" t="str">
        <f t="shared" si="8"/>
        <v>Building relatedConstruction</v>
      </c>
      <c r="D317" s="3"/>
      <c r="E317" s="3"/>
      <c r="F317" s="3"/>
      <c r="G317" s="3"/>
      <c r="H317" s="3"/>
      <c r="I317" s="3"/>
      <c r="J317" s="3"/>
      <c r="K317" s="3"/>
      <c r="L317" s="3"/>
      <c r="M317" s="3"/>
      <c r="N317" s="3"/>
      <c r="O317" s="3"/>
      <c r="P317" s="3"/>
      <c r="Q317" s="3"/>
      <c r="R317" s="3"/>
      <c r="S317" s="3"/>
      <c r="T317" s="3"/>
      <c r="U317" s="3"/>
      <c r="V317" s="3"/>
    </row>
    <row r="318" spans="1:22" ht="13.75" customHeight="1">
      <c r="A318" s="4" t="str">
        <f>'Complete sheet and details'!F319</f>
        <v>Negligence</v>
      </c>
      <c r="B318" s="4" t="str">
        <f>'Complete sheet and details'!I319</f>
        <v>Commercial</v>
      </c>
      <c r="C318" s="4" t="str">
        <f t="shared" si="8"/>
        <v>NegligenceCommercial</v>
      </c>
      <c r="D318" s="3"/>
      <c r="E318" s="3"/>
      <c r="F318" s="3"/>
      <c r="G318" s="3"/>
      <c r="H318" s="3"/>
      <c r="I318" s="3"/>
      <c r="J318" s="3"/>
      <c r="K318" s="3"/>
      <c r="L318" s="3"/>
      <c r="M318" s="3"/>
      <c r="N318" s="3"/>
      <c r="O318" s="3"/>
      <c r="P318" s="3"/>
      <c r="Q318" s="3"/>
      <c r="R318" s="3"/>
      <c r="S318" s="3"/>
      <c r="T318" s="3"/>
      <c r="U318" s="3"/>
      <c r="V318" s="3"/>
    </row>
    <row r="319" spans="1:22" ht="13.75" customHeight="1">
      <c r="A319" s="4" t="str">
        <f>'Complete sheet and details'!F320</f>
        <v>Malfunction of machinery</v>
      </c>
      <c r="B319" s="4" t="str">
        <f>'Complete sheet and details'!I320</f>
        <v>Construction</v>
      </c>
      <c r="C319" s="4" t="str">
        <f t="shared" si="8"/>
        <v>Malfunction of machineryConstruction</v>
      </c>
      <c r="D319" s="3"/>
      <c r="E319" s="3"/>
      <c r="F319" s="3"/>
      <c r="G319" s="3"/>
      <c r="H319" s="3"/>
      <c r="I319" s="3"/>
      <c r="J319" s="3"/>
      <c r="K319" s="3"/>
      <c r="L319" s="3"/>
      <c r="M319" s="3"/>
      <c r="N319" s="3"/>
      <c r="O319" s="3"/>
      <c r="P319" s="3"/>
      <c r="Q319" s="3"/>
      <c r="R319" s="3"/>
      <c r="S319" s="3"/>
      <c r="T319" s="3"/>
      <c r="U319" s="3"/>
      <c r="V319" s="3"/>
    </row>
    <row r="320" spans="1:22" ht="13.75" customHeight="1">
      <c r="A320" s="4" t="str">
        <f>'Complete sheet and details'!F321</f>
        <v>Fire related</v>
      </c>
      <c r="B320" s="4" t="str">
        <f>'Complete sheet and details'!I321</f>
        <v>Authorities Negligence</v>
      </c>
      <c r="C320" s="4" t="str">
        <f t="shared" si="8"/>
        <v>Fire relatedAuthorities Negligence</v>
      </c>
      <c r="D320" s="3"/>
      <c r="E320" s="3"/>
      <c r="F320" s="3"/>
      <c r="G320" s="3"/>
      <c r="H320" s="3"/>
      <c r="I320" s="3"/>
      <c r="J320" s="3"/>
      <c r="K320" s="3"/>
      <c r="L320" s="3"/>
      <c r="M320" s="3"/>
      <c r="N320" s="3"/>
      <c r="O320" s="3"/>
      <c r="P320" s="3"/>
      <c r="Q320" s="3"/>
      <c r="R320" s="3"/>
      <c r="S320" s="3"/>
      <c r="T320" s="3"/>
      <c r="U320" s="3"/>
      <c r="V320" s="3"/>
    </row>
    <row r="321" spans="1:22" ht="13.75" customHeight="1">
      <c r="A321" s="4" t="str">
        <f>'Complete sheet and details'!F322</f>
        <v>Fire related</v>
      </c>
      <c r="B321" s="4" t="str">
        <f>'Complete sheet and details'!I322</f>
        <v>Commercial</v>
      </c>
      <c r="C321" s="4" t="str">
        <f t="shared" si="8"/>
        <v>Fire relatedCommercial</v>
      </c>
      <c r="D321" s="3"/>
      <c r="E321" s="3"/>
      <c r="F321" s="3"/>
      <c r="G321" s="3"/>
      <c r="H321" s="3"/>
      <c r="I321" s="3"/>
      <c r="J321" s="3"/>
      <c r="K321" s="3"/>
      <c r="L321" s="3"/>
      <c r="M321" s="3"/>
      <c r="N321" s="3"/>
      <c r="O321" s="3"/>
      <c r="P321" s="3"/>
      <c r="Q321" s="3"/>
      <c r="R321" s="3"/>
      <c r="S321" s="3"/>
      <c r="T321" s="3"/>
      <c r="U321" s="3"/>
      <c r="V321" s="3"/>
    </row>
    <row r="322" spans="1:22" ht="13.75" customHeight="1">
      <c r="A322" s="4" t="str">
        <f>'Complete sheet and details'!F323</f>
        <v>Fire related</v>
      </c>
      <c r="B322" s="4" t="str">
        <f>'Complete sheet and details'!I323</f>
        <v>Commercial</v>
      </c>
      <c r="C322" s="4" t="str">
        <f t="shared" ref="C322:C385" si="9">CONCATENATE(A322,B322)</f>
        <v>Fire relatedCommercial</v>
      </c>
      <c r="D322" s="3"/>
      <c r="E322" s="3"/>
      <c r="F322" s="3"/>
      <c r="G322" s="3"/>
      <c r="H322" s="3"/>
      <c r="I322" s="3"/>
      <c r="J322" s="3"/>
      <c r="K322" s="3"/>
      <c r="L322" s="3"/>
      <c r="M322" s="3"/>
      <c r="N322" s="3"/>
      <c r="O322" s="3"/>
      <c r="P322" s="3"/>
      <c r="Q322" s="3"/>
      <c r="R322" s="3"/>
      <c r="S322" s="3"/>
      <c r="T322" s="3"/>
      <c r="U322" s="3"/>
      <c r="V322" s="3"/>
    </row>
    <row r="323" spans="1:22" ht="13.75" customHeight="1">
      <c r="A323" s="4" t="str">
        <f>'Complete sheet and details'!F324</f>
        <v>Negligence</v>
      </c>
      <c r="B323" s="4" t="str">
        <f>'Complete sheet and details'!I324</f>
        <v>Construction</v>
      </c>
      <c r="C323" s="4" t="str">
        <f t="shared" si="9"/>
        <v>NegligenceConstruction</v>
      </c>
      <c r="D323" s="3"/>
      <c r="E323" s="3"/>
      <c r="F323" s="3"/>
      <c r="G323" s="3"/>
      <c r="H323" s="3"/>
      <c r="I323" s="3"/>
      <c r="J323" s="3"/>
      <c r="K323" s="3"/>
      <c r="L323" s="3"/>
      <c r="M323" s="3"/>
      <c r="N323" s="3"/>
      <c r="O323" s="3"/>
      <c r="P323" s="3"/>
      <c r="Q323" s="3"/>
      <c r="R323" s="3"/>
      <c r="S323" s="3"/>
      <c r="T323" s="3"/>
      <c r="U323" s="3"/>
      <c r="V323" s="3"/>
    </row>
    <row r="324" spans="1:22" ht="13.75" customHeight="1">
      <c r="A324" s="4" t="str">
        <f>'Complete sheet and details'!F325</f>
        <v>Fire related</v>
      </c>
      <c r="B324" s="4" t="str">
        <f>'Complete sheet and details'!I325</f>
        <v>Authorities Negligence</v>
      </c>
      <c r="C324" s="4" t="str">
        <f t="shared" si="9"/>
        <v>Fire relatedAuthorities Negligence</v>
      </c>
      <c r="D324" s="3"/>
      <c r="E324" s="3"/>
      <c r="F324" s="3"/>
      <c r="G324" s="3"/>
      <c r="H324" s="3"/>
      <c r="I324" s="3"/>
      <c r="J324" s="3"/>
      <c r="K324" s="3"/>
      <c r="L324" s="3"/>
      <c r="M324" s="3"/>
      <c r="N324" s="3"/>
      <c r="O324" s="3"/>
      <c r="P324" s="3"/>
      <c r="Q324" s="3"/>
      <c r="R324" s="3"/>
      <c r="S324" s="3"/>
      <c r="T324" s="3"/>
      <c r="U324" s="3"/>
      <c r="V324" s="3"/>
    </row>
    <row r="325" spans="1:22" ht="13.75" customHeight="1">
      <c r="A325" s="4" t="str">
        <f>'Complete sheet and details'!F326</f>
        <v>Negligence</v>
      </c>
      <c r="B325" s="4" t="str">
        <f>'Complete sheet and details'!I326</f>
        <v>Commercial</v>
      </c>
      <c r="C325" s="4" t="str">
        <f t="shared" si="9"/>
        <v>NegligenceCommercial</v>
      </c>
      <c r="D325" s="3"/>
      <c r="E325" s="3"/>
      <c r="F325" s="3"/>
      <c r="G325" s="3"/>
      <c r="H325" s="3"/>
      <c r="I325" s="3"/>
      <c r="J325" s="3"/>
      <c r="K325" s="3"/>
      <c r="L325" s="3"/>
      <c r="M325" s="3"/>
      <c r="N325" s="3"/>
      <c r="O325" s="3"/>
      <c r="P325" s="3"/>
      <c r="Q325" s="3"/>
      <c r="R325" s="3"/>
      <c r="S325" s="3"/>
      <c r="T325" s="3"/>
      <c r="U325" s="3"/>
      <c r="V325" s="3"/>
    </row>
    <row r="326" spans="1:22" ht="13.75" customHeight="1">
      <c r="A326" s="4" t="str">
        <f>'Complete sheet and details'!F327</f>
        <v>Fire related</v>
      </c>
      <c r="B326" s="4" t="str">
        <f>'Complete sheet and details'!I327</f>
        <v>Factory</v>
      </c>
      <c r="C326" s="4" t="str">
        <f t="shared" si="9"/>
        <v>Fire relatedFactory</v>
      </c>
      <c r="D326" s="3"/>
      <c r="E326" s="3"/>
      <c r="F326" s="3"/>
      <c r="G326" s="3"/>
      <c r="H326" s="3"/>
      <c r="I326" s="3"/>
      <c r="J326" s="3"/>
      <c r="K326" s="3"/>
      <c r="L326" s="3"/>
      <c r="M326" s="3"/>
      <c r="N326" s="3"/>
      <c r="O326" s="3"/>
      <c r="P326" s="3"/>
      <c r="Q326" s="3"/>
      <c r="R326" s="3"/>
      <c r="S326" s="3"/>
      <c r="T326" s="3"/>
      <c r="U326" s="3"/>
      <c r="V326" s="3"/>
    </row>
    <row r="327" spans="1:22" ht="13.75" customHeight="1">
      <c r="A327" s="4" t="str">
        <f>'Complete sheet and details'!F328</f>
        <v>Fire related</v>
      </c>
      <c r="B327" s="4" t="str">
        <f>'Complete sheet and details'!I328</f>
        <v>Commercial</v>
      </c>
      <c r="C327" s="4" t="str">
        <f t="shared" si="9"/>
        <v>Fire relatedCommercial</v>
      </c>
      <c r="D327" s="3"/>
      <c r="E327" s="3"/>
      <c r="F327" s="3"/>
      <c r="G327" s="3"/>
      <c r="H327" s="3"/>
      <c r="I327" s="3"/>
      <c r="J327" s="3"/>
      <c r="K327" s="3"/>
      <c r="L327" s="3"/>
      <c r="M327" s="3"/>
      <c r="N327" s="3"/>
      <c r="O327" s="3"/>
      <c r="P327" s="3"/>
      <c r="Q327" s="3"/>
      <c r="R327" s="3"/>
      <c r="S327" s="3"/>
      <c r="T327" s="3"/>
      <c r="U327" s="3"/>
      <c r="V327" s="3"/>
    </row>
    <row r="328" spans="1:22" ht="13.75" customHeight="1">
      <c r="A328" s="4" t="str">
        <f>'Complete sheet and details'!F329</f>
        <v>Fire related</v>
      </c>
      <c r="B328" s="4" t="str">
        <f>'Complete sheet and details'!I329</f>
        <v>Residential</v>
      </c>
      <c r="C328" s="4" t="str">
        <f t="shared" si="9"/>
        <v>Fire relatedResidential</v>
      </c>
      <c r="D328" s="3"/>
      <c r="E328" s="3"/>
      <c r="F328" s="3"/>
      <c r="G328" s="3"/>
      <c r="H328" s="3"/>
      <c r="I328" s="3"/>
      <c r="J328" s="3"/>
      <c r="K328" s="3"/>
      <c r="L328" s="3"/>
      <c r="M328" s="3"/>
      <c r="N328" s="3"/>
      <c r="O328" s="3"/>
      <c r="P328" s="3"/>
      <c r="Q328" s="3"/>
      <c r="R328" s="3"/>
      <c r="S328" s="3"/>
      <c r="T328" s="3"/>
      <c r="U328" s="3"/>
      <c r="V328" s="3"/>
    </row>
    <row r="329" spans="1:22" ht="13.75" customHeight="1">
      <c r="A329" s="4" t="str">
        <f>'Complete sheet and details'!F330</f>
        <v>Fire related</v>
      </c>
      <c r="B329" s="4" t="str">
        <f>'Complete sheet and details'!I330</f>
        <v>Commercial</v>
      </c>
      <c r="C329" s="4" t="str">
        <f t="shared" si="9"/>
        <v>Fire relatedCommercial</v>
      </c>
      <c r="D329" s="3"/>
      <c r="E329" s="3"/>
      <c r="F329" s="3"/>
      <c r="G329" s="3"/>
      <c r="H329" s="3"/>
      <c r="I329" s="3"/>
      <c r="J329" s="3"/>
      <c r="K329" s="3"/>
      <c r="L329" s="3"/>
      <c r="M329" s="3"/>
      <c r="N329" s="3"/>
      <c r="O329" s="3"/>
      <c r="P329" s="3"/>
      <c r="Q329" s="3"/>
      <c r="R329" s="3"/>
      <c r="S329" s="3"/>
      <c r="T329" s="3"/>
      <c r="U329" s="3"/>
      <c r="V329" s="3"/>
    </row>
    <row r="330" spans="1:22" ht="13.75" customHeight="1">
      <c r="A330" s="4" t="str">
        <f>'Complete sheet and details'!F331</f>
        <v>Fire related</v>
      </c>
      <c r="B330" s="4" t="str">
        <f>'Complete sheet and details'!I331</f>
        <v>Commercial</v>
      </c>
      <c r="C330" s="4" t="str">
        <f t="shared" si="9"/>
        <v>Fire relatedCommercial</v>
      </c>
      <c r="D330" s="3"/>
      <c r="E330" s="3"/>
      <c r="F330" s="3"/>
      <c r="G330" s="3"/>
      <c r="H330" s="3"/>
      <c r="I330" s="3"/>
      <c r="J330" s="3"/>
      <c r="K330" s="3"/>
      <c r="L330" s="3"/>
      <c r="M330" s="3"/>
      <c r="N330" s="3"/>
      <c r="O330" s="3"/>
      <c r="P330" s="3"/>
      <c r="Q330" s="3"/>
      <c r="R330" s="3"/>
      <c r="S330" s="3"/>
      <c r="T330" s="3"/>
      <c r="U330" s="3"/>
      <c r="V330" s="3"/>
    </row>
    <row r="331" spans="1:22" ht="13.75" customHeight="1">
      <c r="A331" s="4" t="str">
        <f>'Complete sheet and details'!F332</f>
        <v>Fire related</v>
      </c>
      <c r="B331" s="4" t="str">
        <f>'Complete sheet and details'!I332</f>
        <v>Commercial</v>
      </c>
      <c r="C331" s="4" t="str">
        <f t="shared" si="9"/>
        <v>Fire relatedCommercial</v>
      </c>
      <c r="D331" s="3"/>
      <c r="E331" s="3"/>
      <c r="F331" s="3"/>
      <c r="G331" s="3"/>
      <c r="H331" s="3"/>
      <c r="I331" s="3"/>
      <c r="J331" s="3"/>
      <c r="K331" s="3"/>
      <c r="L331" s="3"/>
      <c r="M331" s="3"/>
      <c r="N331" s="3"/>
      <c r="O331" s="3"/>
      <c r="P331" s="3"/>
      <c r="Q331" s="3"/>
      <c r="R331" s="3"/>
      <c r="S331" s="3"/>
      <c r="T331" s="3"/>
      <c r="U331" s="3"/>
      <c r="V331" s="3"/>
    </row>
    <row r="332" spans="1:22" ht="13.75" customHeight="1">
      <c r="A332" s="4" t="str">
        <f>'Complete sheet and details'!F333</f>
        <v>Fire related</v>
      </c>
      <c r="B332" s="4" t="str">
        <f>'Complete sheet and details'!I333</f>
        <v>Authorities Negligence</v>
      </c>
      <c r="C332" s="4" t="str">
        <f t="shared" si="9"/>
        <v>Fire relatedAuthorities Negligence</v>
      </c>
      <c r="D332" s="3"/>
      <c r="E332" s="3"/>
      <c r="F332" s="3"/>
      <c r="G332" s="3"/>
      <c r="H332" s="3"/>
      <c r="I332" s="3"/>
      <c r="J332" s="3"/>
      <c r="K332" s="3"/>
      <c r="L332" s="3"/>
      <c r="M332" s="3"/>
      <c r="N332" s="3"/>
      <c r="O332" s="3"/>
      <c r="P332" s="3"/>
      <c r="Q332" s="3"/>
      <c r="R332" s="3"/>
      <c r="S332" s="3"/>
      <c r="T332" s="3"/>
      <c r="U332" s="3"/>
      <c r="V332" s="3"/>
    </row>
    <row r="333" spans="1:22" ht="13.75" customHeight="1">
      <c r="A333" s="4" t="str">
        <f>'Complete sheet and details'!F334</f>
        <v>Fire related</v>
      </c>
      <c r="B333" s="4" t="str">
        <f>'Complete sheet and details'!I334</f>
        <v>Residential</v>
      </c>
      <c r="C333" s="4" t="str">
        <f t="shared" si="9"/>
        <v>Fire relatedResidential</v>
      </c>
      <c r="D333" s="3"/>
      <c r="E333" s="3"/>
      <c r="F333" s="3"/>
      <c r="G333" s="3"/>
      <c r="H333" s="3"/>
      <c r="I333" s="3"/>
      <c r="J333" s="3"/>
      <c r="K333" s="3"/>
      <c r="L333" s="3"/>
      <c r="M333" s="3"/>
      <c r="N333" s="3"/>
      <c r="O333" s="3"/>
      <c r="P333" s="3"/>
      <c r="Q333" s="3"/>
      <c r="R333" s="3"/>
      <c r="S333" s="3"/>
      <c r="T333" s="3"/>
      <c r="U333" s="3"/>
      <c r="V333" s="3"/>
    </row>
    <row r="334" spans="1:22" ht="13.75" customHeight="1">
      <c r="A334" s="4" t="str">
        <f>'Complete sheet and details'!F335</f>
        <v>Fire related</v>
      </c>
      <c r="B334" s="4" t="str">
        <f>'Complete sheet and details'!I335</f>
        <v>Residential</v>
      </c>
      <c r="C334" s="4" t="str">
        <f t="shared" si="9"/>
        <v>Fire relatedResidential</v>
      </c>
      <c r="D334" s="3"/>
      <c r="E334" s="3"/>
      <c r="F334" s="3"/>
      <c r="G334" s="3"/>
      <c r="H334" s="3"/>
      <c r="I334" s="3"/>
      <c r="J334" s="3"/>
      <c r="K334" s="3"/>
      <c r="L334" s="3"/>
      <c r="M334" s="3"/>
      <c r="N334" s="3"/>
      <c r="O334" s="3"/>
      <c r="P334" s="3"/>
      <c r="Q334" s="3"/>
      <c r="R334" s="3"/>
      <c r="S334" s="3"/>
      <c r="T334" s="3"/>
      <c r="U334" s="3"/>
      <c r="V334" s="3"/>
    </row>
    <row r="335" spans="1:22" ht="13.75" customHeight="1">
      <c r="A335" s="4" t="str">
        <f>'Complete sheet and details'!F336</f>
        <v>Negligence</v>
      </c>
      <c r="B335" s="4" t="str">
        <f>'Complete sheet and details'!I336</f>
        <v>Commercial</v>
      </c>
      <c r="C335" s="4" t="str">
        <f t="shared" si="9"/>
        <v>NegligenceCommercial</v>
      </c>
      <c r="D335" s="3"/>
      <c r="E335" s="3"/>
      <c r="F335" s="3"/>
      <c r="G335" s="3"/>
      <c r="H335" s="3"/>
      <c r="I335" s="3"/>
      <c r="J335" s="3"/>
      <c r="K335" s="3"/>
      <c r="L335" s="3"/>
      <c r="M335" s="3"/>
      <c r="N335" s="3"/>
      <c r="O335" s="3"/>
      <c r="P335" s="3"/>
      <c r="Q335" s="3"/>
      <c r="R335" s="3"/>
      <c r="S335" s="3"/>
      <c r="T335" s="3"/>
      <c r="U335" s="3"/>
      <c r="V335" s="3"/>
    </row>
    <row r="336" spans="1:22" ht="13.75" customHeight="1">
      <c r="A336" s="4" t="str">
        <f>'Complete sheet and details'!F337</f>
        <v>Fire related</v>
      </c>
      <c r="B336" s="4" t="str">
        <f>'Complete sheet and details'!I337</f>
        <v>Commercial</v>
      </c>
      <c r="C336" s="4" t="str">
        <f t="shared" si="9"/>
        <v>Fire relatedCommercial</v>
      </c>
      <c r="D336" s="3"/>
      <c r="E336" s="3"/>
      <c r="F336" s="3"/>
      <c r="G336" s="3"/>
      <c r="H336" s="3"/>
      <c r="I336" s="3"/>
      <c r="J336" s="3"/>
      <c r="K336" s="3"/>
      <c r="L336" s="3"/>
      <c r="M336" s="3"/>
      <c r="N336" s="3"/>
      <c r="O336" s="3"/>
      <c r="P336" s="3"/>
      <c r="Q336" s="3"/>
      <c r="R336" s="3"/>
      <c r="S336" s="3"/>
      <c r="T336" s="3"/>
      <c r="U336" s="3"/>
      <c r="V336" s="3"/>
    </row>
    <row r="337" spans="1:22" ht="13.75" customHeight="1">
      <c r="A337" s="4" t="str">
        <f>'Complete sheet and details'!F338</f>
        <v>Fire related</v>
      </c>
      <c r="B337" s="4" t="str">
        <f>'Complete sheet and details'!I338</f>
        <v>Residential</v>
      </c>
      <c r="C337" s="4" t="str">
        <f t="shared" si="9"/>
        <v>Fire relatedResidential</v>
      </c>
      <c r="D337" s="3"/>
      <c r="E337" s="3"/>
      <c r="F337" s="3"/>
      <c r="G337" s="3"/>
      <c r="H337" s="3"/>
      <c r="I337" s="3"/>
      <c r="J337" s="3"/>
      <c r="K337" s="3"/>
      <c r="L337" s="3"/>
      <c r="M337" s="3"/>
      <c r="N337" s="3"/>
      <c r="O337" s="3"/>
      <c r="P337" s="3"/>
      <c r="Q337" s="3"/>
      <c r="R337" s="3"/>
      <c r="S337" s="3"/>
      <c r="T337" s="3"/>
      <c r="U337" s="3"/>
      <c r="V337" s="3"/>
    </row>
    <row r="338" spans="1:22" ht="13.75" customHeight="1">
      <c r="A338" s="4" t="str">
        <f>'Complete sheet and details'!F339</f>
        <v>Fire related</v>
      </c>
      <c r="B338" s="4" t="str">
        <f>'Complete sheet and details'!I339</f>
        <v>Commercial</v>
      </c>
      <c r="C338" s="4" t="str">
        <f t="shared" si="9"/>
        <v>Fire relatedCommercial</v>
      </c>
      <c r="D338" s="3"/>
      <c r="E338" s="3"/>
      <c r="F338" s="3"/>
      <c r="G338" s="3"/>
      <c r="H338" s="3"/>
      <c r="I338" s="3"/>
      <c r="J338" s="3"/>
      <c r="K338" s="3"/>
      <c r="L338" s="3"/>
      <c r="M338" s="3"/>
      <c r="N338" s="3"/>
      <c r="O338" s="3"/>
      <c r="P338" s="3"/>
      <c r="Q338" s="3"/>
      <c r="R338" s="3"/>
      <c r="S338" s="3"/>
      <c r="T338" s="3"/>
      <c r="U338" s="3"/>
      <c r="V338" s="3"/>
    </row>
    <row r="339" spans="1:22" ht="13.75" customHeight="1">
      <c r="A339" s="4" t="str">
        <f>'Complete sheet and details'!F340</f>
        <v>Negligence</v>
      </c>
      <c r="B339" s="4" t="str">
        <f>'Complete sheet and details'!I340</f>
        <v>Residential</v>
      </c>
      <c r="C339" s="4" t="str">
        <f t="shared" si="9"/>
        <v>NegligenceResidential</v>
      </c>
      <c r="D339" s="3"/>
      <c r="E339" s="3"/>
      <c r="F339" s="3"/>
      <c r="G339" s="3"/>
      <c r="H339" s="3"/>
      <c r="I339" s="3"/>
      <c r="J339" s="3"/>
      <c r="K339" s="3"/>
      <c r="L339" s="3"/>
      <c r="M339" s="3"/>
      <c r="N339" s="3"/>
      <c r="O339" s="3"/>
      <c r="P339" s="3"/>
      <c r="Q339" s="3"/>
      <c r="R339" s="3"/>
      <c r="S339" s="3"/>
      <c r="T339" s="3"/>
      <c r="U339" s="3"/>
      <c r="V339" s="3"/>
    </row>
    <row r="340" spans="1:22" ht="13.75" customHeight="1">
      <c r="A340" s="4" t="str">
        <f>'Complete sheet and details'!F341</f>
        <v>Fire related</v>
      </c>
      <c r="B340" s="4" t="str">
        <f>'Complete sheet and details'!I341</f>
        <v>Commercial</v>
      </c>
      <c r="C340" s="4" t="str">
        <f t="shared" si="9"/>
        <v>Fire relatedCommercial</v>
      </c>
      <c r="D340" s="3"/>
      <c r="E340" s="3"/>
      <c r="F340" s="3"/>
      <c r="G340" s="3"/>
      <c r="H340" s="3"/>
      <c r="I340" s="3"/>
      <c r="J340" s="3"/>
      <c r="K340" s="3"/>
      <c r="L340" s="3"/>
      <c r="M340" s="3"/>
      <c r="N340" s="3"/>
      <c r="O340" s="3"/>
      <c r="P340" s="3"/>
      <c r="Q340" s="3"/>
      <c r="R340" s="3"/>
      <c r="S340" s="3"/>
      <c r="T340" s="3"/>
      <c r="U340" s="3"/>
      <c r="V340" s="3"/>
    </row>
    <row r="341" spans="1:22" ht="13.75" customHeight="1">
      <c r="A341" s="4" t="str">
        <f>'Complete sheet and details'!F342</f>
        <v>Fire related</v>
      </c>
      <c r="B341" s="4" t="str">
        <f>'Complete sheet and details'!I342</f>
        <v>Residential</v>
      </c>
      <c r="C341" s="4" t="str">
        <f t="shared" si="9"/>
        <v>Fire relatedResidential</v>
      </c>
      <c r="D341" s="3"/>
      <c r="E341" s="3"/>
      <c r="F341" s="3"/>
      <c r="G341" s="3"/>
      <c r="H341" s="3"/>
      <c r="I341" s="3"/>
      <c r="J341" s="3"/>
      <c r="K341" s="3"/>
      <c r="L341" s="3"/>
      <c r="M341" s="3"/>
      <c r="N341" s="3"/>
      <c r="O341" s="3"/>
      <c r="P341" s="3"/>
      <c r="Q341" s="3"/>
      <c r="R341" s="3"/>
      <c r="S341" s="3"/>
      <c r="T341" s="3"/>
      <c r="U341" s="3"/>
      <c r="V341" s="3"/>
    </row>
    <row r="342" spans="1:22" ht="13.75" customHeight="1">
      <c r="A342" s="4" t="str">
        <f>'Complete sheet and details'!F343</f>
        <v>Fire related</v>
      </c>
      <c r="B342" s="4" t="str">
        <f>'Complete sheet and details'!I343</f>
        <v>Commercial</v>
      </c>
      <c r="C342" s="4" t="str">
        <f t="shared" si="9"/>
        <v>Fire relatedCommercial</v>
      </c>
      <c r="D342" s="3"/>
      <c r="E342" s="3"/>
      <c r="F342" s="3"/>
      <c r="G342" s="3"/>
      <c r="H342" s="3"/>
      <c r="I342" s="3"/>
      <c r="J342" s="3"/>
      <c r="K342" s="3"/>
      <c r="L342" s="3"/>
      <c r="M342" s="3"/>
      <c r="N342" s="3"/>
      <c r="O342" s="3"/>
      <c r="P342" s="3"/>
      <c r="Q342" s="3"/>
      <c r="R342" s="3"/>
      <c r="S342" s="3"/>
      <c r="T342" s="3"/>
      <c r="U342" s="3"/>
      <c r="V342" s="3"/>
    </row>
    <row r="343" spans="1:22" ht="13.75" customHeight="1">
      <c r="A343" s="4" t="str">
        <f>'Complete sheet and details'!F344</f>
        <v>Fire related</v>
      </c>
      <c r="B343" s="4" t="str">
        <f>'Complete sheet and details'!I344</f>
        <v>Commercial</v>
      </c>
      <c r="C343" s="4" t="str">
        <f t="shared" si="9"/>
        <v>Fire relatedCommercial</v>
      </c>
      <c r="D343" s="3"/>
      <c r="E343" s="3"/>
      <c r="F343" s="3"/>
      <c r="G343" s="3"/>
      <c r="H343" s="3"/>
      <c r="I343" s="3"/>
      <c r="J343" s="3"/>
      <c r="K343" s="3"/>
      <c r="L343" s="3"/>
      <c r="M343" s="3"/>
      <c r="N343" s="3"/>
      <c r="O343" s="3"/>
      <c r="P343" s="3"/>
      <c r="Q343" s="3"/>
      <c r="R343" s="3"/>
      <c r="S343" s="3"/>
      <c r="T343" s="3"/>
      <c r="U343" s="3"/>
      <c r="V343" s="3"/>
    </row>
    <row r="344" spans="1:22" ht="13.75" customHeight="1">
      <c r="A344" s="4" t="str">
        <f>'Complete sheet and details'!F345</f>
        <v>Fire related</v>
      </c>
      <c r="B344" s="4" t="str">
        <f>'Complete sheet and details'!I345</f>
        <v>Commercial</v>
      </c>
      <c r="C344" s="4" t="str">
        <f t="shared" si="9"/>
        <v>Fire relatedCommercial</v>
      </c>
      <c r="D344" s="3"/>
      <c r="E344" s="3"/>
      <c r="F344" s="3"/>
      <c r="G344" s="3"/>
      <c r="H344" s="3"/>
      <c r="I344" s="3"/>
      <c r="J344" s="3"/>
      <c r="K344" s="3"/>
      <c r="L344" s="3"/>
      <c r="M344" s="3"/>
      <c r="N344" s="3"/>
      <c r="O344" s="3"/>
      <c r="P344" s="3"/>
      <c r="Q344" s="3"/>
      <c r="R344" s="3"/>
      <c r="S344" s="3"/>
      <c r="T344" s="3"/>
      <c r="U344" s="3"/>
      <c r="V344" s="3"/>
    </row>
    <row r="345" spans="1:22" ht="13.75" customHeight="1">
      <c r="A345" s="4" t="str">
        <f>'Complete sheet and details'!F346</f>
        <v>Building related</v>
      </c>
      <c r="B345" s="4" t="str">
        <f>'Complete sheet and details'!I346</f>
        <v>Construction</v>
      </c>
      <c r="C345" s="4" t="str">
        <f t="shared" si="9"/>
        <v>Building relatedConstruction</v>
      </c>
      <c r="D345" s="3"/>
      <c r="E345" s="3"/>
      <c r="F345" s="3"/>
      <c r="G345" s="3"/>
      <c r="H345" s="3"/>
      <c r="I345" s="3"/>
      <c r="J345" s="3"/>
      <c r="K345" s="3"/>
      <c r="L345" s="3"/>
      <c r="M345" s="3"/>
      <c r="N345" s="3"/>
      <c r="O345" s="3"/>
      <c r="P345" s="3"/>
      <c r="Q345" s="3"/>
      <c r="R345" s="3"/>
      <c r="S345" s="3"/>
      <c r="T345" s="3"/>
      <c r="U345" s="3"/>
      <c r="V345" s="3"/>
    </row>
    <row r="346" spans="1:22" ht="13.75" customHeight="1">
      <c r="A346" s="4" t="str">
        <f>'Complete sheet and details'!F347</f>
        <v>Fire related</v>
      </c>
      <c r="B346" s="4" t="str">
        <f>'Complete sheet and details'!I347</f>
        <v>Commercial</v>
      </c>
      <c r="C346" s="4" t="str">
        <f t="shared" si="9"/>
        <v>Fire relatedCommercial</v>
      </c>
      <c r="D346" s="3"/>
      <c r="E346" s="3"/>
      <c r="F346" s="3"/>
      <c r="G346" s="3"/>
      <c r="H346" s="3"/>
      <c r="I346" s="3"/>
      <c r="J346" s="3"/>
      <c r="K346" s="3"/>
      <c r="L346" s="3"/>
      <c r="M346" s="3"/>
      <c r="N346" s="3"/>
      <c r="O346" s="3"/>
      <c r="P346" s="3"/>
      <c r="Q346" s="3"/>
      <c r="R346" s="3"/>
      <c r="S346" s="3"/>
      <c r="T346" s="3"/>
      <c r="U346" s="3"/>
      <c r="V346" s="3"/>
    </row>
    <row r="347" spans="1:22" ht="13.75" customHeight="1">
      <c r="A347" s="4" t="str">
        <f>'Complete sheet and details'!F348</f>
        <v>Fire related</v>
      </c>
      <c r="B347" s="4" t="str">
        <f>'Complete sheet and details'!I348</f>
        <v>Residential</v>
      </c>
      <c r="C347" s="4" t="str">
        <f t="shared" si="9"/>
        <v>Fire relatedResidential</v>
      </c>
      <c r="D347" s="3"/>
      <c r="E347" s="3"/>
      <c r="F347" s="3"/>
      <c r="G347" s="3"/>
      <c r="H347" s="3"/>
      <c r="I347" s="3"/>
      <c r="J347" s="3"/>
      <c r="K347" s="3"/>
      <c r="L347" s="3"/>
      <c r="M347" s="3"/>
      <c r="N347" s="3"/>
      <c r="O347" s="3"/>
      <c r="P347" s="3"/>
      <c r="Q347" s="3"/>
      <c r="R347" s="3"/>
      <c r="S347" s="3"/>
      <c r="T347" s="3"/>
      <c r="U347" s="3"/>
      <c r="V347" s="3"/>
    </row>
    <row r="348" spans="1:22" ht="13.75" customHeight="1">
      <c r="A348" s="4" t="str">
        <f>'Complete sheet and details'!F349</f>
        <v>Fire related</v>
      </c>
      <c r="B348" s="4" t="str">
        <f>'Complete sheet and details'!I349</f>
        <v>Commercial</v>
      </c>
      <c r="C348" s="4" t="str">
        <f t="shared" si="9"/>
        <v>Fire relatedCommercial</v>
      </c>
      <c r="D348" s="3"/>
      <c r="E348" s="3"/>
      <c r="F348" s="3"/>
      <c r="G348" s="3"/>
      <c r="H348" s="3"/>
      <c r="I348" s="3"/>
      <c r="J348" s="3"/>
      <c r="K348" s="3"/>
      <c r="L348" s="3"/>
      <c r="M348" s="3"/>
      <c r="N348" s="3"/>
      <c r="O348" s="3"/>
      <c r="P348" s="3"/>
      <c r="Q348" s="3"/>
      <c r="R348" s="3"/>
      <c r="S348" s="3"/>
      <c r="T348" s="3"/>
      <c r="U348" s="3"/>
      <c r="V348" s="3"/>
    </row>
    <row r="349" spans="1:22" ht="13.75" customHeight="1">
      <c r="A349" s="4" t="str">
        <f>'Complete sheet and details'!F350</f>
        <v>Fire related</v>
      </c>
      <c r="B349" s="4" t="str">
        <f>'Complete sheet and details'!I350</f>
        <v>Commercial</v>
      </c>
      <c r="C349" s="4" t="str">
        <f t="shared" si="9"/>
        <v>Fire relatedCommercial</v>
      </c>
      <c r="D349" s="3"/>
      <c r="E349" s="3"/>
      <c r="F349" s="3"/>
      <c r="G349" s="3"/>
      <c r="H349" s="3"/>
      <c r="I349" s="3"/>
      <c r="J349" s="3"/>
      <c r="K349" s="3"/>
      <c r="L349" s="3"/>
      <c r="M349" s="3"/>
      <c r="N349" s="3"/>
      <c r="O349" s="3"/>
      <c r="P349" s="3"/>
      <c r="Q349" s="3"/>
      <c r="R349" s="3"/>
      <c r="S349" s="3"/>
      <c r="T349" s="3"/>
      <c r="U349" s="3"/>
      <c r="V349" s="3"/>
    </row>
    <row r="350" spans="1:22" ht="13.75" customHeight="1">
      <c r="A350" s="4" t="str">
        <f>'Complete sheet and details'!F351</f>
        <v>Fire related</v>
      </c>
      <c r="B350" s="4" t="str">
        <f>'Complete sheet and details'!I351</f>
        <v>Factory</v>
      </c>
      <c r="C350" s="4" t="str">
        <f t="shared" si="9"/>
        <v>Fire relatedFactory</v>
      </c>
      <c r="D350" s="3"/>
      <c r="E350" s="3"/>
      <c r="F350" s="3"/>
      <c r="G350" s="3"/>
      <c r="H350" s="3"/>
      <c r="I350" s="3"/>
      <c r="J350" s="3"/>
      <c r="K350" s="3"/>
      <c r="L350" s="3"/>
      <c r="M350" s="3"/>
      <c r="N350" s="3"/>
      <c r="O350" s="3"/>
      <c r="P350" s="3"/>
      <c r="Q350" s="3"/>
      <c r="R350" s="3"/>
      <c r="S350" s="3"/>
      <c r="T350" s="3"/>
      <c r="U350" s="3"/>
      <c r="V350" s="3"/>
    </row>
    <row r="351" spans="1:22" ht="13.75" customHeight="1">
      <c r="A351" s="4" t="str">
        <f>'Complete sheet and details'!F352</f>
        <v>Negligence</v>
      </c>
      <c r="B351" s="4" t="str">
        <f>'Complete sheet and details'!I352</f>
        <v>Authorities Negligence</v>
      </c>
      <c r="C351" s="4" t="str">
        <f t="shared" si="9"/>
        <v>NegligenceAuthorities Negligence</v>
      </c>
      <c r="D351" s="3"/>
      <c r="E351" s="3"/>
      <c r="F351" s="3"/>
      <c r="G351" s="3"/>
      <c r="H351" s="3"/>
      <c r="I351" s="3"/>
      <c r="J351" s="3"/>
      <c r="K351" s="3"/>
      <c r="L351" s="3"/>
      <c r="M351" s="3"/>
      <c r="N351" s="3"/>
      <c r="O351" s="3"/>
      <c r="P351" s="3"/>
      <c r="Q351" s="3"/>
      <c r="R351" s="3"/>
      <c r="S351" s="3"/>
      <c r="T351" s="3"/>
      <c r="U351" s="3"/>
      <c r="V351" s="3"/>
    </row>
    <row r="352" spans="1:22" ht="13.75" customHeight="1">
      <c r="A352" s="4" t="str">
        <f>'Complete sheet and details'!F353</f>
        <v>Negligence</v>
      </c>
      <c r="B352" s="4" t="str">
        <f>'Complete sheet and details'!I353</f>
        <v>Authorities Negligence</v>
      </c>
      <c r="C352" s="4" t="str">
        <f t="shared" si="9"/>
        <v>NegligenceAuthorities Negligence</v>
      </c>
      <c r="D352" s="3"/>
      <c r="E352" s="3"/>
      <c r="F352" s="3"/>
      <c r="G352" s="3"/>
      <c r="H352" s="3"/>
      <c r="I352" s="3"/>
      <c r="J352" s="3"/>
      <c r="K352" s="3"/>
      <c r="L352" s="3"/>
      <c r="M352" s="3"/>
      <c r="N352" s="3"/>
      <c r="O352" s="3"/>
      <c r="P352" s="3"/>
      <c r="Q352" s="3"/>
      <c r="R352" s="3"/>
      <c r="S352" s="3"/>
      <c r="T352" s="3"/>
      <c r="U352" s="3"/>
      <c r="V352" s="3"/>
    </row>
    <row r="353" spans="1:22" ht="13.75" customHeight="1">
      <c r="A353" s="4" t="str">
        <f>'Complete sheet and details'!F354</f>
        <v>Negligence</v>
      </c>
      <c r="B353" s="4" t="str">
        <f>'Complete sheet and details'!I354</f>
        <v>Authorities Negligence</v>
      </c>
      <c r="C353" s="4" t="str">
        <f t="shared" si="9"/>
        <v>NegligenceAuthorities Negligence</v>
      </c>
      <c r="D353" s="3"/>
      <c r="E353" s="3"/>
      <c r="F353" s="3"/>
      <c r="G353" s="3"/>
      <c r="H353" s="3"/>
      <c r="I353" s="3"/>
      <c r="J353" s="3"/>
      <c r="K353" s="3"/>
      <c r="L353" s="3"/>
      <c r="M353" s="3"/>
      <c r="N353" s="3"/>
      <c r="O353" s="3"/>
      <c r="P353" s="3"/>
      <c r="Q353" s="3"/>
      <c r="R353" s="3"/>
      <c r="S353" s="3"/>
      <c r="T353" s="3"/>
      <c r="U353" s="3"/>
      <c r="V353" s="3"/>
    </row>
    <row r="354" spans="1:22" ht="13.75" customHeight="1">
      <c r="A354" s="4" t="str">
        <f>'Complete sheet and details'!F355</f>
        <v>Negligence</v>
      </c>
      <c r="B354" s="4" t="str">
        <f>'Complete sheet and details'!I355</f>
        <v>Factory</v>
      </c>
      <c r="C354" s="4" t="str">
        <f t="shared" si="9"/>
        <v>NegligenceFactory</v>
      </c>
      <c r="D354" s="3"/>
      <c r="E354" s="3"/>
      <c r="F354" s="3"/>
      <c r="G354" s="3"/>
      <c r="H354" s="3"/>
      <c r="I354" s="3"/>
      <c r="J354" s="3"/>
      <c r="K354" s="3"/>
      <c r="L354" s="3"/>
      <c r="M354" s="3"/>
      <c r="N354" s="3"/>
      <c r="O354" s="3"/>
      <c r="P354" s="3"/>
      <c r="Q354" s="3"/>
      <c r="R354" s="3"/>
      <c r="S354" s="3"/>
      <c r="T354" s="3"/>
      <c r="U354" s="3"/>
      <c r="V354" s="3"/>
    </row>
    <row r="355" spans="1:22" ht="13.75" customHeight="1">
      <c r="A355" s="4" t="str">
        <f>'Complete sheet and details'!F356</f>
        <v>Fire related</v>
      </c>
      <c r="B355" s="4" t="str">
        <f>'Complete sheet and details'!I356</f>
        <v>Commercial</v>
      </c>
      <c r="C355" s="4" t="str">
        <f t="shared" si="9"/>
        <v>Fire relatedCommercial</v>
      </c>
      <c r="D355" s="3"/>
      <c r="E355" s="3"/>
      <c r="F355" s="3"/>
      <c r="G355" s="3"/>
      <c r="H355" s="3"/>
      <c r="I355" s="3"/>
      <c r="J355" s="3"/>
      <c r="K355" s="3"/>
      <c r="L355" s="3"/>
      <c r="M355" s="3"/>
      <c r="N355" s="3"/>
      <c r="O355" s="3"/>
      <c r="P355" s="3"/>
      <c r="Q355" s="3"/>
      <c r="R355" s="3"/>
      <c r="S355" s="3"/>
      <c r="T355" s="3"/>
      <c r="U355" s="3"/>
      <c r="V355" s="3"/>
    </row>
    <row r="356" spans="1:22" ht="13.75" customHeight="1">
      <c r="A356" s="4" t="str">
        <f>'Complete sheet and details'!F357</f>
        <v>Fire related</v>
      </c>
      <c r="B356" s="4" t="str">
        <f>'Complete sheet and details'!I357</f>
        <v>Residential</v>
      </c>
      <c r="C356" s="4" t="str">
        <f t="shared" si="9"/>
        <v>Fire relatedResidential</v>
      </c>
      <c r="D356" s="3"/>
      <c r="E356" s="3"/>
      <c r="F356" s="3"/>
      <c r="G356" s="3"/>
      <c r="H356" s="3"/>
      <c r="I356" s="3"/>
      <c r="J356" s="3"/>
      <c r="K356" s="3"/>
      <c r="L356" s="3"/>
      <c r="M356" s="3"/>
      <c r="N356" s="3"/>
      <c r="O356" s="3"/>
      <c r="P356" s="3"/>
      <c r="Q356" s="3"/>
      <c r="R356" s="3"/>
      <c r="S356" s="3"/>
      <c r="T356" s="3"/>
      <c r="U356" s="3"/>
      <c r="V356" s="3"/>
    </row>
    <row r="357" spans="1:22" ht="13.75" customHeight="1">
      <c r="A357" s="4" t="str">
        <f>'Complete sheet and details'!F358</f>
        <v>Fire related</v>
      </c>
      <c r="B357" s="4" t="str">
        <f>'Complete sheet and details'!I358</f>
        <v>Authorities Negligence</v>
      </c>
      <c r="C357" s="4" t="str">
        <f t="shared" si="9"/>
        <v>Fire relatedAuthorities Negligence</v>
      </c>
      <c r="D357" s="3"/>
      <c r="E357" s="3"/>
      <c r="F357" s="3"/>
      <c r="G357" s="3"/>
      <c r="H357" s="3"/>
      <c r="I357" s="3"/>
      <c r="J357" s="3"/>
      <c r="K357" s="3"/>
      <c r="L357" s="3"/>
      <c r="M357" s="3"/>
      <c r="N357" s="3"/>
      <c r="O357" s="3"/>
      <c r="P357" s="3"/>
      <c r="Q357" s="3"/>
      <c r="R357" s="3"/>
      <c r="S357" s="3"/>
      <c r="T357" s="3"/>
      <c r="U357" s="3"/>
      <c r="V357" s="3"/>
    </row>
    <row r="358" spans="1:22" ht="13.75" customHeight="1">
      <c r="A358" s="4" t="str">
        <f>'Complete sheet and details'!F359</f>
        <v>Negligence</v>
      </c>
      <c r="B358" s="4" t="str">
        <f>'Complete sheet and details'!I359</f>
        <v>Factory</v>
      </c>
      <c r="C358" s="4" t="str">
        <f t="shared" si="9"/>
        <v>NegligenceFactory</v>
      </c>
      <c r="D358" s="3"/>
      <c r="E358" s="3"/>
      <c r="F358" s="3"/>
      <c r="G358" s="3"/>
      <c r="H358" s="3"/>
      <c r="I358" s="3"/>
      <c r="J358" s="3"/>
      <c r="K358" s="3"/>
      <c r="L358" s="3"/>
      <c r="M358" s="3"/>
      <c r="N358" s="3"/>
      <c r="O358" s="3"/>
      <c r="P358" s="3"/>
      <c r="Q358" s="3"/>
      <c r="R358" s="3"/>
      <c r="S358" s="3"/>
      <c r="T358" s="3"/>
      <c r="U358" s="3"/>
      <c r="V358" s="3"/>
    </row>
    <row r="359" spans="1:22" ht="13.75" customHeight="1">
      <c r="A359" s="4" t="str">
        <f>'Complete sheet and details'!F360</f>
        <v>Miscellaneous</v>
      </c>
      <c r="B359" s="4" t="str">
        <f>'Complete sheet and details'!I360</f>
        <v>Commercial</v>
      </c>
      <c r="C359" s="4" t="str">
        <f t="shared" si="9"/>
        <v>MiscellaneousCommercial</v>
      </c>
      <c r="D359" s="3"/>
      <c r="E359" s="3"/>
      <c r="F359" s="3"/>
      <c r="G359" s="3"/>
      <c r="H359" s="3"/>
      <c r="I359" s="3"/>
      <c r="J359" s="3"/>
      <c r="K359" s="3"/>
      <c r="L359" s="3"/>
      <c r="M359" s="3"/>
      <c r="N359" s="3"/>
      <c r="O359" s="3"/>
      <c r="P359" s="3"/>
      <c r="Q359" s="3"/>
      <c r="R359" s="3"/>
      <c r="S359" s="3"/>
      <c r="T359" s="3"/>
      <c r="U359" s="3"/>
      <c r="V359" s="3"/>
    </row>
    <row r="360" spans="1:22" ht="13.75" customHeight="1">
      <c r="A360" s="4" t="str">
        <f>'Complete sheet and details'!F361</f>
        <v>Fire related</v>
      </c>
      <c r="B360" s="4" t="str">
        <f>'Complete sheet and details'!I361</f>
        <v>Commercial</v>
      </c>
      <c r="C360" s="4" t="str">
        <f t="shared" si="9"/>
        <v>Fire relatedCommercial</v>
      </c>
      <c r="D360" s="3"/>
      <c r="E360" s="3"/>
      <c r="F360" s="3"/>
      <c r="G360" s="3"/>
      <c r="H360" s="3"/>
      <c r="I360" s="3"/>
      <c r="J360" s="3"/>
      <c r="K360" s="3"/>
      <c r="L360" s="3"/>
      <c r="M360" s="3"/>
      <c r="N360" s="3"/>
      <c r="O360" s="3"/>
      <c r="P360" s="3"/>
      <c r="Q360" s="3"/>
      <c r="R360" s="3"/>
      <c r="S360" s="3"/>
      <c r="T360" s="3"/>
      <c r="U360" s="3"/>
      <c r="V360" s="3"/>
    </row>
    <row r="361" spans="1:22" ht="13.75" customHeight="1">
      <c r="A361" s="4" t="str">
        <f>'Complete sheet and details'!F362</f>
        <v>Fire related</v>
      </c>
      <c r="B361" s="4" t="str">
        <f>'Complete sheet and details'!I362</f>
        <v>Residential</v>
      </c>
      <c r="C361" s="4" t="str">
        <f t="shared" si="9"/>
        <v>Fire relatedResidential</v>
      </c>
      <c r="D361" s="3"/>
      <c r="E361" s="3"/>
      <c r="F361" s="3"/>
      <c r="G361" s="3"/>
      <c r="H361" s="3"/>
      <c r="I361" s="3"/>
      <c r="J361" s="3"/>
      <c r="K361" s="3"/>
      <c r="L361" s="3"/>
      <c r="M361" s="3"/>
      <c r="N361" s="3"/>
      <c r="O361" s="3"/>
      <c r="P361" s="3"/>
      <c r="Q361" s="3"/>
      <c r="R361" s="3"/>
      <c r="S361" s="3"/>
      <c r="T361" s="3"/>
      <c r="U361" s="3"/>
      <c r="V361" s="3"/>
    </row>
    <row r="362" spans="1:22" ht="13.75" customHeight="1">
      <c r="A362" s="4" t="str">
        <f>'Complete sheet and details'!F363</f>
        <v>Miscellaneous</v>
      </c>
      <c r="B362" s="4" t="str">
        <f>'Complete sheet and details'!I363</f>
        <v>Authorities Negligence</v>
      </c>
      <c r="C362" s="4" t="str">
        <f t="shared" si="9"/>
        <v>MiscellaneousAuthorities Negligence</v>
      </c>
      <c r="D362" s="3"/>
      <c r="E362" s="3"/>
      <c r="F362" s="3"/>
      <c r="G362" s="3"/>
      <c r="H362" s="3"/>
      <c r="I362" s="3"/>
      <c r="J362" s="3"/>
      <c r="K362" s="3"/>
      <c r="L362" s="3"/>
      <c r="M362" s="3"/>
      <c r="N362" s="3"/>
      <c r="O362" s="3"/>
      <c r="P362" s="3"/>
      <c r="Q362" s="3"/>
      <c r="R362" s="3"/>
      <c r="S362" s="3"/>
      <c r="T362" s="3"/>
      <c r="U362" s="3"/>
      <c r="V362" s="3"/>
    </row>
    <row r="363" spans="1:22" ht="13.75" customHeight="1">
      <c r="A363" s="4" t="str">
        <f>'Complete sheet and details'!F364</f>
        <v>Fire related</v>
      </c>
      <c r="B363" s="4" t="str">
        <f>'Complete sheet and details'!I364</f>
        <v>Residential</v>
      </c>
      <c r="C363" s="4" t="str">
        <f t="shared" si="9"/>
        <v>Fire relatedResidential</v>
      </c>
      <c r="D363" s="3"/>
      <c r="E363" s="3"/>
      <c r="F363" s="3"/>
      <c r="G363" s="3"/>
      <c r="H363" s="3"/>
      <c r="I363" s="3"/>
      <c r="J363" s="3"/>
      <c r="K363" s="3"/>
      <c r="L363" s="3"/>
      <c r="M363" s="3"/>
      <c r="N363" s="3"/>
      <c r="O363" s="3"/>
      <c r="P363" s="3"/>
      <c r="Q363" s="3"/>
      <c r="R363" s="3"/>
      <c r="S363" s="3"/>
      <c r="T363" s="3"/>
      <c r="U363" s="3"/>
      <c r="V363" s="3"/>
    </row>
    <row r="364" spans="1:22" ht="13.75" customHeight="1">
      <c r="A364" s="4" t="str">
        <f>'Complete sheet and details'!F365</f>
        <v>Negligence</v>
      </c>
      <c r="B364" s="4" t="str">
        <f>'Complete sheet and details'!I365</f>
        <v>Commercial</v>
      </c>
      <c r="C364" s="4" t="str">
        <f t="shared" si="9"/>
        <v>NegligenceCommercial</v>
      </c>
      <c r="D364" s="3"/>
      <c r="E364" s="3"/>
      <c r="F364" s="3"/>
      <c r="G364" s="3"/>
      <c r="H364" s="3"/>
      <c r="I364" s="3"/>
      <c r="J364" s="3"/>
      <c r="K364" s="3"/>
      <c r="L364" s="3"/>
      <c r="M364" s="3"/>
      <c r="N364" s="3"/>
      <c r="O364" s="3"/>
      <c r="P364" s="3"/>
      <c r="Q364" s="3"/>
      <c r="R364" s="3"/>
      <c r="S364" s="3"/>
      <c r="T364" s="3"/>
      <c r="U364" s="3"/>
      <c r="V364" s="3"/>
    </row>
    <row r="365" spans="1:22" ht="13.75" customHeight="1">
      <c r="A365" s="4" t="str">
        <f>'Complete sheet and details'!F366</f>
        <v>Building related</v>
      </c>
      <c r="B365" s="4" t="str">
        <f>'Complete sheet and details'!I366</f>
        <v>Construction</v>
      </c>
      <c r="C365" s="4" t="str">
        <f t="shared" si="9"/>
        <v>Building relatedConstruction</v>
      </c>
      <c r="D365" s="3"/>
      <c r="E365" s="3"/>
      <c r="F365" s="3"/>
      <c r="G365" s="3"/>
      <c r="H365" s="3"/>
      <c r="I365" s="3"/>
      <c r="J365" s="3"/>
      <c r="K365" s="3"/>
      <c r="L365" s="3"/>
      <c r="M365" s="3"/>
      <c r="N365" s="3"/>
      <c r="O365" s="3"/>
      <c r="P365" s="3"/>
      <c r="Q365" s="3"/>
      <c r="R365" s="3"/>
      <c r="S365" s="3"/>
      <c r="T365" s="3"/>
      <c r="U365" s="3"/>
      <c r="V365" s="3"/>
    </row>
    <row r="366" spans="1:22" ht="13.75" customHeight="1">
      <c r="A366" s="4" t="str">
        <f>'Complete sheet and details'!F367</f>
        <v>Fire related</v>
      </c>
      <c r="B366" s="4" t="str">
        <f>'Complete sheet and details'!I367</f>
        <v>Commercial</v>
      </c>
      <c r="C366" s="4" t="str">
        <f t="shared" si="9"/>
        <v>Fire relatedCommercial</v>
      </c>
      <c r="D366" s="3"/>
      <c r="E366" s="3"/>
      <c r="F366" s="3"/>
      <c r="G366" s="3"/>
      <c r="H366" s="3"/>
      <c r="I366" s="3"/>
      <c r="J366" s="3"/>
      <c r="K366" s="3"/>
      <c r="L366" s="3"/>
      <c r="M366" s="3"/>
      <c r="N366" s="3"/>
      <c r="O366" s="3"/>
      <c r="P366" s="3"/>
      <c r="Q366" s="3"/>
      <c r="R366" s="3"/>
      <c r="S366" s="3"/>
      <c r="T366" s="3"/>
      <c r="U366" s="3"/>
      <c r="V366" s="3"/>
    </row>
    <row r="367" spans="1:22" ht="13.75" customHeight="1">
      <c r="A367" s="4" t="str">
        <f>'Complete sheet and details'!F368</f>
        <v>Malfunction of machinery</v>
      </c>
      <c r="B367" s="4" t="str">
        <f>'Complete sheet and details'!I368</f>
        <v>Residential</v>
      </c>
      <c r="C367" s="4" t="str">
        <f t="shared" si="9"/>
        <v>Malfunction of machineryResidential</v>
      </c>
      <c r="D367" s="3"/>
      <c r="E367" s="3"/>
      <c r="F367" s="3"/>
      <c r="G367" s="3"/>
      <c r="H367" s="3"/>
      <c r="I367" s="3"/>
      <c r="J367" s="3"/>
      <c r="K367" s="3"/>
      <c r="L367" s="3"/>
      <c r="M367" s="3"/>
      <c r="N367" s="3"/>
      <c r="O367" s="3"/>
      <c r="P367" s="3"/>
      <c r="Q367" s="3"/>
      <c r="R367" s="3"/>
      <c r="S367" s="3"/>
      <c r="T367" s="3"/>
      <c r="U367" s="3"/>
      <c r="V367" s="3"/>
    </row>
    <row r="368" spans="1:22" ht="13.75" customHeight="1">
      <c r="A368" s="4" t="str">
        <f>'Complete sheet and details'!F369</f>
        <v>Fire related</v>
      </c>
      <c r="B368" s="4" t="str">
        <f>'Complete sheet and details'!I369</f>
        <v>Factory</v>
      </c>
      <c r="C368" s="4" t="str">
        <f t="shared" si="9"/>
        <v>Fire relatedFactory</v>
      </c>
      <c r="D368" s="3"/>
      <c r="E368" s="3"/>
      <c r="F368" s="3"/>
      <c r="G368" s="3"/>
      <c r="H368" s="3"/>
      <c r="I368" s="3"/>
      <c r="J368" s="3"/>
      <c r="K368" s="3"/>
      <c r="L368" s="3"/>
      <c r="M368" s="3"/>
      <c r="N368" s="3"/>
      <c r="O368" s="3"/>
      <c r="P368" s="3"/>
      <c r="Q368" s="3"/>
      <c r="R368" s="3"/>
      <c r="S368" s="3"/>
      <c r="T368" s="3"/>
      <c r="U368" s="3"/>
      <c r="V368" s="3"/>
    </row>
    <row r="369" spans="1:22" ht="13.75" customHeight="1">
      <c r="A369" s="4" t="str">
        <f>'Complete sheet and details'!F370</f>
        <v>Fire related</v>
      </c>
      <c r="B369" s="4" t="str">
        <f>'Complete sheet and details'!I370</f>
        <v>Commercial</v>
      </c>
      <c r="C369" s="4" t="str">
        <f t="shared" si="9"/>
        <v>Fire relatedCommercial</v>
      </c>
      <c r="D369" s="3"/>
      <c r="E369" s="3"/>
      <c r="F369" s="3"/>
      <c r="G369" s="3"/>
      <c r="H369" s="3"/>
      <c r="I369" s="3"/>
      <c r="J369" s="3"/>
      <c r="K369" s="3"/>
      <c r="L369" s="3"/>
      <c r="M369" s="3"/>
      <c r="N369" s="3"/>
      <c r="O369" s="3"/>
      <c r="P369" s="3"/>
      <c r="Q369" s="3"/>
      <c r="R369" s="3"/>
      <c r="S369" s="3"/>
      <c r="T369" s="3"/>
      <c r="U369" s="3"/>
      <c r="V369" s="3"/>
    </row>
    <row r="370" spans="1:22" ht="13.75" customHeight="1">
      <c r="A370" s="4" t="str">
        <f>'Complete sheet and details'!F371</f>
        <v>Fire related</v>
      </c>
      <c r="B370" s="4" t="str">
        <f>'Complete sheet and details'!I371</f>
        <v>Authorities Negligence</v>
      </c>
      <c r="C370" s="4" t="str">
        <f t="shared" si="9"/>
        <v>Fire relatedAuthorities Negligence</v>
      </c>
      <c r="D370" s="3"/>
      <c r="E370" s="3"/>
      <c r="F370" s="3"/>
      <c r="G370" s="3"/>
      <c r="H370" s="3"/>
      <c r="I370" s="3"/>
      <c r="J370" s="3"/>
      <c r="K370" s="3"/>
      <c r="L370" s="3"/>
      <c r="M370" s="3"/>
      <c r="N370" s="3"/>
      <c r="O370" s="3"/>
      <c r="P370" s="3"/>
      <c r="Q370" s="3"/>
      <c r="R370" s="3"/>
      <c r="S370" s="3"/>
      <c r="T370" s="3"/>
      <c r="U370" s="3"/>
      <c r="V370" s="3"/>
    </row>
    <row r="371" spans="1:22" ht="13.75" customHeight="1">
      <c r="A371" s="4" t="str">
        <f>'Complete sheet and details'!F372</f>
        <v>Fire related</v>
      </c>
      <c r="B371" s="4" t="str">
        <f>'Complete sheet and details'!I372</f>
        <v>Commercial</v>
      </c>
      <c r="C371" s="4" t="str">
        <f t="shared" si="9"/>
        <v>Fire relatedCommercial</v>
      </c>
      <c r="D371" s="3"/>
      <c r="E371" s="3"/>
      <c r="F371" s="3"/>
      <c r="G371" s="3"/>
      <c r="H371" s="3"/>
      <c r="I371" s="3"/>
      <c r="J371" s="3"/>
      <c r="K371" s="3"/>
      <c r="L371" s="3"/>
      <c r="M371" s="3"/>
      <c r="N371" s="3"/>
      <c r="O371" s="3"/>
      <c r="P371" s="3"/>
      <c r="Q371" s="3"/>
      <c r="R371" s="3"/>
      <c r="S371" s="3"/>
      <c r="T371" s="3"/>
      <c r="U371" s="3"/>
      <c r="V371" s="3"/>
    </row>
    <row r="372" spans="1:22" ht="13.75" customHeight="1">
      <c r="A372" s="4" t="str">
        <f>'Complete sheet and details'!F373</f>
        <v>Fire related</v>
      </c>
      <c r="B372" s="4" t="str">
        <f>'Complete sheet and details'!I373</f>
        <v>Miscellaneous</v>
      </c>
      <c r="C372" s="4" t="str">
        <f t="shared" si="9"/>
        <v>Fire relatedMiscellaneous</v>
      </c>
      <c r="D372" s="3"/>
      <c r="E372" s="3"/>
      <c r="F372" s="3"/>
      <c r="G372" s="3"/>
      <c r="H372" s="3"/>
      <c r="I372" s="3"/>
      <c r="J372" s="3"/>
      <c r="K372" s="3"/>
      <c r="L372" s="3"/>
      <c r="M372" s="3"/>
      <c r="N372" s="3"/>
      <c r="O372" s="3"/>
      <c r="P372" s="3"/>
      <c r="Q372" s="3"/>
      <c r="R372" s="3"/>
      <c r="S372" s="3"/>
      <c r="T372" s="3"/>
      <c r="U372" s="3"/>
      <c r="V372" s="3"/>
    </row>
    <row r="373" spans="1:22" ht="13.75" customHeight="1">
      <c r="A373" s="4" t="str">
        <f>'Complete sheet and details'!F374</f>
        <v>Fire related</v>
      </c>
      <c r="B373" s="4" t="str">
        <f>'Complete sheet and details'!I374</f>
        <v>Commercial</v>
      </c>
      <c r="C373" s="4" t="str">
        <f t="shared" si="9"/>
        <v>Fire relatedCommercial</v>
      </c>
      <c r="D373" s="3"/>
      <c r="E373" s="3"/>
      <c r="F373" s="3"/>
      <c r="G373" s="3"/>
      <c r="H373" s="3"/>
      <c r="I373" s="3"/>
      <c r="J373" s="3"/>
      <c r="K373" s="3"/>
      <c r="L373" s="3"/>
      <c r="M373" s="3"/>
      <c r="N373" s="3"/>
      <c r="O373" s="3"/>
      <c r="P373" s="3"/>
      <c r="Q373" s="3"/>
      <c r="R373" s="3"/>
      <c r="S373" s="3"/>
      <c r="T373" s="3"/>
      <c r="U373" s="3"/>
      <c r="V373" s="3"/>
    </row>
    <row r="374" spans="1:22" ht="13.75" customHeight="1">
      <c r="A374" s="4" t="str">
        <f>'Complete sheet and details'!F375</f>
        <v>Miscellaneous</v>
      </c>
      <c r="B374" s="4" t="str">
        <f>'Complete sheet and details'!I375</f>
        <v>Commercial</v>
      </c>
      <c r="C374" s="4" t="str">
        <f t="shared" si="9"/>
        <v>MiscellaneousCommercial</v>
      </c>
      <c r="D374" s="3"/>
      <c r="E374" s="3"/>
      <c r="F374" s="3"/>
      <c r="G374" s="3"/>
      <c r="H374" s="3"/>
      <c r="I374" s="3"/>
      <c r="J374" s="3"/>
      <c r="K374" s="3"/>
      <c r="L374" s="3"/>
      <c r="M374" s="3"/>
      <c r="N374" s="3"/>
      <c r="O374" s="3"/>
      <c r="P374" s="3"/>
      <c r="Q374" s="3"/>
      <c r="R374" s="3"/>
      <c r="S374" s="3"/>
      <c r="T374" s="3"/>
      <c r="U374" s="3"/>
      <c r="V374" s="3"/>
    </row>
    <row r="375" spans="1:22" ht="13.75" customHeight="1">
      <c r="A375" s="4" t="str">
        <f>'Complete sheet and details'!F376</f>
        <v>Fire related</v>
      </c>
      <c r="B375" s="4" t="str">
        <f>'Complete sheet and details'!I376</f>
        <v>Residential</v>
      </c>
      <c r="C375" s="4" t="str">
        <f t="shared" si="9"/>
        <v>Fire relatedResidential</v>
      </c>
      <c r="D375" s="3"/>
      <c r="E375" s="3"/>
      <c r="F375" s="3"/>
      <c r="G375" s="3"/>
      <c r="H375" s="3"/>
      <c r="I375" s="3"/>
      <c r="J375" s="3"/>
      <c r="K375" s="3"/>
      <c r="L375" s="3"/>
      <c r="M375" s="3"/>
      <c r="N375" s="3"/>
      <c r="O375" s="3"/>
      <c r="P375" s="3"/>
      <c r="Q375" s="3"/>
      <c r="R375" s="3"/>
      <c r="S375" s="3"/>
      <c r="T375" s="3"/>
      <c r="U375" s="3"/>
      <c r="V375" s="3"/>
    </row>
    <row r="376" spans="1:22" ht="13.75" customHeight="1">
      <c r="A376" s="4" t="str">
        <f>'Complete sheet and details'!F377</f>
        <v>Fire related</v>
      </c>
      <c r="B376" s="4" t="str">
        <f>'Complete sheet and details'!I377</f>
        <v>Commercial</v>
      </c>
      <c r="C376" s="4" t="str">
        <f t="shared" si="9"/>
        <v>Fire relatedCommercial</v>
      </c>
      <c r="D376" s="3"/>
      <c r="E376" s="3"/>
      <c r="F376" s="3"/>
      <c r="G376" s="3"/>
      <c r="H376" s="3"/>
      <c r="I376" s="3"/>
      <c r="J376" s="3"/>
      <c r="K376" s="3"/>
      <c r="L376" s="3"/>
      <c r="M376" s="3"/>
      <c r="N376" s="3"/>
      <c r="O376" s="3"/>
      <c r="P376" s="3"/>
      <c r="Q376" s="3"/>
      <c r="R376" s="3"/>
      <c r="S376" s="3"/>
      <c r="T376" s="3"/>
      <c r="U376" s="3"/>
      <c r="V376" s="3"/>
    </row>
    <row r="377" spans="1:22" ht="13.75" customHeight="1">
      <c r="A377" s="4" t="str">
        <f>'Complete sheet and details'!F378</f>
        <v>Fire related</v>
      </c>
      <c r="B377" s="4" t="str">
        <f>'Complete sheet and details'!I378</f>
        <v>Residential</v>
      </c>
      <c r="C377" s="4" t="str">
        <f t="shared" si="9"/>
        <v>Fire relatedResidential</v>
      </c>
      <c r="D377" s="3"/>
      <c r="E377" s="3"/>
      <c r="F377" s="3"/>
      <c r="G377" s="3"/>
      <c r="H377" s="3"/>
      <c r="I377" s="3"/>
      <c r="J377" s="3"/>
      <c r="K377" s="3"/>
      <c r="L377" s="3"/>
      <c r="M377" s="3"/>
      <c r="N377" s="3"/>
      <c r="O377" s="3"/>
      <c r="P377" s="3"/>
      <c r="Q377" s="3"/>
      <c r="R377" s="3"/>
      <c r="S377" s="3"/>
      <c r="T377" s="3"/>
      <c r="U377" s="3"/>
      <c r="V377" s="3"/>
    </row>
    <row r="378" spans="1:22" ht="13.75" customHeight="1">
      <c r="A378" s="4" t="str">
        <f>'Complete sheet and details'!F379</f>
        <v>Miscellaneous</v>
      </c>
      <c r="B378" s="4" t="str">
        <f>'Complete sheet and details'!I379</f>
        <v>Commercial</v>
      </c>
      <c r="C378" s="4" t="str">
        <f t="shared" si="9"/>
        <v>MiscellaneousCommercial</v>
      </c>
      <c r="D378" s="3"/>
      <c r="E378" s="3"/>
      <c r="F378" s="3"/>
      <c r="G378" s="3"/>
      <c r="H378" s="3"/>
      <c r="I378" s="3"/>
      <c r="J378" s="3"/>
      <c r="K378" s="3"/>
      <c r="L378" s="3"/>
      <c r="M378" s="3"/>
      <c r="N378" s="3"/>
      <c r="O378" s="3"/>
      <c r="P378" s="3"/>
      <c r="Q378" s="3"/>
      <c r="R378" s="3"/>
      <c r="S378" s="3"/>
      <c r="T378" s="3"/>
      <c r="U378" s="3"/>
      <c r="V378" s="3"/>
    </row>
    <row r="379" spans="1:22" ht="13.75" customHeight="1">
      <c r="A379" s="4" t="str">
        <f>'Complete sheet and details'!F380</f>
        <v>Fire related</v>
      </c>
      <c r="B379" s="4" t="str">
        <f>'Complete sheet and details'!I380</f>
        <v>Commercial</v>
      </c>
      <c r="C379" s="4" t="str">
        <f t="shared" si="9"/>
        <v>Fire relatedCommercial</v>
      </c>
      <c r="D379" s="3"/>
      <c r="E379" s="3"/>
      <c r="F379" s="3"/>
      <c r="G379" s="3"/>
      <c r="H379" s="3"/>
      <c r="I379" s="3"/>
      <c r="J379" s="3"/>
      <c r="K379" s="3"/>
      <c r="L379" s="3"/>
      <c r="M379" s="3"/>
      <c r="N379" s="3"/>
      <c r="O379" s="3"/>
      <c r="P379" s="3"/>
      <c r="Q379" s="3"/>
      <c r="R379" s="3"/>
      <c r="S379" s="3"/>
      <c r="T379" s="3"/>
      <c r="U379" s="3"/>
      <c r="V379" s="3"/>
    </row>
    <row r="380" spans="1:22" ht="13.75" customHeight="1">
      <c r="A380" s="4" t="str">
        <f>'Complete sheet and details'!F381</f>
        <v>Fire related</v>
      </c>
      <c r="B380" s="4" t="str">
        <f>'Complete sheet and details'!I381</f>
        <v>Commercial</v>
      </c>
      <c r="C380" s="4" t="str">
        <f t="shared" si="9"/>
        <v>Fire relatedCommercial</v>
      </c>
      <c r="D380" s="3"/>
      <c r="E380" s="3"/>
      <c r="F380" s="3"/>
      <c r="G380" s="3"/>
      <c r="H380" s="3"/>
      <c r="I380" s="3"/>
      <c r="J380" s="3"/>
      <c r="K380" s="3"/>
      <c r="L380" s="3"/>
      <c r="M380" s="3"/>
      <c r="N380" s="3"/>
      <c r="O380" s="3"/>
      <c r="P380" s="3"/>
      <c r="Q380" s="3"/>
      <c r="R380" s="3"/>
      <c r="S380" s="3"/>
      <c r="T380" s="3"/>
      <c r="U380" s="3"/>
      <c r="V380" s="3"/>
    </row>
    <row r="381" spans="1:22" ht="13.75" customHeight="1">
      <c r="A381" s="4" t="str">
        <f>'Complete sheet and details'!F382</f>
        <v>Fire related</v>
      </c>
      <c r="B381" s="4" t="str">
        <f>'Complete sheet and details'!I382</f>
        <v>Residential</v>
      </c>
      <c r="C381" s="4" t="str">
        <f t="shared" si="9"/>
        <v>Fire relatedResidential</v>
      </c>
      <c r="D381" s="3"/>
      <c r="E381" s="3"/>
      <c r="F381" s="3"/>
      <c r="G381" s="3"/>
      <c r="H381" s="3"/>
      <c r="I381" s="3"/>
      <c r="J381" s="3"/>
      <c r="K381" s="3"/>
      <c r="L381" s="3"/>
      <c r="M381" s="3"/>
      <c r="N381" s="3"/>
      <c r="O381" s="3"/>
      <c r="P381" s="3"/>
      <c r="Q381" s="3"/>
      <c r="R381" s="3"/>
      <c r="S381" s="3"/>
      <c r="T381" s="3"/>
      <c r="U381" s="3"/>
      <c r="V381" s="3"/>
    </row>
    <row r="382" spans="1:22" ht="13.75" customHeight="1">
      <c r="A382" s="4" t="str">
        <f>'Complete sheet and details'!F383</f>
        <v>Negligence</v>
      </c>
      <c r="B382" s="4" t="str">
        <f>'Complete sheet and details'!I383</f>
        <v>Authorities Negligence</v>
      </c>
      <c r="C382" s="4" t="str">
        <f t="shared" si="9"/>
        <v>NegligenceAuthorities Negligence</v>
      </c>
      <c r="D382" s="3"/>
      <c r="E382" s="3"/>
      <c r="F382" s="3"/>
      <c r="G382" s="3"/>
      <c r="H382" s="3"/>
      <c r="I382" s="3"/>
      <c r="J382" s="3"/>
      <c r="K382" s="3"/>
      <c r="L382" s="3"/>
      <c r="M382" s="3"/>
      <c r="N382" s="3"/>
      <c r="O382" s="3"/>
      <c r="P382" s="3"/>
      <c r="Q382" s="3"/>
      <c r="R382" s="3"/>
      <c r="S382" s="3"/>
      <c r="T382" s="3"/>
      <c r="U382" s="3"/>
      <c r="V382" s="3"/>
    </row>
    <row r="383" spans="1:22" ht="13.75" customHeight="1">
      <c r="A383" s="4" t="str">
        <f>'Complete sheet and details'!F384</f>
        <v>Fire related</v>
      </c>
      <c r="B383" s="4" t="str">
        <f>'Complete sheet and details'!I384</f>
        <v>Commercial</v>
      </c>
      <c r="C383" s="4" t="str">
        <f t="shared" si="9"/>
        <v>Fire relatedCommercial</v>
      </c>
      <c r="D383" s="3"/>
      <c r="E383" s="3"/>
      <c r="F383" s="3"/>
      <c r="G383" s="3"/>
      <c r="H383" s="3"/>
      <c r="I383" s="3"/>
      <c r="J383" s="3"/>
      <c r="K383" s="3"/>
      <c r="L383" s="3"/>
      <c r="M383" s="3"/>
      <c r="N383" s="3"/>
      <c r="O383" s="3"/>
      <c r="P383" s="3"/>
      <c r="Q383" s="3"/>
      <c r="R383" s="3"/>
      <c r="S383" s="3"/>
      <c r="T383" s="3"/>
      <c r="U383" s="3"/>
      <c r="V383" s="3"/>
    </row>
    <row r="384" spans="1:22" ht="13.75" customHeight="1">
      <c r="A384" s="4" t="str">
        <f>'Complete sheet and details'!F385</f>
        <v>Fire related</v>
      </c>
      <c r="B384" s="4" t="str">
        <f>'Complete sheet and details'!I385</f>
        <v>Commercial</v>
      </c>
      <c r="C384" s="4" t="str">
        <f t="shared" si="9"/>
        <v>Fire relatedCommercial</v>
      </c>
      <c r="D384" s="3"/>
      <c r="E384" s="3"/>
      <c r="F384" s="3"/>
      <c r="G384" s="3"/>
      <c r="H384" s="3"/>
      <c r="I384" s="3"/>
      <c r="J384" s="3"/>
      <c r="K384" s="3"/>
      <c r="L384" s="3"/>
      <c r="M384" s="3"/>
      <c r="N384" s="3"/>
      <c r="O384" s="3"/>
      <c r="P384" s="3"/>
      <c r="Q384" s="3"/>
      <c r="R384" s="3"/>
      <c r="S384" s="3"/>
      <c r="T384" s="3"/>
      <c r="U384" s="3"/>
      <c r="V384" s="3"/>
    </row>
    <row r="385" spans="1:22" ht="13.75" customHeight="1">
      <c r="A385" s="4" t="str">
        <f>'Complete sheet and details'!F386</f>
        <v>Fire related</v>
      </c>
      <c r="B385" s="4" t="str">
        <f>'Complete sheet and details'!I386</f>
        <v>Commercial</v>
      </c>
      <c r="C385" s="4" t="str">
        <f t="shared" si="9"/>
        <v>Fire relatedCommercial</v>
      </c>
      <c r="D385" s="3"/>
      <c r="E385" s="3"/>
      <c r="F385" s="3"/>
      <c r="G385" s="3"/>
      <c r="H385" s="3"/>
      <c r="I385" s="3"/>
      <c r="J385" s="3"/>
      <c r="K385" s="3"/>
      <c r="L385" s="3"/>
      <c r="M385" s="3"/>
      <c r="N385" s="3"/>
      <c r="O385" s="3"/>
      <c r="P385" s="3"/>
      <c r="Q385" s="3"/>
      <c r="R385" s="3"/>
      <c r="S385" s="3"/>
      <c r="T385" s="3"/>
      <c r="U385" s="3"/>
      <c r="V385" s="3"/>
    </row>
    <row r="386" spans="1:22" ht="13.75" customHeight="1">
      <c r="A386" s="4" t="str">
        <f>'Complete sheet and details'!F387</f>
        <v>Miscellaneous</v>
      </c>
      <c r="B386" s="4" t="str">
        <f>'Complete sheet and details'!I387</f>
        <v>Residential</v>
      </c>
      <c r="C386" s="4" t="str">
        <f t="shared" ref="C386:C438" si="10">CONCATENATE(A386,B386)</f>
        <v>MiscellaneousResidential</v>
      </c>
      <c r="D386" s="3"/>
      <c r="E386" s="3"/>
      <c r="F386" s="3"/>
      <c r="G386" s="3"/>
      <c r="H386" s="3"/>
      <c r="I386" s="3"/>
      <c r="J386" s="3"/>
      <c r="K386" s="3"/>
      <c r="L386" s="3"/>
      <c r="M386" s="3"/>
      <c r="N386" s="3"/>
      <c r="O386" s="3"/>
      <c r="P386" s="3"/>
      <c r="Q386" s="3"/>
      <c r="R386" s="3"/>
      <c r="S386" s="3"/>
      <c r="T386" s="3"/>
      <c r="U386" s="3"/>
      <c r="V386" s="3"/>
    </row>
    <row r="387" spans="1:22" ht="13.75" customHeight="1">
      <c r="A387" s="4" t="str">
        <f>'Complete sheet and details'!F388</f>
        <v>Building related</v>
      </c>
      <c r="B387" s="4" t="str">
        <f>'Complete sheet and details'!I388</f>
        <v>Construction</v>
      </c>
      <c r="C387" s="4" t="str">
        <f t="shared" si="10"/>
        <v>Building relatedConstruction</v>
      </c>
      <c r="D387" s="3"/>
      <c r="E387" s="3"/>
      <c r="F387" s="3"/>
      <c r="G387" s="3"/>
      <c r="H387" s="3"/>
      <c r="I387" s="3"/>
      <c r="J387" s="3"/>
      <c r="K387" s="3"/>
      <c r="L387" s="3"/>
      <c r="M387" s="3"/>
      <c r="N387" s="3"/>
      <c r="O387" s="3"/>
      <c r="P387" s="3"/>
      <c r="Q387" s="3"/>
      <c r="R387" s="3"/>
      <c r="S387" s="3"/>
      <c r="T387" s="3"/>
      <c r="U387" s="3"/>
      <c r="V387" s="3"/>
    </row>
    <row r="388" spans="1:22" ht="13.75" customHeight="1">
      <c r="A388" s="4" t="str">
        <f>'Complete sheet and details'!F389</f>
        <v>Fire related</v>
      </c>
      <c r="B388" s="4" t="str">
        <f>'Complete sheet and details'!I389</f>
        <v>Commercial</v>
      </c>
      <c r="C388" s="4" t="str">
        <f t="shared" si="10"/>
        <v>Fire relatedCommercial</v>
      </c>
      <c r="D388" s="3"/>
      <c r="E388" s="3"/>
      <c r="F388" s="3"/>
      <c r="G388" s="3"/>
      <c r="H388" s="3"/>
      <c r="I388" s="3"/>
      <c r="J388" s="3"/>
      <c r="K388" s="3"/>
      <c r="L388" s="3"/>
      <c r="M388" s="3"/>
      <c r="N388" s="3"/>
      <c r="O388" s="3"/>
      <c r="P388" s="3"/>
      <c r="Q388" s="3"/>
      <c r="R388" s="3"/>
      <c r="S388" s="3"/>
      <c r="T388" s="3"/>
      <c r="U388" s="3"/>
      <c r="V388" s="3"/>
    </row>
    <row r="389" spans="1:22" ht="13.75" customHeight="1">
      <c r="A389" s="4" t="str">
        <f>'Complete sheet and details'!F390</f>
        <v>Malfunction of machinery</v>
      </c>
      <c r="B389" s="4" t="str">
        <f>'Complete sheet and details'!I390</f>
        <v>Construction</v>
      </c>
      <c r="C389" s="4" t="str">
        <f t="shared" si="10"/>
        <v>Malfunction of machineryConstruction</v>
      </c>
      <c r="D389" s="3"/>
      <c r="E389" s="3"/>
      <c r="F389" s="3"/>
      <c r="G389" s="3"/>
      <c r="H389" s="3"/>
      <c r="I389" s="3"/>
      <c r="J389" s="3"/>
      <c r="K389" s="3"/>
      <c r="L389" s="3"/>
      <c r="M389" s="3"/>
      <c r="N389" s="3"/>
      <c r="O389" s="3"/>
      <c r="P389" s="3"/>
      <c r="Q389" s="3"/>
      <c r="R389" s="3"/>
      <c r="S389" s="3"/>
      <c r="T389" s="3"/>
      <c r="U389" s="3"/>
      <c r="V389" s="3"/>
    </row>
    <row r="390" spans="1:22" ht="13.75" customHeight="1">
      <c r="A390" s="4" t="str">
        <f>'Complete sheet and details'!F391</f>
        <v>Malfunction of machinery</v>
      </c>
      <c r="B390" s="4" t="str">
        <f>'Complete sheet and details'!I391</f>
        <v>Commercial</v>
      </c>
      <c r="C390" s="4" t="str">
        <f t="shared" si="10"/>
        <v>Malfunction of machineryCommercial</v>
      </c>
      <c r="D390" s="3"/>
      <c r="E390" s="3"/>
      <c r="F390" s="3"/>
      <c r="G390" s="3"/>
      <c r="H390" s="3"/>
      <c r="I390" s="3"/>
      <c r="J390" s="3"/>
      <c r="K390" s="3"/>
      <c r="L390" s="3"/>
      <c r="M390" s="3"/>
      <c r="N390" s="3"/>
      <c r="O390" s="3"/>
      <c r="P390" s="3"/>
      <c r="Q390" s="3"/>
      <c r="R390" s="3"/>
      <c r="S390" s="3"/>
      <c r="T390" s="3"/>
      <c r="U390" s="3"/>
      <c r="V390" s="3"/>
    </row>
    <row r="391" spans="1:22" ht="13.75" customHeight="1">
      <c r="A391" s="4" t="str">
        <f>'Complete sheet and details'!F392</f>
        <v>Negligence</v>
      </c>
      <c r="B391" s="4" t="str">
        <f>'Complete sheet and details'!I392</f>
        <v>Authorities Negligence</v>
      </c>
      <c r="C391" s="4" t="str">
        <f t="shared" si="10"/>
        <v>NegligenceAuthorities Negligence</v>
      </c>
      <c r="D391" s="3"/>
      <c r="E391" s="3"/>
      <c r="F391" s="3"/>
      <c r="G391" s="3"/>
      <c r="H391" s="3"/>
      <c r="I391" s="3"/>
      <c r="J391" s="3"/>
      <c r="K391" s="3"/>
      <c r="L391" s="3"/>
      <c r="M391" s="3"/>
      <c r="N391" s="3"/>
      <c r="O391" s="3"/>
      <c r="P391" s="3"/>
      <c r="Q391" s="3"/>
      <c r="R391" s="3"/>
      <c r="S391" s="3"/>
      <c r="T391" s="3"/>
      <c r="U391" s="3"/>
      <c r="V391" s="3"/>
    </row>
    <row r="392" spans="1:22" ht="13.75" customHeight="1">
      <c r="A392" s="4" t="str">
        <f>'Complete sheet and details'!F393</f>
        <v>Fire related</v>
      </c>
      <c r="B392" s="4" t="str">
        <f>'Complete sheet and details'!I393</f>
        <v>Commercial</v>
      </c>
      <c r="C392" s="4" t="str">
        <f t="shared" si="10"/>
        <v>Fire relatedCommercial</v>
      </c>
      <c r="D392" s="3"/>
      <c r="E392" s="3"/>
      <c r="F392" s="3"/>
      <c r="G392" s="3"/>
      <c r="H392" s="3"/>
      <c r="I392" s="3"/>
      <c r="J392" s="3"/>
      <c r="K392" s="3"/>
      <c r="L392" s="3"/>
      <c r="M392" s="3"/>
      <c r="N392" s="3"/>
      <c r="O392" s="3"/>
      <c r="P392" s="3"/>
      <c r="Q392" s="3"/>
      <c r="R392" s="3"/>
      <c r="S392" s="3"/>
      <c r="T392" s="3"/>
      <c r="U392" s="3"/>
      <c r="V392" s="3"/>
    </row>
    <row r="393" spans="1:22" ht="13.75" customHeight="1">
      <c r="A393" s="4" t="str">
        <f>'Complete sheet and details'!F394</f>
        <v>Fire related</v>
      </c>
      <c r="B393" s="4" t="str">
        <f>'Complete sheet and details'!I394</f>
        <v>Commercial</v>
      </c>
      <c r="C393" s="4" t="str">
        <f t="shared" si="10"/>
        <v>Fire relatedCommercial</v>
      </c>
      <c r="D393" s="3"/>
      <c r="E393" s="3"/>
      <c r="F393" s="3"/>
      <c r="G393" s="3"/>
      <c r="H393" s="3"/>
      <c r="I393" s="3"/>
      <c r="J393" s="3"/>
      <c r="K393" s="3"/>
      <c r="L393" s="3"/>
      <c r="M393" s="3"/>
      <c r="N393" s="3"/>
      <c r="O393" s="3"/>
      <c r="P393" s="3"/>
      <c r="Q393" s="3"/>
      <c r="R393" s="3"/>
      <c r="S393" s="3"/>
      <c r="T393" s="3"/>
      <c r="U393" s="3"/>
      <c r="V393" s="3"/>
    </row>
    <row r="394" spans="1:22" ht="13.75" customHeight="1">
      <c r="A394" s="4" t="str">
        <f>'Complete sheet and details'!F395</f>
        <v>Fire related</v>
      </c>
      <c r="B394" s="4" t="str">
        <f>'Complete sheet and details'!I395</f>
        <v>Factory</v>
      </c>
      <c r="C394" s="4" t="str">
        <f t="shared" si="10"/>
        <v>Fire relatedFactory</v>
      </c>
      <c r="D394" s="3"/>
      <c r="E394" s="3"/>
      <c r="F394" s="3"/>
      <c r="G394" s="3"/>
      <c r="H394" s="3"/>
      <c r="I394" s="3"/>
      <c r="J394" s="3"/>
      <c r="K394" s="3"/>
      <c r="L394" s="3"/>
      <c r="M394" s="3"/>
      <c r="N394" s="3"/>
      <c r="O394" s="3"/>
      <c r="P394" s="3"/>
      <c r="Q394" s="3"/>
      <c r="R394" s="3"/>
      <c r="S394" s="3"/>
      <c r="T394" s="3"/>
      <c r="U394" s="3"/>
      <c r="V394" s="3"/>
    </row>
    <row r="395" spans="1:22" ht="13.75" customHeight="1">
      <c r="A395" s="4" t="str">
        <f>'Complete sheet and details'!F396</f>
        <v>Fire related</v>
      </c>
      <c r="B395" s="4" t="str">
        <f>'Complete sheet and details'!I396</f>
        <v>Factory</v>
      </c>
      <c r="C395" s="4" t="str">
        <f t="shared" si="10"/>
        <v>Fire relatedFactory</v>
      </c>
      <c r="D395" s="3"/>
      <c r="E395" s="3"/>
      <c r="F395" s="3"/>
      <c r="G395" s="3"/>
      <c r="H395" s="3"/>
      <c r="I395" s="3"/>
      <c r="J395" s="3"/>
      <c r="K395" s="3"/>
      <c r="L395" s="3"/>
      <c r="M395" s="3"/>
      <c r="N395" s="3"/>
      <c r="O395" s="3"/>
      <c r="P395" s="3"/>
      <c r="Q395" s="3"/>
      <c r="R395" s="3"/>
      <c r="S395" s="3"/>
      <c r="T395" s="3"/>
      <c r="U395" s="3"/>
      <c r="V395" s="3"/>
    </row>
    <row r="396" spans="1:22" ht="13.75" customHeight="1">
      <c r="A396" s="4" t="str">
        <f>'Complete sheet and details'!F397</f>
        <v>Building related</v>
      </c>
      <c r="B396" s="4" t="str">
        <f>'Complete sheet and details'!I397</f>
        <v>Residential</v>
      </c>
      <c r="C396" s="4" t="str">
        <f t="shared" si="10"/>
        <v>Building relatedResidential</v>
      </c>
      <c r="D396" s="3"/>
      <c r="E396" s="3"/>
      <c r="F396" s="3"/>
      <c r="G396" s="3"/>
      <c r="H396" s="3"/>
      <c r="I396" s="3"/>
      <c r="J396" s="3"/>
      <c r="K396" s="3"/>
      <c r="L396" s="3"/>
      <c r="M396" s="3"/>
      <c r="N396" s="3"/>
      <c r="O396" s="3"/>
      <c r="P396" s="3"/>
      <c r="Q396" s="3"/>
      <c r="R396" s="3"/>
      <c r="S396" s="3"/>
      <c r="T396" s="3"/>
      <c r="U396" s="3"/>
      <c r="V396" s="3"/>
    </row>
    <row r="397" spans="1:22" ht="13.75" customHeight="1">
      <c r="A397" s="4" t="str">
        <f>'Complete sheet and details'!F398</f>
        <v>Fire related</v>
      </c>
      <c r="B397" s="4" t="str">
        <f>'Complete sheet and details'!I398</f>
        <v>Residential</v>
      </c>
      <c r="C397" s="4" t="str">
        <f t="shared" si="10"/>
        <v>Fire relatedResidential</v>
      </c>
      <c r="D397" s="3"/>
      <c r="E397" s="3"/>
      <c r="F397" s="3"/>
      <c r="G397" s="3"/>
      <c r="H397" s="3"/>
      <c r="I397" s="3"/>
      <c r="J397" s="3"/>
      <c r="K397" s="3"/>
      <c r="L397" s="3"/>
      <c r="M397" s="3"/>
      <c r="N397" s="3"/>
      <c r="O397" s="3"/>
      <c r="P397" s="3"/>
      <c r="Q397" s="3"/>
      <c r="R397" s="3"/>
      <c r="S397" s="3"/>
      <c r="T397" s="3"/>
      <c r="U397" s="3"/>
      <c r="V397" s="3"/>
    </row>
    <row r="398" spans="1:22" ht="13.75" customHeight="1">
      <c r="A398" s="4" t="str">
        <f>'Complete sheet and details'!F399</f>
        <v>Fire related</v>
      </c>
      <c r="B398" s="4" t="str">
        <f>'Complete sheet and details'!I399</f>
        <v>Commercial</v>
      </c>
      <c r="C398" s="4" t="str">
        <f t="shared" si="10"/>
        <v>Fire relatedCommercial</v>
      </c>
      <c r="D398" s="3"/>
      <c r="E398" s="3"/>
      <c r="F398" s="3"/>
      <c r="G398" s="3"/>
      <c r="H398" s="3"/>
      <c r="I398" s="3"/>
      <c r="J398" s="3"/>
      <c r="K398" s="3"/>
      <c r="L398" s="3"/>
      <c r="M398" s="3"/>
      <c r="N398" s="3"/>
      <c r="O398" s="3"/>
      <c r="P398" s="3"/>
      <c r="Q398" s="3"/>
      <c r="R398" s="3"/>
      <c r="S398" s="3"/>
      <c r="T398" s="3"/>
      <c r="U398" s="3"/>
      <c r="V398" s="3"/>
    </row>
    <row r="399" spans="1:22" ht="13.75" customHeight="1">
      <c r="A399" s="4" t="str">
        <f>'Complete sheet and details'!F400</f>
        <v>Fire related</v>
      </c>
      <c r="B399" s="4" t="str">
        <f>'Complete sheet and details'!I400</f>
        <v>Residential</v>
      </c>
      <c r="C399" s="4" t="str">
        <f t="shared" si="10"/>
        <v>Fire relatedResidential</v>
      </c>
      <c r="D399" s="3"/>
      <c r="E399" s="3"/>
      <c r="F399" s="3"/>
      <c r="G399" s="3"/>
      <c r="H399" s="3"/>
      <c r="I399" s="3"/>
      <c r="J399" s="3"/>
      <c r="K399" s="3"/>
      <c r="L399" s="3"/>
      <c r="M399" s="3"/>
      <c r="N399" s="3"/>
      <c r="O399" s="3"/>
      <c r="P399" s="3"/>
      <c r="Q399" s="3"/>
      <c r="R399" s="3"/>
      <c r="S399" s="3"/>
      <c r="T399" s="3"/>
      <c r="U399" s="3"/>
      <c r="V399" s="3"/>
    </row>
    <row r="400" spans="1:22" ht="13.75" customHeight="1">
      <c r="A400" s="4" t="str">
        <f>'Complete sheet and details'!F401</f>
        <v>Fire related</v>
      </c>
      <c r="B400" s="4" t="str">
        <f>'Complete sheet and details'!I401</f>
        <v>Commercial</v>
      </c>
      <c r="C400" s="4" t="str">
        <f t="shared" si="10"/>
        <v>Fire relatedCommercial</v>
      </c>
      <c r="D400" s="3"/>
      <c r="E400" s="3"/>
      <c r="F400" s="3"/>
      <c r="G400" s="3"/>
      <c r="H400" s="3"/>
      <c r="I400" s="3"/>
      <c r="J400" s="3"/>
      <c r="K400" s="3"/>
      <c r="L400" s="3"/>
      <c r="M400" s="3"/>
      <c r="N400" s="3"/>
      <c r="O400" s="3"/>
      <c r="P400" s="3"/>
      <c r="Q400" s="3"/>
      <c r="R400" s="3"/>
      <c r="S400" s="3"/>
      <c r="T400" s="3"/>
      <c r="U400" s="3"/>
      <c r="V400" s="3"/>
    </row>
    <row r="401" spans="1:22" ht="13.75" customHeight="1">
      <c r="A401" s="4" t="str">
        <f>'Complete sheet and details'!F402</f>
        <v>Fire related</v>
      </c>
      <c r="B401" s="4" t="str">
        <f>'Complete sheet and details'!I402</f>
        <v>Residential</v>
      </c>
      <c r="C401" s="4" t="str">
        <f t="shared" si="10"/>
        <v>Fire relatedResidential</v>
      </c>
      <c r="D401" s="3"/>
      <c r="E401" s="3"/>
      <c r="F401" s="3"/>
      <c r="G401" s="3"/>
      <c r="H401" s="3"/>
      <c r="I401" s="3"/>
      <c r="J401" s="3"/>
      <c r="K401" s="3"/>
      <c r="L401" s="3"/>
      <c r="M401" s="3"/>
      <c r="N401" s="3"/>
      <c r="O401" s="3"/>
      <c r="P401" s="3"/>
      <c r="Q401" s="3"/>
      <c r="R401" s="3"/>
      <c r="S401" s="3"/>
      <c r="T401" s="3"/>
      <c r="U401" s="3"/>
      <c r="V401" s="3"/>
    </row>
    <row r="402" spans="1:22" ht="13.75" customHeight="1">
      <c r="A402" s="4" t="str">
        <f>'Complete sheet and details'!F403</f>
        <v>Miscellaneous</v>
      </c>
      <c r="B402" s="4" t="str">
        <f>'Complete sheet and details'!I403</f>
        <v>Residential</v>
      </c>
      <c r="C402" s="4" t="str">
        <f t="shared" si="10"/>
        <v>MiscellaneousResidential</v>
      </c>
      <c r="D402" s="3"/>
      <c r="E402" s="3"/>
      <c r="F402" s="3"/>
      <c r="G402" s="3"/>
      <c r="H402" s="3"/>
      <c r="I402" s="3"/>
      <c r="J402" s="3"/>
      <c r="K402" s="3"/>
      <c r="L402" s="3"/>
      <c r="M402" s="3"/>
      <c r="N402" s="3"/>
      <c r="O402" s="3"/>
      <c r="P402" s="3"/>
      <c r="Q402" s="3"/>
      <c r="R402" s="3"/>
      <c r="S402" s="3"/>
      <c r="T402" s="3"/>
      <c r="U402" s="3"/>
      <c r="V402" s="3"/>
    </row>
    <row r="403" spans="1:22" ht="13.75" customHeight="1">
      <c r="A403" s="4" t="str">
        <f>'Complete sheet and details'!F404</f>
        <v>Fire related</v>
      </c>
      <c r="B403" s="4" t="str">
        <f>'Complete sheet and details'!I404</f>
        <v>Factory</v>
      </c>
      <c r="C403" s="4" t="str">
        <f t="shared" si="10"/>
        <v>Fire relatedFactory</v>
      </c>
      <c r="D403" s="3"/>
      <c r="E403" s="3"/>
      <c r="F403" s="3"/>
      <c r="G403" s="3"/>
      <c r="H403" s="3"/>
      <c r="I403" s="3"/>
      <c r="J403" s="3"/>
      <c r="K403" s="3"/>
      <c r="L403" s="3"/>
      <c r="M403" s="3"/>
      <c r="N403" s="3"/>
      <c r="O403" s="3"/>
      <c r="P403" s="3"/>
      <c r="Q403" s="3"/>
      <c r="R403" s="3"/>
      <c r="S403" s="3"/>
      <c r="T403" s="3"/>
      <c r="U403" s="3"/>
      <c r="V403" s="3"/>
    </row>
    <row r="404" spans="1:22" ht="13.75" customHeight="1">
      <c r="A404" s="4" t="str">
        <f>'Complete sheet and details'!F1</f>
        <v>Reason</v>
      </c>
      <c r="B404" s="4" t="str">
        <f>'Complete sheet and details'!I1</f>
        <v>Sector</v>
      </c>
      <c r="C404" s="4" t="str">
        <f t="shared" si="10"/>
        <v>ReasonSector</v>
      </c>
      <c r="D404" s="3"/>
      <c r="E404" s="3"/>
      <c r="F404" s="3"/>
      <c r="G404" s="3"/>
      <c r="H404" s="3"/>
      <c r="I404" s="3"/>
      <c r="J404" s="3"/>
      <c r="K404" s="3"/>
      <c r="L404" s="3"/>
      <c r="M404" s="3"/>
      <c r="N404" s="3"/>
      <c r="O404" s="3"/>
      <c r="P404" s="3"/>
      <c r="Q404" s="3"/>
      <c r="R404" s="3"/>
      <c r="S404" s="3"/>
      <c r="T404" s="3"/>
      <c r="U404" s="3"/>
      <c r="V404" s="3"/>
    </row>
    <row r="405" spans="1:22" ht="13.75" customHeight="1">
      <c r="A405" s="12">
        <f>'Complete sheet and details'!F406</f>
        <v>0</v>
      </c>
      <c r="B405" s="12">
        <f>'Complete sheet and details'!I406</f>
        <v>0</v>
      </c>
      <c r="C405" s="4" t="str">
        <f t="shared" si="10"/>
        <v>00</v>
      </c>
      <c r="D405" s="3"/>
      <c r="E405" s="3"/>
      <c r="F405" s="3"/>
      <c r="G405" s="3"/>
      <c r="H405" s="3"/>
      <c r="I405" s="3"/>
      <c r="J405" s="3"/>
      <c r="K405" s="3"/>
      <c r="L405" s="3"/>
      <c r="M405" s="3"/>
      <c r="N405" s="3"/>
      <c r="O405" s="3"/>
      <c r="P405" s="3"/>
      <c r="Q405" s="3"/>
      <c r="R405" s="3"/>
      <c r="S405" s="3"/>
      <c r="T405" s="3"/>
      <c r="U405" s="3"/>
      <c r="V405" s="3"/>
    </row>
    <row r="406" spans="1:22" ht="13.75" customHeight="1">
      <c r="A406" s="12">
        <f>'Complete sheet and details'!F405</f>
        <v>0</v>
      </c>
      <c r="B406" s="12">
        <f>'Complete sheet and details'!I405</f>
        <v>0</v>
      </c>
      <c r="C406" s="4" t="str">
        <f t="shared" si="10"/>
        <v>00</v>
      </c>
      <c r="D406" s="3"/>
      <c r="E406" s="3"/>
      <c r="F406" s="3"/>
      <c r="G406" s="3"/>
      <c r="H406" s="3"/>
      <c r="I406" s="3"/>
      <c r="J406" s="3"/>
      <c r="K406" s="3"/>
      <c r="L406" s="3"/>
      <c r="M406" s="3"/>
      <c r="N406" s="3"/>
      <c r="O406" s="3"/>
      <c r="P406" s="3"/>
      <c r="Q406" s="3"/>
      <c r="R406" s="3"/>
      <c r="S406" s="3"/>
      <c r="T406" s="3"/>
      <c r="U406" s="3"/>
      <c r="V406" s="3"/>
    </row>
    <row r="407" spans="1:22" ht="13.75" customHeight="1">
      <c r="A407" s="12">
        <f>'Complete sheet and details'!F407</f>
        <v>0</v>
      </c>
      <c r="B407" s="12">
        <f>'Complete sheet and details'!I407</f>
        <v>0</v>
      </c>
      <c r="C407" s="4" t="str">
        <f t="shared" si="10"/>
        <v>00</v>
      </c>
      <c r="D407" s="3"/>
      <c r="E407" s="3"/>
      <c r="F407" s="3"/>
      <c r="G407" s="3"/>
      <c r="H407" s="3"/>
      <c r="I407" s="3"/>
      <c r="J407" s="3"/>
      <c r="K407" s="3"/>
      <c r="L407" s="3"/>
      <c r="M407" s="3"/>
      <c r="N407" s="3"/>
      <c r="O407" s="3"/>
      <c r="P407" s="3"/>
      <c r="Q407" s="3"/>
      <c r="R407" s="3"/>
      <c r="S407" s="3"/>
      <c r="T407" s="3"/>
      <c r="U407" s="3"/>
      <c r="V407" s="3"/>
    </row>
    <row r="408" spans="1:22" ht="13.75" customHeight="1">
      <c r="A408" s="12">
        <f>'Complete sheet and details'!F408</f>
        <v>0</v>
      </c>
      <c r="B408" s="12">
        <f>'Complete sheet and details'!I408</f>
        <v>0</v>
      </c>
      <c r="C408" s="4" t="str">
        <f t="shared" si="10"/>
        <v>00</v>
      </c>
      <c r="D408" s="3"/>
      <c r="E408" s="3"/>
      <c r="F408" s="3"/>
      <c r="G408" s="3"/>
      <c r="H408" s="3"/>
      <c r="I408" s="3"/>
      <c r="J408" s="3"/>
      <c r="K408" s="3"/>
      <c r="L408" s="3"/>
      <c r="M408" s="3"/>
      <c r="N408" s="3"/>
      <c r="O408" s="3"/>
      <c r="P408" s="3"/>
      <c r="Q408" s="3"/>
      <c r="R408" s="3"/>
      <c r="S408" s="3"/>
      <c r="T408" s="3"/>
      <c r="U408" s="3"/>
      <c r="V408" s="3"/>
    </row>
    <row r="409" spans="1:22" ht="13.75" customHeight="1">
      <c r="A409" s="12">
        <f>'Complete sheet and details'!F409</f>
        <v>0</v>
      </c>
      <c r="B409" s="12">
        <f>'Complete sheet and details'!I409</f>
        <v>0</v>
      </c>
      <c r="C409" s="4" t="str">
        <f t="shared" si="10"/>
        <v>00</v>
      </c>
      <c r="D409" s="3"/>
      <c r="E409" s="3"/>
      <c r="F409" s="3"/>
      <c r="G409" s="3"/>
      <c r="H409" s="3"/>
      <c r="I409" s="3"/>
      <c r="J409" s="3"/>
      <c r="K409" s="3"/>
      <c r="L409" s="3"/>
      <c r="M409" s="3"/>
      <c r="N409" s="3"/>
      <c r="O409" s="3"/>
      <c r="P409" s="3"/>
      <c r="Q409" s="3"/>
      <c r="R409" s="3"/>
      <c r="S409" s="3"/>
      <c r="T409" s="3"/>
      <c r="U409" s="3"/>
      <c r="V409" s="3"/>
    </row>
    <row r="410" spans="1:22" ht="13.75" customHeight="1">
      <c r="A410" s="12">
        <f>'Complete sheet and details'!F410</f>
        <v>0</v>
      </c>
      <c r="B410" s="12">
        <f>'Complete sheet and details'!I410</f>
        <v>0</v>
      </c>
      <c r="C410" s="4" t="str">
        <f t="shared" si="10"/>
        <v>00</v>
      </c>
      <c r="D410" s="3"/>
      <c r="E410" s="3"/>
      <c r="F410" s="3"/>
      <c r="G410" s="3"/>
      <c r="H410" s="3"/>
      <c r="I410" s="3"/>
      <c r="J410" s="3"/>
      <c r="K410" s="3"/>
      <c r="L410" s="3"/>
      <c r="M410" s="3"/>
      <c r="N410" s="3"/>
      <c r="O410" s="3"/>
      <c r="P410" s="3"/>
      <c r="Q410" s="3"/>
      <c r="R410" s="3"/>
      <c r="S410" s="3"/>
      <c r="T410" s="3"/>
      <c r="U410" s="3"/>
      <c r="V410" s="3"/>
    </row>
    <row r="411" spans="1:22" ht="13.75" customHeight="1">
      <c r="A411" s="12">
        <f>'Complete sheet and details'!F411</f>
        <v>0</v>
      </c>
      <c r="B411" s="12">
        <f>'Complete sheet and details'!I411</f>
        <v>0</v>
      </c>
      <c r="C411" s="4" t="str">
        <f t="shared" si="10"/>
        <v>00</v>
      </c>
      <c r="D411" s="3"/>
      <c r="E411" s="3"/>
      <c r="F411" s="3"/>
      <c r="G411" s="3"/>
      <c r="H411" s="3"/>
      <c r="I411" s="3"/>
      <c r="J411" s="3"/>
      <c r="K411" s="3"/>
      <c r="L411" s="3"/>
      <c r="M411" s="3"/>
      <c r="N411" s="3"/>
      <c r="O411" s="3"/>
      <c r="P411" s="3"/>
      <c r="Q411" s="3"/>
      <c r="R411" s="3"/>
      <c r="S411" s="3"/>
      <c r="T411" s="3"/>
      <c r="U411" s="3"/>
      <c r="V411" s="3"/>
    </row>
    <row r="412" spans="1:22" ht="13.75" customHeight="1">
      <c r="A412" s="12">
        <f>'Complete sheet and details'!F412</f>
        <v>0</v>
      </c>
      <c r="B412" s="12">
        <f>'Complete sheet and details'!I412</f>
        <v>0</v>
      </c>
      <c r="C412" s="4" t="str">
        <f t="shared" si="10"/>
        <v>00</v>
      </c>
      <c r="D412" s="3"/>
      <c r="E412" s="3"/>
      <c r="F412" s="3"/>
      <c r="G412" s="3"/>
      <c r="H412" s="3"/>
      <c r="I412" s="3"/>
      <c r="J412" s="3"/>
      <c r="K412" s="3"/>
      <c r="L412" s="3"/>
      <c r="M412" s="3"/>
      <c r="N412" s="3"/>
      <c r="O412" s="3"/>
      <c r="P412" s="3"/>
      <c r="Q412" s="3"/>
      <c r="R412" s="3"/>
      <c r="S412" s="3"/>
      <c r="T412" s="3"/>
      <c r="U412" s="3"/>
      <c r="V412" s="3"/>
    </row>
    <row r="413" spans="1:22" ht="13.75" customHeight="1">
      <c r="A413" s="12">
        <f>'Complete sheet and details'!F413</f>
        <v>0</v>
      </c>
      <c r="B413" s="12">
        <f>'Complete sheet and details'!I413</f>
        <v>0</v>
      </c>
      <c r="C413" s="4" t="str">
        <f t="shared" si="10"/>
        <v>00</v>
      </c>
      <c r="D413" s="3"/>
      <c r="E413" s="3"/>
      <c r="F413" s="3"/>
      <c r="G413" s="3"/>
      <c r="H413" s="3"/>
      <c r="I413" s="3"/>
      <c r="J413" s="3"/>
      <c r="K413" s="3"/>
      <c r="L413" s="3"/>
      <c r="M413" s="3"/>
      <c r="N413" s="3"/>
      <c r="O413" s="3"/>
      <c r="P413" s="3"/>
      <c r="Q413" s="3"/>
      <c r="R413" s="3"/>
      <c r="S413" s="3"/>
      <c r="T413" s="3"/>
      <c r="U413" s="3"/>
      <c r="V413" s="3"/>
    </row>
    <row r="414" spans="1:22" ht="13.75" customHeight="1">
      <c r="A414" s="12">
        <f>'Complete sheet and details'!F414</f>
        <v>0</v>
      </c>
      <c r="B414" s="12">
        <f>'Complete sheet and details'!I414</f>
        <v>0</v>
      </c>
      <c r="C414" s="4" t="str">
        <f t="shared" si="10"/>
        <v>00</v>
      </c>
      <c r="D414" s="3"/>
      <c r="E414" s="3"/>
      <c r="F414" s="3"/>
      <c r="G414" s="3"/>
      <c r="H414" s="3"/>
      <c r="I414" s="3"/>
      <c r="J414" s="3"/>
      <c r="K414" s="3"/>
      <c r="L414" s="3"/>
      <c r="M414" s="3"/>
      <c r="N414" s="3"/>
      <c r="O414" s="3"/>
      <c r="P414" s="3"/>
      <c r="Q414" s="3"/>
      <c r="R414" s="3"/>
      <c r="S414" s="3"/>
      <c r="T414" s="3"/>
      <c r="U414" s="3"/>
      <c r="V414" s="3"/>
    </row>
    <row r="415" spans="1:22" ht="13.75" customHeight="1">
      <c r="A415" s="12">
        <f>'Complete sheet and details'!F415</f>
        <v>0</v>
      </c>
      <c r="B415" s="12">
        <f>'Complete sheet and details'!I415</f>
        <v>0</v>
      </c>
      <c r="C415" s="4" t="str">
        <f t="shared" si="10"/>
        <v>00</v>
      </c>
      <c r="D415" s="3"/>
      <c r="E415" s="3"/>
      <c r="F415" s="3"/>
      <c r="G415" s="3"/>
      <c r="H415" s="3"/>
      <c r="I415" s="3"/>
      <c r="J415" s="3"/>
      <c r="K415" s="3"/>
      <c r="L415" s="3"/>
      <c r="M415" s="3"/>
      <c r="N415" s="3"/>
      <c r="O415" s="3"/>
      <c r="P415" s="3"/>
      <c r="Q415" s="3"/>
      <c r="R415" s="3"/>
      <c r="S415" s="3"/>
      <c r="T415" s="3"/>
      <c r="U415" s="3"/>
      <c r="V415" s="3"/>
    </row>
    <row r="416" spans="1:22" ht="13.75" customHeight="1">
      <c r="A416" s="12">
        <f>'Complete sheet and details'!F416</f>
        <v>0</v>
      </c>
      <c r="B416" s="12">
        <f>'Complete sheet and details'!I416</f>
        <v>0</v>
      </c>
      <c r="C416" s="4" t="str">
        <f t="shared" si="10"/>
        <v>00</v>
      </c>
      <c r="D416" s="3"/>
      <c r="E416" s="3"/>
      <c r="F416" s="3"/>
      <c r="G416" s="3"/>
      <c r="H416" s="3"/>
      <c r="I416" s="3"/>
      <c r="J416" s="3"/>
      <c r="K416" s="3"/>
      <c r="L416" s="3"/>
      <c r="M416" s="3"/>
      <c r="N416" s="3"/>
      <c r="O416" s="3"/>
      <c r="P416" s="3"/>
      <c r="Q416" s="3"/>
      <c r="R416" s="3"/>
      <c r="S416" s="3"/>
      <c r="T416" s="3"/>
      <c r="U416" s="3"/>
      <c r="V416" s="3"/>
    </row>
    <row r="417" spans="1:22" ht="13.75" customHeight="1">
      <c r="A417" s="12">
        <f>'Complete sheet and details'!F417</f>
        <v>0</v>
      </c>
      <c r="B417" s="12">
        <f>'Complete sheet and details'!I417</f>
        <v>0</v>
      </c>
      <c r="C417" s="4" t="str">
        <f t="shared" si="10"/>
        <v>00</v>
      </c>
      <c r="D417" s="3"/>
      <c r="E417" s="3"/>
      <c r="F417" s="3"/>
      <c r="G417" s="3"/>
      <c r="H417" s="3"/>
      <c r="I417" s="3"/>
      <c r="J417" s="3"/>
      <c r="K417" s="3"/>
      <c r="L417" s="3"/>
      <c r="M417" s="3"/>
      <c r="N417" s="3"/>
      <c r="O417" s="3"/>
      <c r="P417" s="3"/>
      <c r="Q417" s="3"/>
      <c r="R417" s="3"/>
      <c r="S417" s="3"/>
      <c r="T417" s="3"/>
      <c r="U417" s="3"/>
      <c r="V417" s="3"/>
    </row>
    <row r="418" spans="1:22" ht="13.75" customHeight="1">
      <c r="A418" s="12">
        <f>'Complete sheet and details'!F418</f>
        <v>0</v>
      </c>
      <c r="B418" s="12">
        <f>'Complete sheet and details'!I418</f>
        <v>0</v>
      </c>
      <c r="C418" s="4" t="str">
        <f t="shared" si="10"/>
        <v>00</v>
      </c>
      <c r="D418" s="3"/>
      <c r="E418" s="3"/>
      <c r="F418" s="3"/>
      <c r="G418" s="3"/>
      <c r="H418" s="3"/>
      <c r="I418" s="3"/>
      <c r="J418" s="3"/>
      <c r="K418" s="3"/>
      <c r="L418" s="3"/>
      <c r="M418" s="3"/>
      <c r="N418" s="3"/>
      <c r="O418" s="3"/>
      <c r="P418" s="3"/>
      <c r="Q418" s="3"/>
      <c r="R418" s="3"/>
      <c r="S418" s="3"/>
      <c r="T418" s="3"/>
      <c r="U418" s="3"/>
      <c r="V418" s="3"/>
    </row>
    <row r="419" spans="1:22" ht="13.75" customHeight="1">
      <c r="A419" s="12">
        <f>'Complete sheet and details'!F419</f>
        <v>0</v>
      </c>
      <c r="B419" s="12">
        <f>'Complete sheet and details'!I419</f>
        <v>0</v>
      </c>
      <c r="C419" s="4" t="str">
        <f t="shared" si="10"/>
        <v>00</v>
      </c>
      <c r="D419" s="3"/>
      <c r="E419" s="3"/>
      <c r="F419" s="3"/>
      <c r="G419" s="3"/>
      <c r="H419" s="3"/>
      <c r="I419" s="3"/>
      <c r="J419" s="3"/>
      <c r="K419" s="3"/>
      <c r="L419" s="3"/>
      <c r="M419" s="3"/>
      <c r="N419" s="3"/>
      <c r="O419" s="3"/>
      <c r="P419" s="3"/>
      <c r="Q419" s="3"/>
      <c r="R419" s="3"/>
      <c r="S419" s="3"/>
      <c r="T419" s="3"/>
      <c r="U419" s="3"/>
      <c r="V419" s="3"/>
    </row>
    <row r="420" spans="1:22" ht="13.75" customHeight="1">
      <c r="A420" s="12">
        <f>'Complete sheet and details'!F420</f>
        <v>0</v>
      </c>
      <c r="B420" s="12">
        <f>'Complete sheet and details'!I420</f>
        <v>0</v>
      </c>
      <c r="C420" s="4" t="str">
        <f t="shared" si="10"/>
        <v>00</v>
      </c>
      <c r="D420" s="3"/>
      <c r="E420" s="3"/>
      <c r="F420" s="3"/>
      <c r="G420" s="3"/>
      <c r="H420" s="3"/>
      <c r="I420" s="3"/>
      <c r="J420" s="3"/>
      <c r="K420" s="3"/>
      <c r="L420" s="3"/>
      <c r="M420" s="3"/>
      <c r="N420" s="3"/>
      <c r="O420" s="3"/>
      <c r="P420" s="3"/>
      <c r="Q420" s="3"/>
      <c r="R420" s="3"/>
      <c r="S420" s="3"/>
      <c r="T420" s="3"/>
      <c r="U420" s="3"/>
      <c r="V420" s="3"/>
    </row>
    <row r="421" spans="1:22" ht="13.75" customHeight="1">
      <c r="A421" s="12">
        <f>'Complete sheet and details'!F421</f>
        <v>0</v>
      </c>
      <c r="B421" s="12">
        <f>'Complete sheet and details'!I421</f>
        <v>0</v>
      </c>
      <c r="C421" s="4" t="str">
        <f t="shared" si="10"/>
        <v>00</v>
      </c>
      <c r="D421" s="3"/>
      <c r="E421" s="3"/>
      <c r="F421" s="3"/>
      <c r="G421" s="3"/>
      <c r="H421" s="3"/>
      <c r="I421" s="3"/>
      <c r="J421" s="3"/>
      <c r="K421" s="3"/>
      <c r="L421" s="3"/>
      <c r="M421" s="3"/>
      <c r="N421" s="3"/>
      <c r="O421" s="3"/>
      <c r="P421" s="3"/>
      <c r="Q421" s="3"/>
      <c r="R421" s="3"/>
      <c r="S421" s="3"/>
      <c r="T421" s="3"/>
      <c r="U421" s="3"/>
      <c r="V421" s="3"/>
    </row>
    <row r="422" spans="1:22" ht="13.75" customHeight="1">
      <c r="A422" s="12">
        <f>'Complete sheet and details'!F422</f>
        <v>0</v>
      </c>
      <c r="B422" s="12">
        <f>'Complete sheet and details'!I422</f>
        <v>0</v>
      </c>
      <c r="C422" s="4" t="str">
        <f t="shared" si="10"/>
        <v>00</v>
      </c>
      <c r="D422" s="3"/>
      <c r="E422" s="3"/>
      <c r="F422" s="3"/>
      <c r="G422" s="3"/>
      <c r="H422" s="3"/>
      <c r="I422" s="3"/>
      <c r="J422" s="3"/>
      <c r="K422" s="3"/>
      <c r="L422" s="3"/>
      <c r="M422" s="3"/>
      <c r="N422" s="3"/>
      <c r="O422" s="3"/>
      <c r="P422" s="3"/>
      <c r="Q422" s="3"/>
      <c r="R422" s="3"/>
      <c r="S422" s="3"/>
      <c r="T422" s="3"/>
      <c r="U422" s="3"/>
      <c r="V422" s="3"/>
    </row>
    <row r="423" spans="1:22" ht="13.75" customHeight="1">
      <c r="A423" s="12">
        <f>'Complete sheet and details'!F423</f>
        <v>0</v>
      </c>
      <c r="B423" s="12">
        <f>'Complete sheet and details'!I423</f>
        <v>0</v>
      </c>
      <c r="C423" s="4" t="str">
        <f t="shared" si="10"/>
        <v>00</v>
      </c>
      <c r="D423" s="3"/>
      <c r="E423" s="3"/>
      <c r="F423" s="3"/>
      <c r="G423" s="3"/>
      <c r="H423" s="3"/>
      <c r="I423" s="3"/>
      <c r="J423" s="3"/>
      <c r="K423" s="3"/>
      <c r="L423" s="3"/>
      <c r="M423" s="3"/>
      <c r="N423" s="3"/>
      <c r="O423" s="3"/>
      <c r="P423" s="3"/>
      <c r="Q423" s="3"/>
      <c r="R423" s="3"/>
      <c r="S423" s="3"/>
      <c r="T423" s="3"/>
      <c r="U423" s="3"/>
      <c r="V423" s="3"/>
    </row>
    <row r="424" spans="1:22" ht="13.75" customHeight="1">
      <c r="A424" s="12">
        <f>'Complete sheet and details'!F424</f>
        <v>0</v>
      </c>
      <c r="B424" s="12">
        <f>'Complete sheet and details'!I424</f>
        <v>0</v>
      </c>
      <c r="C424" s="4" t="str">
        <f t="shared" si="10"/>
        <v>00</v>
      </c>
      <c r="D424" s="3"/>
      <c r="E424" s="3"/>
      <c r="F424" s="3"/>
      <c r="G424" s="3"/>
      <c r="H424" s="3"/>
      <c r="I424" s="3"/>
      <c r="J424" s="3"/>
      <c r="K424" s="3"/>
      <c r="L424" s="3"/>
      <c r="M424" s="3"/>
      <c r="N424" s="3"/>
      <c r="O424" s="3"/>
      <c r="P424" s="3"/>
      <c r="Q424" s="3"/>
      <c r="R424" s="3"/>
      <c r="S424" s="3"/>
      <c r="T424" s="3"/>
      <c r="U424" s="3"/>
      <c r="V424" s="3"/>
    </row>
    <row r="425" spans="1:22" ht="13.75" customHeight="1">
      <c r="A425" s="12">
        <f>'Complete sheet and details'!F425</f>
        <v>0</v>
      </c>
      <c r="B425" s="12">
        <f>'Complete sheet and details'!I425</f>
        <v>0</v>
      </c>
      <c r="C425" s="4" t="str">
        <f t="shared" si="10"/>
        <v>00</v>
      </c>
      <c r="D425" s="3"/>
      <c r="E425" s="3"/>
      <c r="F425" s="3"/>
      <c r="G425" s="3"/>
      <c r="H425" s="3"/>
      <c r="I425" s="3"/>
      <c r="J425" s="3"/>
      <c r="K425" s="3"/>
      <c r="L425" s="3"/>
      <c r="M425" s="3"/>
      <c r="N425" s="3"/>
      <c r="O425" s="3"/>
      <c r="P425" s="3"/>
      <c r="Q425" s="3"/>
      <c r="R425" s="3"/>
      <c r="S425" s="3"/>
      <c r="T425" s="3"/>
      <c r="U425" s="3"/>
      <c r="V425" s="3"/>
    </row>
    <row r="426" spans="1:22" ht="13.75" customHeight="1">
      <c r="A426" s="12">
        <f>'Complete sheet and details'!F426</f>
        <v>0</v>
      </c>
      <c r="B426" s="12">
        <f>'Complete sheet and details'!I426</f>
        <v>0</v>
      </c>
      <c r="C426" s="4" t="str">
        <f t="shared" si="10"/>
        <v>00</v>
      </c>
      <c r="D426" s="3"/>
      <c r="E426" s="3"/>
      <c r="F426" s="3"/>
      <c r="G426" s="3"/>
      <c r="H426" s="3"/>
      <c r="I426" s="3"/>
      <c r="J426" s="3"/>
      <c r="K426" s="3"/>
      <c r="L426" s="3"/>
      <c r="M426" s="3"/>
      <c r="N426" s="3"/>
      <c r="O426" s="3"/>
      <c r="P426" s="3"/>
      <c r="Q426" s="3"/>
      <c r="R426" s="3"/>
      <c r="S426" s="3"/>
      <c r="T426" s="3"/>
      <c r="U426" s="3"/>
      <c r="V426" s="3"/>
    </row>
    <row r="427" spans="1:22" ht="13.75" customHeight="1">
      <c r="A427" s="12">
        <f>'Complete sheet and details'!F427</f>
        <v>0</v>
      </c>
      <c r="B427" s="12">
        <f>'Complete sheet and details'!I427</f>
        <v>0</v>
      </c>
      <c r="C427" s="4" t="str">
        <f t="shared" si="10"/>
        <v>00</v>
      </c>
      <c r="D427" s="3"/>
      <c r="E427" s="3"/>
      <c r="F427" s="3"/>
      <c r="G427" s="3"/>
      <c r="H427" s="3"/>
      <c r="I427" s="3"/>
      <c r="J427" s="3"/>
      <c r="K427" s="3"/>
      <c r="L427" s="3"/>
      <c r="M427" s="3"/>
      <c r="N427" s="3"/>
      <c r="O427" s="3"/>
      <c r="P427" s="3"/>
      <c r="Q427" s="3"/>
      <c r="R427" s="3"/>
      <c r="S427" s="3"/>
      <c r="T427" s="3"/>
      <c r="U427" s="3"/>
      <c r="V427" s="3"/>
    </row>
    <row r="428" spans="1:22" ht="13.75" customHeight="1">
      <c r="A428" s="12">
        <f>'Complete sheet and details'!F428</f>
        <v>0</v>
      </c>
      <c r="B428" s="12">
        <f>'Complete sheet and details'!I428</f>
        <v>0</v>
      </c>
      <c r="C428" s="4" t="str">
        <f t="shared" si="10"/>
        <v>00</v>
      </c>
      <c r="D428" s="3"/>
      <c r="E428" s="3"/>
      <c r="F428" s="3"/>
      <c r="G428" s="3"/>
      <c r="H428" s="3"/>
      <c r="I428" s="3"/>
      <c r="J428" s="3"/>
      <c r="K428" s="3"/>
      <c r="L428" s="3"/>
      <c r="M428" s="3"/>
      <c r="N428" s="3"/>
      <c r="O428" s="3"/>
      <c r="P428" s="3"/>
      <c r="Q428" s="3"/>
      <c r="R428" s="3"/>
      <c r="S428" s="3"/>
      <c r="T428" s="3"/>
      <c r="U428" s="3"/>
      <c r="V428" s="3"/>
    </row>
    <row r="429" spans="1:22" ht="13.75" customHeight="1">
      <c r="A429" s="12">
        <f>'Complete sheet and details'!F429</f>
        <v>0</v>
      </c>
      <c r="B429" s="12">
        <f>'Complete sheet and details'!I429</f>
        <v>0</v>
      </c>
      <c r="C429" s="4" t="str">
        <f t="shared" si="10"/>
        <v>00</v>
      </c>
      <c r="D429" s="3"/>
      <c r="E429" s="3"/>
      <c r="F429" s="3"/>
      <c r="G429" s="3"/>
      <c r="H429" s="3"/>
      <c r="I429" s="3"/>
      <c r="J429" s="3"/>
      <c r="K429" s="3"/>
      <c r="L429" s="3"/>
      <c r="M429" s="3"/>
      <c r="N429" s="3"/>
      <c r="O429" s="3"/>
      <c r="P429" s="3"/>
      <c r="Q429" s="3"/>
      <c r="R429" s="3"/>
      <c r="S429" s="3"/>
      <c r="T429" s="3"/>
      <c r="U429" s="3"/>
      <c r="V429" s="3"/>
    </row>
    <row r="430" spans="1:22" ht="13.75" customHeight="1">
      <c r="A430" s="12">
        <f>'Complete sheet and details'!F430</f>
        <v>0</v>
      </c>
      <c r="B430" s="12">
        <f>'Complete sheet and details'!I430</f>
        <v>0</v>
      </c>
      <c r="C430" s="4" t="str">
        <f t="shared" si="10"/>
        <v>00</v>
      </c>
      <c r="D430" s="3"/>
      <c r="E430" s="3"/>
      <c r="F430" s="3"/>
      <c r="G430" s="3"/>
      <c r="H430" s="3"/>
      <c r="I430" s="3"/>
      <c r="J430" s="3"/>
      <c r="K430" s="3"/>
      <c r="L430" s="3"/>
      <c r="M430" s="3"/>
      <c r="N430" s="3"/>
      <c r="O430" s="3"/>
      <c r="P430" s="3"/>
      <c r="Q430" s="3"/>
      <c r="R430" s="3"/>
      <c r="S430" s="3"/>
      <c r="T430" s="3"/>
      <c r="U430" s="3"/>
      <c r="V430" s="3"/>
    </row>
    <row r="431" spans="1:22" ht="13.75" customHeight="1">
      <c r="A431" s="12">
        <f>'Complete sheet and details'!F431</f>
        <v>0</v>
      </c>
      <c r="B431" s="12">
        <f>'Complete sheet and details'!I431</f>
        <v>0</v>
      </c>
      <c r="C431" s="4" t="str">
        <f t="shared" si="10"/>
        <v>00</v>
      </c>
      <c r="D431" s="3"/>
      <c r="E431" s="3"/>
      <c r="F431" s="3"/>
      <c r="G431" s="3"/>
      <c r="H431" s="3"/>
      <c r="I431" s="3"/>
      <c r="J431" s="3"/>
      <c r="K431" s="3"/>
      <c r="L431" s="3"/>
      <c r="M431" s="3"/>
      <c r="N431" s="3"/>
      <c r="O431" s="3"/>
      <c r="P431" s="3"/>
      <c r="Q431" s="3"/>
      <c r="R431" s="3"/>
      <c r="S431" s="3"/>
      <c r="T431" s="3"/>
      <c r="U431" s="3"/>
      <c r="V431" s="3"/>
    </row>
    <row r="432" spans="1:22" ht="13.75" customHeight="1">
      <c r="A432" s="12">
        <f>'Complete sheet and details'!F432</f>
        <v>0</v>
      </c>
      <c r="B432" s="12">
        <f>'Complete sheet and details'!I432</f>
        <v>0</v>
      </c>
      <c r="C432" s="4" t="str">
        <f t="shared" si="10"/>
        <v>00</v>
      </c>
      <c r="D432" s="3"/>
      <c r="E432" s="3"/>
      <c r="F432" s="3"/>
      <c r="G432" s="3"/>
      <c r="H432" s="3"/>
      <c r="I432" s="3"/>
      <c r="J432" s="3"/>
      <c r="K432" s="3"/>
      <c r="L432" s="3"/>
      <c r="M432" s="3"/>
      <c r="N432" s="3"/>
      <c r="O432" s="3"/>
      <c r="P432" s="3"/>
      <c r="Q432" s="3"/>
      <c r="R432" s="3"/>
      <c r="S432" s="3"/>
      <c r="T432" s="3"/>
      <c r="U432" s="3"/>
      <c r="V432" s="3"/>
    </row>
    <row r="433" spans="1:22" ht="13.75" customHeight="1">
      <c r="A433" s="12">
        <f>'Complete sheet and details'!F433</f>
        <v>0</v>
      </c>
      <c r="B433" s="12">
        <f>'Complete sheet and details'!I433</f>
        <v>0</v>
      </c>
      <c r="C433" s="4" t="str">
        <f t="shared" si="10"/>
        <v>00</v>
      </c>
      <c r="D433" s="3"/>
      <c r="E433" s="3"/>
      <c r="F433" s="3"/>
      <c r="G433" s="3"/>
      <c r="H433" s="3"/>
      <c r="I433" s="3"/>
      <c r="J433" s="3"/>
      <c r="K433" s="3"/>
      <c r="L433" s="3"/>
      <c r="M433" s="3"/>
      <c r="N433" s="3"/>
      <c r="O433" s="3"/>
      <c r="P433" s="3"/>
      <c r="Q433" s="3"/>
      <c r="R433" s="3"/>
      <c r="S433" s="3"/>
      <c r="T433" s="3"/>
      <c r="U433" s="3"/>
      <c r="V433" s="3"/>
    </row>
    <row r="434" spans="1:22" ht="13.75" customHeight="1">
      <c r="A434" s="12">
        <f>'Complete sheet and details'!F434</f>
        <v>0</v>
      </c>
      <c r="B434" s="12">
        <f>'Complete sheet and details'!I434</f>
        <v>0</v>
      </c>
      <c r="C434" s="4" t="str">
        <f t="shared" si="10"/>
        <v>00</v>
      </c>
      <c r="D434" s="3"/>
      <c r="E434" s="3"/>
      <c r="F434" s="3"/>
      <c r="G434" s="3"/>
      <c r="H434" s="3"/>
      <c r="I434" s="3"/>
      <c r="J434" s="3"/>
      <c r="K434" s="3"/>
      <c r="L434" s="3"/>
      <c r="M434" s="3"/>
      <c r="N434" s="3"/>
      <c r="O434" s="3"/>
      <c r="P434" s="3"/>
      <c r="Q434" s="3"/>
      <c r="R434" s="3"/>
      <c r="S434" s="3"/>
      <c r="T434" s="3"/>
      <c r="U434" s="3"/>
      <c r="V434" s="3"/>
    </row>
    <row r="435" spans="1:22" ht="13.75" customHeight="1">
      <c r="A435" s="12">
        <f>'Complete sheet and details'!F435</f>
        <v>0</v>
      </c>
      <c r="B435" s="12">
        <f>'Complete sheet and details'!I435</f>
        <v>0</v>
      </c>
      <c r="C435" s="4" t="str">
        <f t="shared" si="10"/>
        <v>00</v>
      </c>
      <c r="D435" s="3"/>
      <c r="E435" s="3"/>
      <c r="F435" s="3"/>
      <c r="G435" s="3"/>
      <c r="H435" s="3"/>
      <c r="I435" s="3"/>
      <c r="J435" s="3"/>
      <c r="K435" s="3"/>
      <c r="L435" s="3"/>
      <c r="M435" s="3"/>
      <c r="N435" s="3"/>
      <c r="O435" s="3"/>
      <c r="P435" s="3"/>
      <c r="Q435" s="3"/>
      <c r="R435" s="3"/>
      <c r="S435" s="3"/>
      <c r="T435" s="3"/>
      <c r="U435" s="3"/>
      <c r="V435" s="3"/>
    </row>
    <row r="436" spans="1:22" ht="13.75" customHeight="1">
      <c r="A436" s="12">
        <f>'Complete sheet and details'!F436</f>
        <v>0</v>
      </c>
      <c r="B436" s="12">
        <f>'Complete sheet and details'!I436</f>
        <v>0</v>
      </c>
      <c r="C436" s="4" t="str">
        <f t="shared" si="10"/>
        <v>00</v>
      </c>
      <c r="D436" s="3"/>
      <c r="E436" s="3"/>
      <c r="F436" s="3"/>
      <c r="G436" s="3"/>
      <c r="H436" s="3"/>
      <c r="I436" s="3"/>
      <c r="J436" s="3"/>
      <c r="K436" s="3"/>
      <c r="L436" s="3"/>
      <c r="M436" s="3"/>
      <c r="N436" s="3"/>
      <c r="O436" s="3"/>
      <c r="P436" s="3"/>
      <c r="Q436" s="3"/>
      <c r="R436" s="3"/>
      <c r="S436" s="3"/>
      <c r="T436" s="3"/>
      <c r="U436" s="3"/>
      <c r="V436" s="3"/>
    </row>
    <row r="437" spans="1:22" ht="13.75" customHeight="1">
      <c r="A437" s="12">
        <f>'Complete sheet and details'!F437</f>
        <v>0</v>
      </c>
      <c r="B437" s="12">
        <f>'Complete sheet and details'!I437</f>
        <v>0</v>
      </c>
      <c r="C437" s="4" t="str">
        <f t="shared" si="10"/>
        <v>00</v>
      </c>
      <c r="D437" s="3"/>
      <c r="E437" s="3"/>
      <c r="F437" s="3"/>
      <c r="G437" s="3"/>
      <c r="H437" s="3"/>
      <c r="I437" s="3"/>
      <c r="J437" s="3"/>
      <c r="K437" s="3"/>
      <c r="L437" s="3"/>
      <c r="M437" s="3"/>
      <c r="N437" s="3"/>
      <c r="O437" s="3"/>
      <c r="P437" s="3"/>
      <c r="Q437" s="3"/>
      <c r="R437" s="3"/>
      <c r="S437" s="3"/>
      <c r="T437" s="3"/>
      <c r="U437" s="3"/>
      <c r="V437" s="3"/>
    </row>
    <row r="438" spans="1:22" ht="13.75" customHeight="1">
      <c r="A438" s="12">
        <f>'Complete sheet and details'!F438</f>
        <v>0</v>
      </c>
      <c r="B438" s="12">
        <f>'Complete sheet and details'!I438</f>
        <v>0</v>
      </c>
      <c r="C438" s="4" t="str">
        <f t="shared" si="10"/>
        <v>00</v>
      </c>
      <c r="D438" s="3"/>
      <c r="E438" s="3"/>
      <c r="F438" s="3"/>
      <c r="G438" s="3"/>
      <c r="H438" s="3"/>
      <c r="I438" s="3"/>
      <c r="J438" s="3"/>
      <c r="K438" s="3"/>
      <c r="L438" s="3"/>
      <c r="M438" s="3"/>
      <c r="N438" s="3"/>
      <c r="O438" s="3"/>
      <c r="P438" s="3"/>
      <c r="Q438" s="3"/>
      <c r="R438" s="3"/>
      <c r="S438" s="3"/>
      <c r="T438" s="3"/>
      <c r="U438" s="3"/>
      <c r="V438" s="3"/>
    </row>
    <row r="439" spans="1:22" ht="13.75" customHeight="1">
      <c r="A439" s="12">
        <f>'Complete sheet and details'!F437</f>
        <v>0</v>
      </c>
      <c r="B439" s="3"/>
      <c r="C439" s="3"/>
      <c r="D439" s="3"/>
      <c r="E439" s="3"/>
      <c r="F439" s="3"/>
      <c r="G439" s="3"/>
      <c r="H439" s="3"/>
      <c r="I439" s="3"/>
      <c r="J439" s="3"/>
      <c r="K439" s="3"/>
      <c r="L439" s="3"/>
      <c r="M439" s="3"/>
      <c r="N439" s="3"/>
      <c r="O439" s="3"/>
      <c r="P439" s="3"/>
      <c r="Q439" s="3"/>
      <c r="R439" s="3"/>
      <c r="S439" s="3"/>
      <c r="T439" s="3"/>
      <c r="U439" s="3"/>
      <c r="V439" s="3"/>
    </row>
    <row r="440" spans="1:22" ht="13.75" customHeight="1">
      <c r="A440" s="12">
        <f>'Complete sheet and details'!F438</f>
        <v>0</v>
      </c>
      <c r="B440" s="3"/>
      <c r="C440" s="3"/>
      <c r="D440" s="3"/>
      <c r="E440" s="3"/>
      <c r="F440" s="3"/>
      <c r="G440" s="3"/>
      <c r="H440" s="3"/>
      <c r="I440" s="3"/>
      <c r="J440" s="3"/>
      <c r="K440" s="3"/>
      <c r="L440" s="3"/>
      <c r="M440" s="3"/>
      <c r="N440" s="3"/>
      <c r="O440" s="3"/>
      <c r="P440" s="3"/>
      <c r="Q440" s="3"/>
      <c r="R440" s="3"/>
      <c r="S440" s="3"/>
      <c r="T440" s="3"/>
      <c r="U440" s="3"/>
      <c r="V440" s="3"/>
    </row>
    <row r="441" spans="1:22" ht="13.75" customHeight="1">
      <c r="A441" s="12">
        <f>'Complete sheet and details'!F439</f>
        <v>0</v>
      </c>
      <c r="B441" s="3"/>
      <c r="C441" s="3"/>
      <c r="D441" s="3"/>
      <c r="E441" s="3"/>
      <c r="F441" s="3"/>
      <c r="G441" s="3"/>
      <c r="H441" s="3"/>
      <c r="I441" s="3"/>
      <c r="J441" s="3"/>
      <c r="K441" s="3"/>
      <c r="L441" s="3"/>
      <c r="M441" s="3"/>
      <c r="N441" s="3"/>
      <c r="O441" s="3"/>
      <c r="P441" s="3"/>
      <c r="Q441" s="3"/>
      <c r="R441" s="3"/>
      <c r="S441" s="3"/>
      <c r="T441" s="3"/>
      <c r="U441" s="3"/>
      <c r="V441" s="3"/>
    </row>
    <row r="442" spans="1:22" ht="13.75" customHeight="1">
      <c r="A442" s="12">
        <f>'Complete sheet and details'!F440</f>
        <v>0</v>
      </c>
      <c r="B442" s="3"/>
      <c r="C442" s="3"/>
      <c r="D442" s="3"/>
      <c r="E442" s="3"/>
      <c r="F442" s="3"/>
      <c r="G442" s="3"/>
      <c r="H442" s="3"/>
      <c r="I442" s="3"/>
      <c r="J442" s="3"/>
      <c r="K442" s="3"/>
      <c r="L442" s="3"/>
      <c r="M442" s="3"/>
      <c r="N442" s="3"/>
      <c r="O442" s="3"/>
      <c r="P442" s="3"/>
      <c r="Q442" s="3"/>
      <c r="R442" s="3"/>
      <c r="S442" s="3"/>
      <c r="T442" s="3"/>
      <c r="U442" s="3"/>
      <c r="V442" s="3"/>
    </row>
    <row r="443" spans="1:22" ht="13.75" customHeight="1">
      <c r="A443" s="12">
        <f>'Complete sheet and details'!F441</f>
        <v>0</v>
      </c>
      <c r="B443" s="3"/>
      <c r="C443" s="3"/>
      <c r="D443" s="3"/>
      <c r="E443" s="3"/>
      <c r="F443" s="3"/>
      <c r="G443" s="3"/>
      <c r="H443" s="3"/>
      <c r="I443" s="3"/>
      <c r="J443" s="3"/>
      <c r="K443" s="3"/>
      <c r="L443" s="3"/>
      <c r="M443" s="3"/>
      <c r="N443" s="3"/>
      <c r="O443" s="3"/>
      <c r="P443" s="3"/>
      <c r="Q443" s="3"/>
      <c r="R443" s="3"/>
      <c r="S443" s="3"/>
      <c r="T443" s="3"/>
      <c r="U443" s="3"/>
      <c r="V443" s="3"/>
    </row>
    <row r="444" spans="1:22" ht="13.75" customHeight="1">
      <c r="A444" s="12">
        <f>'Complete sheet and details'!F442</f>
        <v>0</v>
      </c>
      <c r="B444" s="3"/>
      <c r="C444" s="3"/>
      <c r="D444" s="3"/>
      <c r="E444" s="3"/>
      <c r="F444" s="3"/>
      <c r="G444" s="3"/>
      <c r="H444" s="3"/>
      <c r="I444" s="3"/>
      <c r="J444" s="3"/>
      <c r="K444" s="3"/>
      <c r="L444" s="3"/>
      <c r="M444" s="3"/>
      <c r="N444" s="3"/>
      <c r="O444" s="3"/>
      <c r="P444" s="3"/>
      <c r="Q444" s="3"/>
      <c r="R444" s="3"/>
      <c r="S444" s="3"/>
      <c r="T444" s="3"/>
      <c r="U444" s="3"/>
      <c r="V444" s="3"/>
    </row>
    <row r="445" spans="1:22" ht="13.75" customHeight="1">
      <c r="A445" s="12">
        <f>'Complete sheet and details'!F443</f>
        <v>0</v>
      </c>
      <c r="B445" s="3"/>
      <c r="C445" s="3"/>
      <c r="D445" s="3"/>
      <c r="E445" s="3"/>
      <c r="F445" s="3"/>
      <c r="G445" s="3"/>
      <c r="H445" s="3"/>
      <c r="I445" s="3"/>
      <c r="J445" s="3"/>
      <c r="K445" s="3"/>
      <c r="L445" s="3"/>
      <c r="M445" s="3"/>
      <c r="N445" s="3"/>
      <c r="O445" s="3"/>
      <c r="P445" s="3"/>
      <c r="Q445" s="3"/>
      <c r="R445" s="3"/>
      <c r="S445" s="3"/>
      <c r="T445" s="3"/>
      <c r="U445" s="3"/>
      <c r="V445" s="3"/>
    </row>
    <row r="446" spans="1:22" ht="13.75" customHeight="1">
      <c r="A446" s="12">
        <f>'Complete sheet and details'!F444</f>
        <v>0</v>
      </c>
      <c r="B446" s="3"/>
      <c r="C446" s="3"/>
      <c r="D446" s="3"/>
      <c r="E446" s="3"/>
      <c r="F446" s="3"/>
      <c r="G446" s="3"/>
      <c r="H446" s="3"/>
      <c r="I446" s="3"/>
      <c r="J446" s="3"/>
      <c r="K446" s="3"/>
      <c r="L446" s="3"/>
      <c r="M446" s="3"/>
      <c r="N446" s="3"/>
      <c r="O446" s="3"/>
      <c r="P446" s="3"/>
      <c r="Q446" s="3"/>
      <c r="R446" s="3"/>
      <c r="S446" s="3"/>
      <c r="T446" s="3"/>
      <c r="U446" s="3"/>
      <c r="V446" s="3"/>
    </row>
    <row r="447" spans="1:22" ht="13.75" customHeight="1">
      <c r="A447" s="12">
        <f>'Complete sheet and details'!F445</f>
        <v>0</v>
      </c>
      <c r="B447" s="3"/>
      <c r="C447" s="3"/>
      <c r="D447" s="3"/>
      <c r="E447" s="3"/>
      <c r="F447" s="3"/>
      <c r="G447" s="3"/>
      <c r="H447" s="3"/>
      <c r="I447" s="3"/>
      <c r="J447" s="3"/>
      <c r="K447" s="3"/>
      <c r="L447" s="3"/>
      <c r="M447" s="3"/>
      <c r="N447" s="3"/>
      <c r="O447" s="3"/>
      <c r="P447" s="3"/>
      <c r="Q447" s="3"/>
      <c r="R447" s="3"/>
      <c r="S447" s="3"/>
      <c r="T447" s="3"/>
      <c r="U447" s="3"/>
      <c r="V447" s="3"/>
    </row>
    <row r="448" spans="1:22" ht="13.75" customHeight="1">
      <c r="A448" s="12">
        <f>'Complete sheet and details'!F446</f>
        <v>0</v>
      </c>
      <c r="B448" s="3"/>
      <c r="C448" s="3"/>
      <c r="D448" s="3"/>
      <c r="E448" s="3"/>
      <c r="F448" s="3"/>
      <c r="G448" s="3"/>
      <c r="H448" s="3"/>
      <c r="I448" s="3"/>
      <c r="J448" s="3"/>
      <c r="K448" s="3"/>
      <c r="L448" s="3"/>
      <c r="M448" s="3"/>
      <c r="N448" s="3"/>
      <c r="O448" s="3"/>
      <c r="P448" s="3"/>
      <c r="Q448" s="3"/>
      <c r="R448" s="3"/>
      <c r="S448" s="3"/>
      <c r="T448" s="3"/>
      <c r="U448" s="3"/>
      <c r="V448" s="3"/>
    </row>
    <row r="449" spans="1:22" ht="13.75" customHeight="1">
      <c r="A449" s="12">
        <f>'Complete sheet and details'!F447</f>
        <v>0</v>
      </c>
      <c r="B449" s="3"/>
      <c r="C449" s="3"/>
      <c r="D449" s="3"/>
      <c r="E449" s="3"/>
      <c r="F449" s="3"/>
      <c r="G449" s="3"/>
      <c r="H449" s="3"/>
      <c r="I449" s="3"/>
      <c r="J449" s="3"/>
      <c r="K449" s="3"/>
      <c r="L449" s="3"/>
      <c r="M449" s="3"/>
      <c r="N449" s="3"/>
      <c r="O449" s="3"/>
      <c r="P449" s="3"/>
      <c r="Q449" s="3"/>
      <c r="R449" s="3"/>
      <c r="S449" s="3"/>
      <c r="T449" s="3"/>
      <c r="U449" s="3"/>
      <c r="V449" s="3"/>
    </row>
    <row r="450" spans="1:22" ht="13.75" customHeight="1">
      <c r="A450" s="12">
        <f>'Complete sheet and details'!F448</f>
        <v>0</v>
      </c>
      <c r="B450" s="3"/>
      <c r="C450" s="3"/>
      <c r="D450" s="3"/>
      <c r="E450" s="3"/>
      <c r="F450" s="3"/>
      <c r="G450" s="3"/>
      <c r="H450" s="3"/>
      <c r="I450" s="3"/>
      <c r="J450" s="3"/>
      <c r="K450" s="3"/>
      <c r="L450" s="3"/>
      <c r="M450" s="3"/>
      <c r="N450" s="3"/>
      <c r="O450" s="3"/>
      <c r="P450" s="3"/>
      <c r="Q450" s="3"/>
      <c r="R450" s="3"/>
      <c r="S450" s="3"/>
      <c r="T450" s="3"/>
      <c r="U450" s="3"/>
      <c r="V450" s="3"/>
    </row>
    <row r="451" spans="1:22" ht="13.75" customHeight="1">
      <c r="A451" s="12">
        <f>'Complete sheet and details'!F449</f>
        <v>0</v>
      </c>
      <c r="B451" s="3"/>
      <c r="C451" s="3"/>
      <c r="D451" s="3"/>
      <c r="E451" s="3"/>
      <c r="F451" s="3"/>
      <c r="G451" s="3"/>
      <c r="H451" s="3"/>
      <c r="I451" s="3"/>
      <c r="J451" s="3"/>
      <c r="K451" s="3"/>
      <c r="L451" s="3"/>
      <c r="M451" s="3"/>
      <c r="N451" s="3"/>
      <c r="O451" s="3"/>
      <c r="P451" s="3"/>
      <c r="Q451" s="3"/>
      <c r="R451" s="3"/>
      <c r="S451" s="3"/>
      <c r="T451" s="3"/>
      <c r="U451" s="3"/>
      <c r="V451" s="3"/>
    </row>
    <row r="452" spans="1:22" ht="13.75" customHeight="1">
      <c r="A452" s="12">
        <f>'Complete sheet and details'!F450</f>
        <v>0</v>
      </c>
      <c r="B452" s="3"/>
      <c r="C452" s="3"/>
      <c r="D452" s="3"/>
      <c r="E452" s="3"/>
      <c r="F452" s="3"/>
      <c r="G452" s="3"/>
      <c r="H452" s="3"/>
      <c r="I452" s="3"/>
      <c r="J452" s="3"/>
      <c r="K452" s="3"/>
      <c r="L452" s="3"/>
      <c r="M452" s="3"/>
      <c r="N452" s="3"/>
      <c r="O452" s="3"/>
      <c r="P452" s="3"/>
      <c r="Q452" s="3"/>
      <c r="R452" s="3"/>
      <c r="S452" s="3"/>
      <c r="T452" s="3"/>
      <c r="U452" s="3"/>
      <c r="V452" s="3"/>
    </row>
    <row r="453" spans="1:22" ht="13.75" customHeight="1">
      <c r="A453" s="12">
        <f>'Complete sheet and details'!F451</f>
        <v>0</v>
      </c>
      <c r="B453" s="3"/>
      <c r="C453" s="3"/>
      <c r="D453" s="3"/>
      <c r="E453" s="3"/>
      <c r="F453" s="3"/>
      <c r="G453" s="3"/>
      <c r="H453" s="3"/>
      <c r="I453" s="3"/>
      <c r="J453" s="3"/>
      <c r="K453" s="3"/>
      <c r="L453" s="3"/>
      <c r="M453" s="3"/>
      <c r="N453" s="3"/>
      <c r="O453" s="3"/>
      <c r="P453" s="3"/>
      <c r="Q453" s="3"/>
      <c r="R453" s="3"/>
      <c r="S453" s="3"/>
      <c r="T453" s="3"/>
      <c r="U453" s="3"/>
      <c r="V453" s="3"/>
    </row>
    <row r="454" spans="1:22" ht="13.75" customHeight="1">
      <c r="A454" s="12">
        <f>'Complete sheet and details'!F452</f>
        <v>0</v>
      </c>
      <c r="B454" s="3"/>
      <c r="C454" s="3"/>
      <c r="D454" s="3"/>
      <c r="E454" s="3"/>
      <c r="F454" s="3"/>
      <c r="G454" s="3"/>
      <c r="H454" s="3"/>
      <c r="I454" s="3"/>
      <c r="J454" s="3"/>
      <c r="K454" s="3"/>
      <c r="L454" s="3"/>
      <c r="M454" s="3"/>
      <c r="N454" s="3"/>
      <c r="O454" s="3"/>
      <c r="P454" s="3"/>
      <c r="Q454" s="3"/>
      <c r="R454" s="3"/>
      <c r="S454" s="3"/>
      <c r="T454" s="3"/>
      <c r="U454" s="3"/>
      <c r="V454" s="3"/>
    </row>
    <row r="455" spans="1:22" ht="13.75" customHeight="1">
      <c r="A455" s="12">
        <f>'Complete sheet and details'!F453</f>
        <v>0</v>
      </c>
      <c r="B455" s="3"/>
      <c r="C455" s="3"/>
      <c r="D455" s="3"/>
      <c r="E455" s="3"/>
      <c r="F455" s="3"/>
      <c r="G455" s="3"/>
      <c r="H455" s="3"/>
      <c r="I455" s="3"/>
      <c r="J455" s="3"/>
      <c r="K455" s="3"/>
      <c r="L455" s="3"/>
      <c r="M455" s="3"/>
      <c r="N455" s="3"/>
      <c r="O455" s="3"/>
      <c r="P455" s="3"/>
      <c r="Q455" s="3"/>
      <c r="R455" s="3"/>
      <c r="S455" s="3"/>
      <c r="T455" s="3"/>
      <c r="U455" s="3"/>
      <c r="V455" s="3"/>
    </row>
    <row r="456" spans="1:22" ht="13.75" customHeight="1">
      <c r="A456" s="12">
        <f>'Complete sheet and details'!F454</f>
        <v>0</v>
      </c>
      <c r="B456" s="3"/>
      <c r="C456" s="3"/>
      <c r="D456" s="3"/>
      <c r="E456" s="3"/>
      <c r="F456" s="3"/>
      <c r="G456" s="3"/>
      <c r="H456" s="3"/>
      <c r="I456" s="3"/>
      <c r="J456" s="3"/>
      <c r="K456" s="3"/>
      <c r="L456" s="3"/>
      <c r="M456" s="3"/>
      <c r="N456" s="3"/>
      <c r="O456" s="3"/>
      <c r="P456" s="3"/>
      <c r="Q456" s="3"/>
      <c r="R456" s="3"/>
      <c r="S456" s="3"/>
      <c r="T456" s="3"/>
      <c r="U456" s="3"/>
      <c r="V456" s="3"/>
    </row>
    <row r="457" spans="1:22" ht="13.75" customHeight="1">
      <c r="A457" s="12">
        <f>'Complete sheet and details'!F455</f>
        <v>0</v>
      </c>
      <c r="B457" s="3"/>
      <c r="C457" s="3"/>
      <c r="D457" s="3"/>
      <c r="E457" s="3"/>
      <c r="F457" s="3"/>
      <c r="G457" s="3"/>
      <c r="H457" s="3"/>
      <c r="I457" s="3"/>
      <c r="J457" s="3"/>
      <c r="K457" s="3"/>
      <c r="L457" s="3"/>
      <c r="M457" s="3"/>
      <c r="N457" s="3"/>
      <c r="O457" s="3"/>
      <c r="P457" s="3"/>
      <c r="Q457" s="3"/>
      <c r="R457" s="3"/>
      <c r="S457" s="3"/>
      <c r="T457" s="3"/>
      <c r="U457" s="3"/>
      <c r="V457" s="3"/>
    </row>
    <row r="458" spans="1:22" ht="13.75" customHeight="1">
      <c r="A458" s="12">
        <f>'Complete sheet and details'!F456</f>
        <v>0</v>
      </c>
      <c r="B458" s="3"/>
      <c r="C458" s="3"/>
      <c r="D458" s="3"/>
      <c r="E458" s="3"/>
      <c r="F458" s="3"/>
      <c r="G458" s="3"/>
      <c r="H458" s="3"/>
      <c r="I458" s="3"/>
      <c r="J458" s="3"/>
      <c r="K458" s="3"/>
      <c r="L458" s="3"/>
      <c r="M458" s="3"/>
      <c r="N458" s="3"/>
      <c r="O458" s="3"/>
      <c r="P458" s="3"/>
      <c r="Q458" s="3"/>
      <c r="R458" s="3"/>
      <c r="S458" s="3"/>
      <c r="T458" s="3"/>
      <c r="U458" s="3"/>
      <c r="V458" s="3"/>
    </row>
    <row r="459" spans="1:22" ht="13.75" customHeight="1">
      <c r="A459" s="12">
        <f>'Complete sheet and details'!F457</f>
        <v>0</v>
      </c>
      <c r="B459" s="3"/>
      <c r="C459" s="3"/>
      <c r="D459" s="3"/>
      <c r="E459" s="3"/>
      <c r="F459" s="3"/>
      <c r="G459" s="3"/>
      <c r="H459" s="3"/>
      <c r="I459" s="3"/>
      <c r="J459" s="3"/>
      <c r="K459" s="3"/>
      <c r="L459" s="3"/>
      <c r="M459" s="3"/>
      <c r="N459" s="3"/>
      <c r="O459" s="3"/>
      <c r="P459" s="3"/>
      <c r="Q459" s="3"/>
      <c r="R459" s="3"/>
      <c r="S459" s="3"/>
      <c r="T459" s="3"/>
      <c r="U459" s="3"/>
      <c r="V459" s="3"/>
    </row>
    <row r="460" spans="1:22" ht="13.75" customHeight="1">
      <c r="A460" s="12">
        <f>'Complete sheet and details'!F458</f>
        <v>0</v>
      </c>
      <c r="B460" s="3"/>
      <c r="C460" s="3"/>
      <c r="D460" s="3"/>
      <c r="E460" s="3"/>
      <c r="F460" s="3"/>
      <c r="G460" s="3"/>
      <c r="H460" s="3"/>
      <c r="I460" s="3"/>
      <c r="J460" s="3"/>
      <c r="K460" s="3"/>
      <c r="L460" s="3"/>
      <c r="M460" s="3"/>
      <c r="N460" s="3"/>
      <c r="O460" s="3"/>
      <c r="P460" s="3"/>
      <c r="Q460" s="3"/>
      <c r="R460" s="3"/>
      <c r="S460" s="3"/>
      <c r="T460" s="3"/>
      <c r="U460" s="3"/>
      <c r="V460" s="3"/>
    </row>
    <row r="461" spans="1:22" ht="13.75" customHeight="1">
      <c r="A461" s="12">
        <f>'Complete sheet and details'!F459</f>
        <v>0</v>
      </c>
      <c r="B461" s="3"/>
      <c r="C461" s="3"/>
      <c r="D461" s="3"/>
      <c r="E461" s="3"/>
      <c r="F461" s="3"/>
      <c r="G461" s="3"/>
      <c r="H461" s="3"/>
      <c r="I461" s="3"/>
      <c r="J461" s="3"/>
      <c r="K461" s="3"/>
      <c r="L461" s="3"/>
      <c r="M461" s="3"/>
      <c r="N461" s="3"/>
      <c r="O461" s="3"/>
      <c r="P461" s="3"/>
      <c r="Q461" s="3"/>
      <c r="R461" s="3"/>
      <c r="S461" s="3"/>
      <c r="T461" s="3"/>
      <c r="U461" s="3"/>
      <c r="V461" s="3"/>
    </row>
    <row r="462" spans="1:22" ht="13.75" customHeight="1">
      <c r="A462" s="12">
        <f>'Complete sheet and details'!F460</f>
        <v>0</v>
      </c>
      <c r="B462" s="3"/>
      <c r="C462" s="3"/>
      <c r="D462" s="3"/>
      <c r="E462" s="3"/>
      <c r="F462" s="3"/>
      <c r="G462" s="3"/>
      <c r="H462" s="3"/>
      <c r="I462" s="3"/>
      <c r="J462" s="3"/>
      <c r="K462" s="3"/>
      <c r="L462" s="3"/>
      <c r="M462" s="3"/>
      <c r="N462" s="3"/>
      <c r="O462" s="3"/>
      <c r="P462" s="3"/>
      <c r="Q462" s="3"/>
      <c r="R462" s="3"/>
      <c r="S462" s="3"/>
      <c r="T462" s="3"/>
      <c r="U462" s="3"/>
      <c r="V462" s="3"/>
    </row>
    <row r="463" spans="1:22" ht="13.75" customHeight="1">
      <c r="A463" s="12">
        <f>'Complete sheet and details'!F461</f>
        <v>0</v>
      </c>
      <c r="B463" s="3"/>
      <c r="C463" s="3"/>
      <c r="D463" s="3"/>
      <c r="E463" s="3"/>
      <c r="F463" s="3"/>
      <c r="G463" s="3"/>
      <c r="H463" s="3"/>
      <c r="I463" s="3"/>
      <c r="J463" s="3"/>
      <c r="K463" s="3"/>
      <c r="L463" s="3"/>
      <c r="M463" s="3"/>
      <c r="N463" s="3"/>
      <c r="O463" s="3"/>
      <c r="P463" s="3"/>
      <c r="Q463" s="3"/>
      <c r="R463" s="3"/>
      <c r="S463" s="3"/>
      <c r="T463" s="3"/>
      <c r="U463" s="3"/>
      <c r="V463" s="3"/>
    </row>
    <row r="464" spans="1:22" ht="13.75" customHeight="1">
      <c r="A464" s="12">
        <f>'Complete sheet and details'!F462</f>
        <v>0</v>
      </c>
      <c r="B464" s="3"/>
      <c r="C464" s="3"/>
      <c r="D464" s="3"/>
      <c r="E464" s="3"/>
      <c r="F464" s="3"/>
      <c r="G464" s="3"/>
      <c r="H464" s="3"/>
      <c r="I464" s="3"/>
      <c r="J464" s="3"/>
      <c r="K464" s="3"/>
      <c r="L464" s="3"/>
      <c r="M464" s="3"/>
      <c r="N464" s="3"/>
      <c r="O464" s="3"/>
      <c r="P464" s="3"/>
      <c r="Q464" s="3"/>
      <c r="R464" s="3"/>
      <c r="S464" s="3"/>
      <c r="T464" s="3"/>
      <c r="U464" s="3"/>
      <c r="V464" s="3"/>
    </row>
    <row r="465" spans="1:22" ht="13.75" customHeight="1">
      <c r="A465" s="12">
        <f>'Complete sheet and details'!F463</f>
        <v>0</v>
      </c>
      <c r="B465" s="3"/>
      <c r="C465" s="3"/>
      <c r="D465" s="3"/>
      <c r="E465" s="3"/>
      <c r="F465" s="3"/>
      <c r="G465" s="3"/>
      <c r="H465" s="3"/>
      <c r="I465" s="3"/>
      <c r="J465" s="3"/>
      <c r="K465" s="3"/>
      <c r="L465" s="3"/>
      <c r="M465" s="3"/>
      <c r="N465" s="3"/>
      <c r="O465" s="3"/>
      <c r="P465" s="3"/>
      <c r="Q465" s="3"/>
      <c r="R465" s="3"/>
      <c r="S465" s="3"/>
      <c r="T465" s="3"/>
      <c r="U465" s="3"/>
      <c r="V465" s="3"/>
    </row>
    <row r="466" spans="1:22" ht="13.75" customHeight="1">
      <c r="A466" s="12">
        <f>'Complete sheet and details'!F464</f>
        <v>0</v>
      </c>
      <c r="B466" s="3"/>
      <c r="C466" s="3"/>
      <c r="D466" s="3"/>
      <c r="E466" s="3"/>
      <c r="F466" s="3"/>
      <c r="G466" s="3"/>
      <c r="H466" s="3"/>
      <c r="I466" s="3"/>
      <c r="J466" s="3"/>
      <c r="K466" s="3"/>
      <c r="L466" s="3"/>
      <c r="M466" s="3"/>
      <c r="N466" s="3"/>
      <c r="O466" s="3"/>
      <c r="P466" s="3"/>
      <c r="Q466" s="3"/>
      <c r="R466" s="3"/>
      <c r="S466" s="3"/>
      <c r="T466" s="3"/>
      <c r="U466" s="3"/>
      <c r="V466" s="3"/>
    </row>
    <row r="467" spans="1:22" ht="13.75" customHeight="1">
      <c r="A467" s="12">
        <f>'Complete sheet and details'!F465</f>
        <v>0</v>
      </c>
      <c r="B467" s="3"/>
      <c r="C467" s="3"/>
      <c r="D467" s="3"/>
      <c r="E467" s="3"/>
      <c r="F467" s="3"/>
      <c r="G467" s="3"/>
      <c r="H467" s="3"/>
      <c r="I467" s="3"/>
      <c r="J467" s="3"/>
      <c r="K467" s="3"/>
      <c r="L467" s="3"/>
      <c r="M467" s="3"/>
      <c r="N467" s="3"/>
      <c r="O467" s="3"/>
      <c r="P467" s="3"/>
      <c r="Q467" s="3"/>
      <c r="R467" s="3"/>
      <c r="S467" s="3"/>
      <c r="T467" s="3"/>
      <c r="U467" s="3"/>
      <c r="V467" s="3"/>
    </row>
    <row r="468" spans="1:22" ht="13.75" customHeight="1">
      <c r="A468" s="12">
        <f>'Complete sheet and details'!F466</f>
        <v>0</v>
      </c>
      <c r="B468" s="3"/>
      <c r="C468" s="3"/>
      <c r="D468" s="3"/>
      <c r="E468" s="3"/>
      <c r="F468" s="3"/>
      <c r="G468" s="3"/>
      <c r="H468" s="3"/>
      <c r="I468" s="3"/>
      <c r="J468" s="3"/>
      <c r="K468" s="3"/>
      <c r="L468" s="3"/>
      <c r="M468" s="3"/>
      <c r="N468" s="3"/>
      <c r="O468" s="3"/>
      <c r="P468" s="3"/>
      <c r="Q468" s="3"/>
      <c r="R468" s="3"/>
      <c r="S468" s="3"/>
      <c r="T468" s="3"/>
      <c r="U468" s="3"/>
      <c r="V468" s="3"/>
    </row>
    <row r="469" spans="1:22" ht="13.75" customHeight="1">
      <c r="A469" s="12">
        <f>'Complete sheet and details'!F467</f>
        <v>0</v>
      </c>
      <c r="B469" s="3"/>
      <c r="C469" s="3"/>
      <c r="D469" s="3"/>
      <c r="E469" s="3"/>
      <c r="F469" s="3"/>
      <c r="G469" s="3"/>
      <c r="H469" s="3"/>
      <c r="I469" s="3"/>
      <c r="J469" s="3"/>
      <c r="K469" s="3"/>
      <c r="L469" s="3"/>
      <c r="M469" s="3"/>
      <c r="N469" s="3"/>
      <c r="O469" s="3"/>
      <c r="P469" s="3"/>
      <c r="Q469" s="3"/>
      <c r="R469" s="3"/>
      <c r="S469" s="3"/>
      <c r="T469" s="3"/>
      <c r="U469" s="3"/>
      <c r="V469" s="3"/>
    </row>
    <row r="470" spans="1:22" ht="13.75" customHeight="1">
      <c r="A470" s="12">
        <f>'Complete sheet and details'!F468</f>
        <v>0</v>
      </c>
      <c r="B470" s="3"/>
      <c r="C470" s="3"/>
      <c r="D470" s="3"/>
      <c r="E470" s="3"/>
      <c r="F470" s="3"/>
      <c r="G470" s="3"/>
      <c r="H470" s="3"/>
      <c r="I470" s="3"/>
      <c r="J470" s="3"/>
      <c r="K470" s="3"/>
      <c r="L470" s="3"/>
      <c r="M470" s="3"/>
      <c r="N470" s="3"/>
      <c r="O470" s="3"/>
      <c r="P470" s="3"/>
      <c r="Q470" s="3"/>
      <c r="R470" s="3"/>
      <c r="S470" s="3"/>
      <c r="T470" s="3"/>
      <c r="U470" s="3"/>
      <c r="V470" s="3"/>
    </row>
    <row r="471" spans="1:22" ht="13.75" customHeight="1">
      <c r="A471" s="12">
        <f>'Complete sheet and details'!F469</f>
        <v>0</v>
      </c>
      <c r="B471" s="3"/>
      <c r="C471" s="3"/>
      <c r="D471" s="3"/>
      <c r="E471" s="3"/>
      <c r="F471" s="3"/>
      <c r="G471" s="3"/>
      <c r="H471" s="3"/>
      <c r="I471" s="3"/>
      <c r="J471" s="3"/>
      <c r="K471" s="3"/>
      <c r="L471" s="3"/>
      <c r="M471" s="3"/>
      <c r="N471" s="3"/>
      <c r="O471" s="3"/>
      <c r="P471" s="3"/>
      <c r="Q471" s="3"/>
      <c r="R471" s="3"/>
      <c r="S471" s="3"/>
      <c r="T471" s="3"/>
      <c r="U471" s="3"/>
      <c r="V471" s="3"/>
    </row>
    <row r="472" spans="1:22" ht="13.75" customHeight="1">
      <c r="A472" s="12">
        <f>'Complete sheet and details'!F470</f>
        <v>0</v>
      </c>
      <c r="B472" s="3"/>
      <c r="C472" s="3"/>
      <c r="D472" s="3"/>
      <c r="E472" s="3"/>
      <c r="F472" s="3"/>
      <c r="G472" s="3"/>
      <c r="H472" s="3"/>
      <c r="I472" s="3"/>
      <c r="J472" s="3"/>
      <c r="K472" s="3"/>
      <c r="L472" s="3"/>
      <c r="M472" s="3"/>
      <c r="N472" s="3"/>
      <c r="O472" s="3"/>
      <c r="P472" s="3"/>
      <c r="Q472" s="3"/>
      <c r="R472" s="3"/>
      <c r="S472" s="3"/>
      <c r="T472" s="3"/>
      <c r="U472" s="3"/>
      <c r="V472" s="3"/>
    </row>
    <row r="473" spans="1:22" ht="13.75" customHeight="1">
      <c r="A473" s="12">
        <f>'Complete sheet and details'!F471</f>
        <v>0</v>
      </c>
      <c r="B473" s="3"/>
      <c r="C473" s="3"/>
      <c r="D473" s="3"/>
      <c r="E473" s="3"/>
      <c r="F473" s="3"/>
      <c r="G473" s="3"/>
      <c r="H473" s="3"/>
      <c r="I473" s="3"/>
      <c r="J473" s="3"/>
      <c r="K473" s="3"/>
      <c r="L473" s="3"/>
      <c r="M473" s="3"/>
      <c r="N473" s="3"/>
      <c r="O473" s="3"/>
      <c r="P473" s="3"/>
      <c r="Q473" s="3"/>
      <c r="R473" s="3"/>
      <c r="S473" s="3"/>
      <c r="T473" s="3"/>
      <c r="U473" s="3"/>
      <c r="V473" s="3"/>
    </row>
    <row r="474" spans="1:22" ht="13.75" customHeight="1">
      <c r="A474" s="12">
        <f>'Complete sheet and details'!F472</f>
        <v>0</v>
      </c>
      <c r="B474" s="3"/>
      <c r="C474" s="3"/>
      <c r="D474" s="3"/>
      <c r="E474" s="3"/>
      <c r="F474" s="3"/>
      <c r="G474" s="3"/>
      <c r="H474" s="3"/>
      <c r="I474" s="3"/>
      <c r="J474" s="3"/>
      <c r="K474" s="3"/>
      <c r="L474" s="3"/>
      <c r="M474" s="3"/>
      <c r="N474" s="3"/>
      <c r="O474" s="3"/>
      <c r="P474" s="3"/>
      <c r="Q474" s="3"/>
      <c r="R474" s="3"/>
      <c r="S474" s="3"/>
      <c r="T474" s="3"/>
      <c r="U474" s="3"/>
      <c r="V474" s="3"/>
    </row>
    <row r="475" spans="1:22" ht="13.75" customHeight="1">
      <c r="A475" s="12">
        <f>'Complete sheet and details'!F473</f>
        <v>0</v>
      </c>
      <c r="B475" s="3"/>
      <c r="C475" s="3"/>
      <c r="D475" s="3"/>
      <c r="E475" s="3"/>
      <c r="F475" s="3"/>
      <c r="G475" s="3"/>
      <c r="H475" s="3"/>
      <c r="I475" s="3"/>
      <c r="J475" s="3"/>
      <c r="K475" s="3"/>
      <c r="L475" s="3"/>
      <c r="M475" s="3"/>
      <c r="N475" s="3"/>
      <c r="O475" s="3"/>
      <c r="P475" s="3"/>
      <c r="Q475" s="3"/>
      <c r="R475" s="3"/>
      <c r="S475" s="3"/>
      <c r="T475" s="3"/>
      <c r="U475" s="3"/>
      <c r="V475" s="3"/>
    </row>
    <row r="476" spans="1:22" ht="13.75" customHeight="1">
      <c r="A476" s="12">
        <f>'Complete sheet and details'!F474</f>
        <v>0</v>
      </c>
      <c r="B476" s="3"/>
      <c r="C476" s="3"/>
      <c r="D476" s="3"/>
      <c r="E476" s="3"/>
      <c r="F476" s="3"/>
      <c r="G476" s="3"/>
      <c r="H476" s="3"/>
      <c r="I476" s="3"/>
      <c r="J476" s="3"/>
      <c r="K476" s="3"/>
      <c r="L476" s="3"/>
      <c r="M476" s="3"/>
      <c r="N476" s="3"/>
      <c r="O476" s="3"/>
      <c r="P476" s="3"/>
      <c r="Q476" s="3"/>
      <c r="R476" s="3"/>
      <c r="S476" s="3"/>
      <c r="T476" s="3"/>
      <c r="U476" s="3"/>
      <c r="V476" s="3"/>
    </row>
    <row r="477" spans="1:22" ht="13.75" customHeight="1">
      <c r="A477" s="12">
        <f>'Complete sheet and details'!F475</f>
        <v>0</v>
      </c>
      <c r="B477" s="3"/>
      <c r="C477" s="3"/>
      <c r="D477" s="3"/>
      <c r="E477" s="3"/>
      <c r="F477" s="3"/>
      <c r="G477" s="3"/>
      <c r="H477" s="3"/>
      <c r="I477" s="3"/>
      <c r="J477" s="3"/>
      <c r="K477" s="3"/>
      <c r="L477" s="3"/>
      <c r="M477" s="3"/>
      <c r="N477" s="3"/>
      <c r="O477" s="3"/>
      <c r="P477" s="3"/>
      <c r="Q477" s="3"/>
      <c r="R477" s="3"/>
      <c r="S477" s="3"/>
      <c r="T477" s="3"/>
      <c r="U477" s="3"/>
      <c r="V477" s="3"/>
    </row>
    <row r="478" spans="1:22" ht="13.75" customHeight="1">
      <c r="A478" s="12">
        <f>'Complete sheet and details'!F476</f>
        <v>0</v>
      </c>
      <c r="B478" s="3"/>
      <c r="C478" s="3"/>
      <c r="D478" s="3"/>
      <c r="E478" s="3"/>
      <c r="F478" s="3"/>
      <c r="G478" s="3"/>
      <c r="H478" s="3"/>
      <c r="I478" s="3"/>
      <c r="J478" s="3"/>
      <c r="K478" s="3"/>
      <c r="L478" s="3"/>
      <c r="M478" s="3"/>
      <c r="N478" s="3"/>
      <c r="O478" s="3"/>
      <c r="P478" s="3"/>
      <c r="Q478" s="3"/>
      <c r="R478" s="3"/>
      <c r="S478" s="3"/>
      <c r="T478" s="3"/>
      <c r="U478" s="3"/>
      <c r="V478" s="3"/>
    </row>
    <row r="479" spans="1:22" ht="13.75" customHeight="1">
      <c r="A479" s="12">
        <f>'Complete sheet and details'!F477</f>
        <v>0</v>
      </c>
      <c r="B479" s="3"/>
      <c r="C479" s="3"/>
      <c r="D479" s="3"/>
      <c r="E479" s="3"/>
      <c r="F479" s="3"/>
      <c r="G479" s="3"/>
      <c r="H479" s="3"/>
      <c r="I479" s="3"/>
      <c r="J479" s="3"/>
      <c r="K479" s="3"/>
      <c r="L479" s="3"/>
      <c r="M479" s="3"/>
      <c r="N479" s="3"/>
      <c r="O479" s="3"/>
      <c r="P479" s="3"/>
      <c r="Q479" s="3"/>
      <c r="R479" s="3"/>
      <c r="S479" s="3"/>
      <c r="T479" s="3"/>
      <c r="U479" s="3"/>
      <c r="V479" s="3"/>
    </row>
    <row r="480" spans="1:22" ht="13.75" customHeight="1">
      <c r="A480" s="12">
        <f>'Complete sheet and details'!F478</f>
        <v>0</v>
      </c>
      <c r="B480" s="3"/>
      <c r="C480" s="3"/>
      <c r="D480" s="3"/>
      <c r="E480" s="3"/>
      <c r="F480" s="3"/>
      <c r="G480" s="3"/>
      <c r="H480" s="3"/>
      <c r="I480" s="3"/>
      <c r="J480" s="3"/>
      <c r="K480" s="3"/>
      <c r="L480" s="3"/>
      <c r="M480" s="3"/>
      <c r="N480" s="3"/>
      <c r="O480" s="3"/>
      <c r="P480" s="3"/>
      <c r="Q480" s="3"/>
      <c r="R480" s="3"/>
      <c r="S480" s="3"/>
      <c r="T480" s="3"/>
      <c r="U480" s="3"/>
      <c r="V480" s="3"/>
    </row>
    <row r="481" spans="1:22" ht="13.75" customHeight="1">
      <c r="A481" s="12">
        <f>'Complete sheet and details'!F479</f>
        <v>0</v>
      </c>
      <c r="B481" s="3"/>
      <c r="C481" s="3"/>
      <c r="D481" s="3"/>
      <c r="E481" s="3"/>
      <c r="F481" s="3"/>
      <c r="G481" s="3"/>
      <c r="H481" s="3"/>
      <c r="I481" s="3"/>
      <c r="J481" s="3"/>
      <c r="K481" s="3"/>
      <c r="L481" s="3"/>
      <c r="M481" s="3"/>
      <c r="N481" s="3"/>
      <c r="O481" s="3"/>
      <c r="P481" s="3"/>
      <c r="Q481" s="3"/>
      <c r="R481" s="3"/>
      <c r="S481" s="3"/>
      <c r="T481" s="3"/>
      <c r="U481" s="3"/>
      <c r="V481" s="3"/>
    </row>
    <row r="482" spans="1:22" ht="13.75" customHeight="1">
      <c r="A482" s="12">
        <f>'Complete sheet and details'!F480</f>
        <v>0</v>
      </c>
      <c r="B482" s="3"/>
      <c r="C482" s="3"/>
      <c r="D482" s="3"/>
      <c r="E482" s="3"/>
      <c r="F482" s="3"/>
      <c r="G482" s="3"/>
      <c r="H482" s="3"/>
      <c r="I482" s="3"/>
      <c r="J482" s="3"/>
      <c r="K482" s="3"/>
      <c r="L482" s="3"/>
      <c r="M482" s="3"/>
      <c r="N482" s="3"/>
      <c r="O482" s="3"/>
      <c r="P482" s="3"/>
      <c r="Q482" s="3"/>
      <c r="R482" s="3"/>
      <c r="S482" s="3"/>
      <c r="T482" s="3"/>
      <c r="U482" s="3"/>
      <c r="V482" s="3"/>
    </row>
    <row r="483" spans="1:22" ht="13.75" customHeight="1">
      <c r="A483" s="12">
        <f>'Complete sheet and details'!F481</f>
        <v>0</v>
      </c>
      <c r="B483" s="3"/>
      <c r="C483" s="3"/>
      <c r="D483" s="3"/>
      <c r="E483" s="3"/>
      <c r="F483" s="3"/>
      <c r="G483" s="3"/>
      <c r="H483" s="3"/>
      <c r="I483" s="3"/>
      <c r="J483" s="3"/>
      <c r="K483" s="3"/>
      <c r="L483" s="3"/>
      <c r="M483" s="3"/>
      <c r="N483" s="3"/>
      <c r="O483" s="3"/>
      <c r="P483" s="3"/>
      <c r="Q483" s="3"/>
      <c r="R483" s="3"/>
      <c r="S483" s="3"/>
      <c r="T483" s="3"/>
      <c r="U483" s="3"/>
      <c r="V483" s="3"/>
    </row>
    <row r="484" spans="1:22" ht="13.75" customHeight="1">
      <c r="A484" s="12">
        <f>'Complete sheet and details'!F482</f>
        <v>0</v>
      </c>
      <c r="B484" s="3"/>
      <c r="C484" s="3"/>
      <c r="D484" s="3"/>
      <c r="E484" s="3"/>
      <c r="F484" s="3"/>
      <c r="G484" s="3"/>
      <c r="H484" s="3"/>
      <c r="I484" s="3"/>
      <c r="J484" s="3"/>
      <c r="K484" s="3"/>
      <c r="L484" s="3"/>
      <c r="M484" s="3"/>
      <c r="N484" s="3"/>
      <c r="O484" s="3"/>
      <c r="P484" s="3"/>
      <c r="Q484" s="3"/>
      <c r="R484" s="3"/>
      <c r="S484" s="3"/>
      <c r="T484" s="3"/>
      <c r="U484" s="3"/>
      <c r="V484" s="3"/>
    </row>
    <row r="485" spans="1:22" ht="13.75" customHeight="1">
      <c r="A485" s="12">
        <f>'Complete sheet and details'!F483</f>
        <v>0</v>
      </c>
      <c r="B485" s="3"/>
      <c r="C485" s="3"/>
      <c r="D485" s="3"/>
      <c r="E485" s="3"/>
      <c r="F485" s="3"/>
      <c r="G485" s="3"/>
      <c r="H485" s="3"/>
      <c r="I485" s="3"/>
      <c r="J485" s="3"/>
      <c r="K485" s="3"/>
      <c r="L485" s="3"/>
      <c r="M485" s="3"/>
      <c r="N485" s="3"/>
      <c r="O485" s="3"/>
      <c r="P485" s="3"/>
      <c r="Q485" s="3"/>
      <c r="R485" s="3"/>
      <c r="S485" s="3"/>
      <c r="T485" s="3"/>
      <c r="U485" s="3"/>
      <c r="V485" s="3"/>
    </row>
    <row r="486" spans="1:22" ht="13.75" customHeight="1">
      <c r="A486" s="12">
        <f>'Complete sheet and details'!F484</f>
        <v>0</v>
      </c>
      <c r="B486" s="3"/>
      <c r="C486" s="3"/>
      <c r="D486" s="3"/>
      <c r="E486" s="3"/>
      <c r="F486" s="3"/>
      <c r="G486" s="3"/>
      <c r="H486" s="3"/>
      <c r="I486" s="3"/>
      <c r="J486" s="3"/>
      <c r="K486" s="3"/>
      <c r="L486" s="3"/>
      <c r="M486" s="3"/>
      <c r="N486" s="3"/>
      <c r="O486" s="3"/>
      <c r="P486" s="3"/>
      <c r="Q486" s="3"/>
      <c r="R486" s="3"/>
      <c r="S486" s="3"/>
      <c r="T486" s="3"/>
      <c r="U486" s="3"/>
      <c r="V486" s="3"/>
    </row>
    <row r="487" spans="1:22" ht="13.75" customHeight="1">
      <c r="A487" s="12">
        <f>'Complete sheet and details'!F485</f>
        <v>0</v>
      </c>
      <c r="B487" s="3"/>
      <c r="C487" s="3"/>
      <c r="D487" s="3"/>
      <c r="E487" s="3"/>
      <c r="F487" s="3"/>
      <c r="G487" s="3"/>
      <c r="H487" s="3"/>
      <c r="I487" s="3"/>
      <c r="J487" s="3"/>
      <c r="K487" s="3"/>
      <c r="L487" s="3"/>
      <c r="M487" s="3"/>
      <c r="N487" s="3"/>
      <c r="O487" s="3"/>
      <c r="P487" s="3"/>
      <c r="Q487" s="3"/>
      <c r="R487" s="3"/>
      <c r="S487" s="3"/>
      <c r="T487" s="3"/>
      <c r="U487" s="3"/>
      <c r="V487" s="3"/>
    </row>
    <row r="488" spans="1:22" ht="13.75" customHeight="1">
      <c r="A488" s="12">
        <f>'Complete sheet and details'!F486</f>
        <v>0</v>
      </c>
      <c r="B488" s="3"/>
      <c r="C488" s="3"/>
      <c r="D488" s="3"/>
      <c r="E488" s="3"/>
      <c r="F488" s="3"/>
      <c r="G488" s="3"/>
      <c r="H488" s="3"/>
      <c r="I488" s="3"/>
      <c r="J488" s="3"/>
      <c r="K488" s="3"/>
      <c r="L488" s="3"/>
      <c r="M488" s="3"/>
      <c r="N488" s="3"/>
      <c r="O488" s="3"/>
      <c r="P488" s="3"/>
      <c r="Q488" s="3"/>
      <c r="R488" s="3"/>
      <c r="S488" s="3"/>
      <c r="T488" s="3"/>
      <c r="U488" s="3"/>
      <c r="V488" s="3"/>
    </row>
    <row r="489" spans="1:22" ht="13.75" customHeight="1">
      <c r="A489" s="12">
        <f>'Complete sheet and details'!F487</f>
        <v>0</v>
      </c>
      <c r="B489" s="3"/>
      <c r="C489" s="3"/>
      <c r="D489" s="3"/>
      <c r="E489" s="3"/>
      <c r="F489" s="3"/>
      <c r="G489" s="3"/>
      <c r="H489" s="3"/>
      <c r="I489" s="3"/>
      <c r="J489" s="3"/>
      <c r="K489" s="3"/>
      <c r="L489" s="3"/>
      <c r="M489" s="3"/>
      <c r="N489" s="3"/>
      <c r="O489" s="3"/>
      <c r="P489" s="3"/>
      <c r="Q489" s="3"/>
      <c r="R489" s="3"/>
      <c r="S489" s="3"/>
      <c r="T489" s="3"/>
      <c r="U489" s="3"/>
      <c r="V489" s="3"/>
    </row>
    <row r="490" spans="1:22" ht="13.75" customHeight="1">
      <c r="A490" s="12">
        <f>'Complete sheet and details'!F488</f>
        <v>0</v>
      </c>
      <c r="B490" s="3"/>
      <c r="C490" s="3"/>
      <c r="D490" s="3"/>
      <c r="E490" s="3"/>
      <c r="F490" s="3"/>
      <c r="G490" s="3"/>
      <c r="H490" s="3"/>
      <c r="I490" s="3"/>
      <c r="J490" s="3"/>
      <c r="K490" s="3"/>
      <c r="L490" s="3"/>
      <c r="M490" s="3"/>
      <c r="N490" s="3"/>
      <c r="O490" s="3"/>
      <c r="P490" s="3"/>
      <c r="Q490" s="3"/>
      <c r="R490" s="3"/>
      <c r="S490" s="3"/>
      <c r="T490" s="3"/>
      <c r="U490" s="3"/>
      <c r="V490" s="3"/>
    </row>
    <row r="491" spans="1:22" ht="13.75" customHeight="1">
      <c r="A491" s="12">
        <f>'Complete sheet and details'!F489</f>
        <v>0</v>
      </c>
      <c r="B491" s="3"/>
      <c r="C491" s="3"/>
      <c r="D491" s="3"/>
      <c r="E491" s="3"/>
      <c r="F491" s="3"/>
      <c r="G491" s="3"/>
      <c r="H491" s="3"/>
      <c r="I491" s="3"/>
      <c r="J491" s="3"/>
      <c r="K491" s="3"/>
      <c r="L491" s="3"/>
      <c r="M491" s="3"/>
      <c r="N491" s="3"/>
      <c r="O491" s="3"/>
      <c r="P491" s="3"/>
      <c r="Q491" s="3"/>
      <c r="R491" s="3"/>
      <c r="S491" s="3"/>
      <c r="T491" s="3"/>
      <c r="U491" s="3"/>
      <c r="V491" s="3"/>
    </row>
    <row r="492" spans="1:22" ht="13.75" customHeight="1">
      <c r="A492" s="12">
        <f>'Complete sheet and details'!F490</f>
        <v>0</v>
      </c>
      <c r="B492" s="3"/>
      <c r="C492" s="3"/>
      <c r="D492" s="3"/>
      <c r="E492" s="3"/>
      <c r="F492" s="3"/>
      <c r="G492" s="3"/>
      <c r="H492" s="3"/>
      <c r="I492" s="3"/>
      <c r="J492" s="3"/>
      <c r="K492" s="3"/>
      <c r="L492" s="3"/>
      <c r="M492" s="3"/>
      <c r="N492" s="3"/>
      <c r="O492" s="3"/>
      <c r="P492" s="3"/>
      <c r="Q492" s="3"/>
      <c r="R492" s="3"/>
      <c r="S492" s="3"/>
      <c r="T492" s="3"/>
      <c r="U492" s="3"/>
      <c r="V492" s="3"/>
    </row>
    <row r="493" spans="1:22" ht="13.75" customHeight="1">
      <c r="A493" s="12">
        <f>'Complete sheet and details'!F491</f>
        <v>0</v>
      </c>
      <c r="B493" s="3"/>
      <c r="C493" s="3"/>
      <c r="D493" s="3"/>
      <c r="E493" s="3"/>
      <c r="F493" s="3"/>
      <c r="G493" s="3"/>
      <c r="H493" s="3"/>
      <c r="I493" s="3"/>
      <c r="J493" s="3"/>
      <c r="K493" s="3"/>
      <c r="L493" s="3"/>
      <c r="M493" s="3"/>
      <c r="N493" s="3"/>
      <c r="O493" s="3"/>
      <c r="P493" s="3"/>
      <c r="Q493" s="3"/>
      <c r="R493" s="3"/>
      <c r="S493" s="3"/>
      <c r="T493" s="3"/>
      <c r="U493" s="3"/>
      <c r="V493" s="3"/>
    </row>
    <row r="494" spans="1:22" ht="13.75" customHeight="1">
      <c r="A494" s="12">
        <f>'Complete sheet and details'!F492</f>
        <v>0</v>
      </c>
      <c r="B494" s="3"/>
      <c r="C494" s="3"/>
      <c r="D494" s="3"/>
      <c r="E494" s="3"/>
      <c r="F494" s="3"/>
      <c r="G494" s="3"/>
      <c r="H494" s="3"/>
      <c r="I494" s="3"/>
      <c r="J494" s="3"/>
      <c r="K494" s="3"/>
      <c r="L494" s="3"/>
      <c r="M494" s="3"/>
      <c r="N494" s="3"/>
      <c r="O494" s="3"/>
      <c r="P494" s="3"/>
      <c r="Q494" s="3"/>
      <c r="R494" s="3"/>
      <c r="S494" s="3"/>
      <c r="T494" s="3"/>
      <c r="U494" s="3"/>
      <c r="V494" s="3"/>
    </row>
    <row r="495" spans="1:22" ht="13.75" customHeight="1">
      <c r="A495" s="12">
        <f>'Complete sheet and details'!F493</f>
        <v>0</v>
      </c>
      <c r="B495" s="3"/>
      <c r="C495" s="3"/>
      <c r="D495" s="3"/>
      <c r="E495" s="3"/>
      <c r="F495" s="3"/>
      <c r="G495" s="3"/>
      <c r="H495" s="3"/>
      <c r="I495" s="3"/>
      <c r="J495" s="3"/>
      <c r="K495" s="3"/>
      <c r="L495" s="3"/>
      <c r="M495" s="3"/>
      <c r="N495" s="3"/>
      <c r="O495" s="3"/>
      <c r="P495" s="3"/>
      <c r="Q495" s="3"/>
      <c r="R495" s="3"/>
      <c r="S495" s="3"/>
      <c r="T495" s="3"/>
      <c r="U495" s="3"/>
      <c r="V495" s="3"/>
    </row>
    <row r="496" spans="1:22" ht="13.75" customHeight="1">
      <c r="A496" s="12">
        <f>'Complete sheet and details'!F494</f>
        <v>0</v>
      </c>
      <c r="B496" s="3"/>
      <c r="C496" s="3"/>
      <c r="D496" s="3"/>
      <c r="E496" s="3"/>
      <c r="F496" s="3"/>
      <c r="G496" s="3"/>
      <c r="H496" s="3"/>
      <c r="I496" s="3"/>
      <c r="J496" s="3"/>
      <c r="K496" s="3"/>
      <c r="L496" s="3"/>
      <c r="M496" s="3"/>
      <c r="N496" s="3"/>
      <c r="O496" s="3"/>
      <c r="P496" s="3"/>
      <c r="Q496" s="3"/>
      <c r="R496" s="3"/>
      <c r="S496" s="3"/>
      <c r="T496" s="3"/>
      <c r="U496" s="3"/>
      <c r="V496" s="3"/>
    </row>
    <row r="497" spans="1:22" ht="13.75" customHeight="1">
      <c r="A497" s="12">
        <f>'Complete sheet and details'!F495</f>
        <v>0</v>
      </c>
      <c r="B497" s="3"/>
      <c r="C497" s="3"/>
      <c r="D497" s="3"/>
      <c r="E497" s="3"/>
      <c r="F497" s="3"/>
      <c r="G497" s="3"/>
      <c r="H497" s="3"/>
      <c r="I497" s="3"/>
      <c r="J497" s="3"/>
      <c r="K497" s="3"/>
      <c r="L497" s="3"/>
      <c r="M497" s="3"/>
      <c r="N497" s="3"/>
      <c r="O497" s="3"/>
      <c r="P497" s="3"/>
      <c r="Q497" s="3"/>
      <c r="R497" s="3"/>
      <c r="S497" s="3"/>
      <c r="T497" s="3"/>
      <c r="U497" s="3"/>
      <c r="V497" s="3"/>
    </row>
    <row r="498" spans="1:22" ht="13.75" customHeight="1">
      <c r="A498" s="12">
        <f>'Complete sheet and details'!F496</f>
        <v>0</v>
      </c>
      <c r="B498" s="3"/>
      <c r="C498" s="3"/>
      <c r="D498" s="3"/>
      <c r="E498" s="3"/>
      <c r="F498" s="3"/>
      <c r="G498" s="3"/>
      <c r="H498" s="3"/>
      <c r="I498" s="3"/>
      <c r="J498" s="3"/>
      <c r="K498" s="3"/>
      <c r="L498" s="3"/>
      <c r="M498" s="3"/>
      <c r="N498" s="3"/>
      <c r="O498" s="3"/>
      <c r="P498" s="3"/>
      <c r="Q498" s="3"/>
      <c r="R498" s="3"/>
      <c r="S498" s="3"/>
      <c r="T498" s="3"/>
      <c r="U498" s="3"/>
      <c r="V498" s="3"/>
    </row>
    <row r="499" spans="1:22" ht="13.75" customHeight="1">
      <c r="A499" s="12">
        <f>'Complete sheet and details'!F497</f>
        <v>0</v>
      </c>
      <c r="B499" s="3"/>
      <c r="C499" s="3"/>
      <c r="D499" s="3"/>
      <c r="E499" s="3"/>
      <c r="F499" s="3"/>
      <c r="G499" s="3"/>
      <c r="H499" s="3"/>
      <c r="I499" s="3"/>
      <c r="J499" s="3"/>
      <c r="K499" s="3"/>
      <c r="L499" s="3"/>
      <c r="M499" s="3"/>
      <c r="N499" s="3"/>
      <c r="O499" s="3"/>
      <c r="P499" s="3"/>
      <c r="Q499" s="3"/>
      <c r="R499" s="3"/>
      <c r="S499" s="3"/>
      <c r="T499" s="3"/>
      <c r="U499" s="3"/>
      <c r="V499" s="3"/>
    </row>
    <row r="500" spans="1:22" ht="13.75" customHeight="1">
      <c r="A500" s="12">
        <f>'Complete sheet and details'!F498</f>
        <v>0</v>
      </c>
      <c r="B500" s="3"/>
      <c r="C500" s="3"/>
      <c r="D500" s="3"/>
      <c r="E500" s="3"/>
      <c r="F500" s="3"/>
      <c r="G500" s="3"/>
      <c r="H500" s="3"/>
      <c r="I500" s="3"/>
      <c r="J500" s="3"/>
      <c r="K500" s="3"/>
      <c r="L500" s="3"/>
      <c r="M500" s="3"/>
      <c r="N500" s="3"/>
      <c r="O500" s="3"/>
      <c r="P500" s="3"/>
      <c r="Q500" s="3"/>
      <c r="R500" s="3"/>
      <c r="S500" s="3"/>
      <c r="T500" s="3"/>
      <c r="U500" s="3"/>
      <c r="V500" s="3"/>
    </row>
    <row r="501" spans="1:22" ht="13.75" customHeight="1">
      <c r="A501" s="12">
        <f>'Complete sheet and details'!F499</f>
        <v>0</v>
      </c>
      <c r="B501" s="3"/>
      <c r="C501" s="3"/>
      <c r="D501" s="3"/>
      <c r="E501" s="3"/>
      <c r="F501" s="3"/>
      <c r="G501" s="3"/>
      <c r="H501" s="3"/>
      <c r="I501" s="3"/>
      <c r="J501" s="3"/>
      <c r="K501" s="3"/>
      <c r="L501" s="3"/>
      <c r="M501" s="3"/>
      <c r="N501" s="3"/>
      <c r="O501" s="3"/>
      <c r="P501" s="3"/>
      <c r="Q501" s="3"/>
      <c r="R501" s="3"/>
      <c r="S501" s="3"/>
      <c r="T501" s="3"/>
      <c r="U501" s="3"/>
      <c r="V501" s="3"/>
    </row>
    <row r="502" spans="1:22" ht="13.75" customHeight="1">
      <c r="A502" s="12">
        <f>'Complete sheet and details'!F500</f>
        <v>0</v>
      </c>
      <c r="B502" s="3"/>
      <c r="C502" s="3"/>
      <c r="D502" s="3"/>
      <c r="E502" s="3"/>
      <c r="F502" s="3"/>
      <c r="G502" s="3"/>
      <c r="H502" s="3"/>
      <c r="I502" s="3"/>
      <c r="J502" s="3"/>
      <c r="K502" s="3"/>
      <c r="L502" s="3"/>
      <c r="M502" s="3"/>
      <c r="N502" s="3"/>
      <c r="O502" s="3"/>
      <c r="P502" s="3"/>
      <c r="Q502" s="3"/>
      <c r="R502" s="3"/>
      <c r="S502" s="3"/>
      <c r="T502" s="3"/>
      <c r="U502" s="3"/>
      <c r="V502" s="3"/>
    </row>
    <row r="503" spans="1:22" ht="13.75" customHeight="1">
      <c r="A503" s="12">
        <f>'Complete sheet and details'!F501</f>
        <v>0</v>
      </c>
      <c r="B503" s="3"/>
      <c r="C503" s="3"/>
      <c r="D503" s="3"/>
      <c r="E503" s="3"/>
      <c r="F503" s="3"/>
      <c r="G503" s="3"/>
      <c r="H503" s="3"/>
      <c r="I503" s="3"/>
      <c r="J503" s="3"/>
      <c r="K503" s="3"/>
      <c r="L503" s="3"/>
      <c r="M503" s="3"/>
      <c r="N503" s="3"/>
      <c r="O503" s="3"/>
      <c r="P503" s="3"/>
      <c r="Q503" s="3"/>
      <c r="R503" s="3"/>
      <c r="S503" s="3"/>
      <c r="T503" s="3"/>
      <c r="U503" s="3"/>
      <c r="V503" s="3"/>
    </row>
    <row r="504" spans="1:22" ht="13.75" customHeight="1">
      <c r="A504" s="12">
        <f>'Complete sheet and details'!F502</f>
        <v>0</v>
      </c>
      <c r="B504" s="3"/>
      <c r="C504" s="3"/>
      <c r="D504" s="3"/>
      <c r="E504" s="3"/>
      <c r="F504" s="3"/>
      <c r="G504" s="3"/>
      <c r="H504" s="3"/>
      <c r="I504" s="3"/>
      <c r="J504" s="3"/>
      <c r="K504" s="3"/>
      <c r="L504" s="3"/>
      <c r="M504" s="3"/>
      <c r="N504" s="3"/>
      <c r="O504" s="3"/>
      <c r="P504" s="3"/>
      <c r="Q504" s="3"/>
      <c r="R504" s="3"/>
      <c r="S504" s="3"/>
      <c r="T504" s="3"/>
      <c r="U504" s="3"/>
      <c r="V504" s="3"/>
    </row>
    <row r="505" spans="1:22" ht="13.75" customHeight="1">
      <c r="A505" s="12">
        <f>'Complete sheet and details'!F503</f>
        <v>0</v>
      </c>
      <c r="B505" s="3"/>
      <c r="C505" s="3"/>
      <c r="D505" s="3"/>
      <c r="E505" s="3"/>
      <c r="F505" s="3"/>
      <c r="G505" s="3"/>
      <c r="H505" s="3"/>
      <c r="I505" s="3"/>
      <c r="J505" s="3"/>
      <c r="K505" s="3"/>
      <c r="L505" s="3"/>
      <c r="M505" s="3"/>
      <c r="N505" s="3"/>
      <c r="O505" s="3"/>
      <c r="P505" s="3"/>
      <c r="Q505" s="3"/>
      <c r="R505" s="3"/>
      <c r="S505" s="3"/>
      <c r="T505" s="3"/>
      <c r="U505" s="3"/>
      <c r="V505" s="3"/>
    </row>
    <row r="506" spans="1:22" ht="13.75" customHeight="1">
      <c r="A506" s="12">
        <f>'Complete sheet and details'!F504</f>
        <v>0</v>
      </c>
      <c r="B506" s="3"/>
      <c r="C506" s="3"/>
      <c r="D506" s="3"/>
      <c r="E506" s="3"/>
      <c r="F506" s="3"/>
      <c r="G506" s="3"/>
      <c r="H506" s="3"/>
      <c r="I506" s="3"/>
      <c r="J506" s="3"/>
      <c r="K506" s="3"/>
      <c r="L506" s="3"/>
      <c r="M506" s="3"/>
      <c r="N506" s="3"/>
      <c r="O506" s="3"/>
      <c r="P506" s="3"/>
      <c r="Q506" s="3"/>
      <c r="R506" s="3"/>
      <c r="S506" s="3"/>
      <c r="T506" s="3"/>
      <c r="U506" s="3"/>
      <c r="V506" s="3"/>
    </row>
    <row r="507" spans="1:22" ht="13.75" customHeight="1">
      <c r="A507" s="12">
        <f>'Complete sheet and details'!F505</f>
        <v>0</v>
      </c>
      <c r="B507" s="3"/>
      <c r="C507" s="3"/>
      <c r="D507" s="3"/>
      <c r="E507" s="3"/>
      <c r="F507" s="3"/>
      <c r="G507" s="3"/>
      <c r="H507" s="3"/>
      <c r="I507" s="3"/>
      <c r="J507" s="3"/>
      <c r="K507" s="3"/>
      <c r="L507" s="3"/>
      <c r="M507" s="3"/>
      <c r="N507" s="3"/>
      <c r="O507" s="3"/>
      <c r="P507" s="3"/>
      <c r="Q507" s="3"/>
      <c r="R507" s="3"/>
      <c r="S507" s="3"/>
      <c r="T507" s="3"/>
      <c r="U507" s="3"/>
      <c r="V507" s="3"/>
    </row>
    <row r="508" spans="1:22" ht="13.75" customHeight="1">
      <c r="A508" s="12">
        <f>'Complete sheet and details'!F506</f>
        <v>0</v>
      </c>
      <c r="B508" s="3"/>
      <c r="C508" s="3"/>
      <c r="D508" s="3"/>
      <c r="E508" s="3"/>
      <c r="F508" s="3"/>
      <c r="G508" s="3"/>
      <c r="H508" s="3"/>
      <c r="I508" s="3"/>
      <c r="J508" s="3"/>
      <c r="K508" s="3"/>
      <c r="L508" s="3"/>
      <c r="M508" s="3"/>
      <c r="N508" s="3"/>
      <c r="O508" s="3"/>
      <c r="P508" s="3"/>
      <c r="Q508" s="3"/>
      <c r="R508" s="3"/>
      <c r="S508" s="3"/>
      <c r="T508" s="3"/>
      <c r="U508" s="3"/>
      <c r="V508" s="3"/>
    </row>
    <row r="509" spans="1:22" ht="13.75" customHeight="1">
      <c r="A509" s="12">
        <f>'Complete sheet and details'!F507</f>
        <v>0</v>
      </c>
      <c r="B509" s="3"/>
      <c r="C509" s="3"/>
      <c r="D509" s="3"/>
      <c r="E509" s="3"/>
      <c r="F509" s="3"/>
      <c r="G509" s="3"/>
      <c r="H509" s="3"/>
      <c r="I509" s="3"/>
      <c r="J509" s="3"/>
      <c r="K509" s="3"/>
      <c r="L509" s="3"/>
      <c r="M509" s="3"/>
      <c r="N509" s="3"/>
      <c r="O509" s="3"/>
      <c r="P509" s="3"/>
      <c r="Q509" s="3"/>
      <c r="R509" s="3"/>
      <c r="S509" s="3"/>
      <c r="T509" s="3"/>
      <c r="U509" s="3"/>
      <c r="V509" s="3"/>
    </row>
    <row r="510" spans="1:22" ht="13.75" customHeight="1">
      <c r="A510" s="12">
        <f>'Complete sheet and details'!F508</f>
        <v>0</v>
      </c>
      <c r="B510" s="3"/>
      <c r="C510" s="3"/>
      <c r="D510" s="3"/>
      <c r="E510" s="3"/>
      <c r="F510" s="3"/>
      <c r="G510" s="3"/>
      <c r="H510" s="3"/>
      <c r="I510" s="3"/>
      <c r="J510" s="3"/>
      <c r="K510" s="3"/>
      <c r="L510" s="3"/>
      <c r="M510" s="3"/>
      <c r="N510" s="3"/>
      <c r="O510" s="3"/>
      <c r="P510" s="3"/>
      <c r="Q510" s="3"/>
      <c r="R510" s="3"/>
      <c r="S510" s="3"/>
      <c r="T510" s="3"/>
      <c r="U510" s="3"/>
      <c r="V510" s="3"/>
    </row>
    <row r="511" spans="1:22" ht="13.75" customHeight="1">
      <c r="A511" s="12">
        <f>'Complete sheet and details'!F509</f>
        <v>0</v>
      </c>
      <c r="B511" s="3"/>
      <c r="C511" s="3"/>
      <c r="D511" s="3"/>
      <c r="E511" s="3"/>
      <c r="F511" s="3"/>
      <c r="G511" s="3"/>
      <c r="H511" s="3"/>
      <c r="I511" s="3"/>
      <c r="J511" s="3"/>
      <c r="K511" s="3"/>
      <c r="L511" s="3"/>
      <c r="M511" s="3"/>
      <c r="N511" s="3"/>
      <c r="O511" s="3"/>
      <c r="P511" s="3"/>
      <c r="Q511" s="3"/>
      <c r="R511" s="3"/>
      <c r="S511" s="3"/>
      <c r="T511" s="3"/>
      <c r="U511" s="3"/>
      <c r="V511" s="3"/>
    </row>
    <row r="512" spans="1:22" ht="13.75" customHeight="1">
      <c r="A512" s="12">
        <f>'Complete sheet and details'!F510</f>
        <v>0</v>
      </c>
      <c r="B512" s="3"/>
      <c r="C512" s="3"/>
      <c r="D512" s="3"/>
      <c r="E512" s="3"/>
      <c r="F512" s="3"/>
      <c r="G512" s="3"/>
      <c r="H512" s="3"/>
      <c r="I512" s="3"/>
      <c r="J512" s="3"/>
      <c r="K512" s="3"/>
      <c r="L512" s="3"/>
      <c r="M512" s="3"/>
      <c r="N512" s="3"/>
      <c r="O512" s="3"/>
      <c r="P512" s="3"/>
      <c r="Q512" s="3"/>
      <c r="R512" s="3"/>
      <c r="S512" s="3"/>
      <c r="T512" s="3"/>
      <c r="U512" s="3"/>
      <c r="V512" s="3"/>
    </row>
    <row r="513" spans="1:22" ht="13.75" customHeight="1">
      <c r="A513" s="12">
        <f>'Complete sheet and details'!F511</f>
        <v>0</v>
      </c>
      <c r="B513" s="3"/>
      <c r="C513" s="3"/>
      <c r="D513" s="3"/>
      <c r="E513" s="3"/>
      <c r="F513" s="3"/>
      <c r="G513" s="3"/>
      <c r="H513" s="3"/>
      <c r="I513" s="3"/>
      <c r="J513" s="3"/>
      <c r="K513" s="3"/>
      <c r="L513" s="3"/>
      <c r="M513" s="3"/>
      <c r="N513" s="3"/>
      <c r="O513" s="3"/>
      <c r="P513" s="3"/>
      <c r="Q513" s="3"/>
      <c r="R513" s="3"/>
      <c r="S513" s="3"/>
      <c r="T513" s="3"/>
      <c r="U513" s="3"/>
      <c r="V513" s="3"/>
    </row>
    <row r="514" spans="1:22" ht="13.75" customHeight="1">
      <c r="A514" s="12">
        <f>'Complete sheet and details'!F512</f>
        <v>0</v>
      </c>
      <c r="B514" s="3"/>
      <c r="C514" s="3"/>
      <c r="D514" s="3"/>
      <c r="E514" s="3"/>
      <c r="F514" s="3"/>
      <c r="G514" s="3"/>
      <c r="H514" s="3"/>
      <c r="I514" s="3"/>
      <c r="J514" s="3"/>
      <c r="K514" s="3"/>
      <c r="L514" s="3"/>
      <c r="M514" s="3"/>
      <c r="N514" s="3"/>
      <c r="O514" s="3"/>
      <c r="P514" s="3"/>
      <c r="Q514" s="3"/>
      <c r="R514" s="3"/>
      <c r="S514" s="3"/>
      <c r="T514" s="3"/>
      <c r="U514" s="3"/>
      <c r="V514" s="3"/>
    </row>
    <row r="515" spans="1:22" ht="13.75" customHeight="1">
      <c r="A515" s="12">
        <f>'Complete sheet and details'!F513</f>
        <v>0</v>
      </c>
      <c r="B515" s="3"/>
      <c r="C515" s="3"/>
      <c r="D515" s="3"/>
      <c r="E515" s="3"/>
      <c r="F515" s="3"/>
      <c r="G515" s="3"/>
      <c r="H515" s="3"/>
      <c r="I515" s="3"/>
      <c r="J515" s="3"/>
      <c r="K515" s="3"/>
      <c r="L515" s="3"/>
      <c r="M515" s="3"/>
      <c r="N515" s="3"/>
      <c r="O515" s="3"/>
      <c r="P515" s="3"/>
      <c r="Q515" s="3"/>
      <c r="R515" s="3"/>
      <c r="S515" s="3"/>
      <c r="T515" s="3"/>
      <c r="U515" s="3"/>
      <c r="V515" s="3"/>
    </row>
    <row r="516" spans="1:22" ht="13.75" customHeight="1">
      <c r="A516" s="12">
        <f>'Complete sheet and details'!F514</f>
        <v>0</v>
      </c>
      <c r="B516" s="3"/>
      <c r="C516" s="3"/>
      <c r="D516" s="3"/>
      <c r="E516" s="3"/>
      <c r="F516" s="3"/>
      <c r="G516" s="3"/>
      <c r="H516" s="3"/>
      <c r="I516" s="3"/>
      <c r="J516" s="3"/>
      <c r="K516" s="3"/>
      <c r="L516" s="3"/>
      <c r="M516" s="3"/>
      <c r="N516" s="3"/>
      <c r="O516" s="3"/>
      <c r="P516" s="3"/>
      <c r="Q516" s="3"/>
      <c r="R516" s="3"/>
      <c r="S516" s="3"/>
      <c r="T516" s="3"/>
      <c r="U516" s="3"/>
      <c r="V516" s="3"/>
    </row>
    <row r="517" spans="1:22" ht="13.75" customHeight="1">
      <c r="A517" s="12">
        <f>'Complete sheet and details'!F515</f>
        <v>0</v>
      </c>
      <c r="B517" s="3"/>
      <c r="C517" s="3"/>
      <c r="D517" s="3"/>
      <c r="E517" s="3"/>
      <c r="F517" s="3"/>
      <c r="G517" s="3"/>
      <c r="H517" s="3"/>
      <c r="I517" s="3"/>
      <c r="J517" s="3"/>
      <c r="K517" s="3"/>
      <c r="L517" s="3"/>
      <c r="M517" s="3"/>
      <c r="N517" s="3"/>
      <c r="O517" s="3"/>
      <c r="P517" s="3"/>
      <c r="Q517" s="3"/>
      <c r="R517" s="3"/>
      <c r="S517" s="3"/>
      <c r="T517" s="3"/>
      <c r="U517" s="3"/>
      <c r="V517" s="3"/>
    </row>
    <row r="518" spans="1:22" ht="13.75" customHeight="1">
      <c r="A518" s="12">
        <f>'Complete sheet and details'!F516</f>
        <v>0</v>
      </c>
      <c r="B518" s="3"/>
      <c r="C518" s="3"/>
      <c r="D518" s="3"/>
      <c r="E518" s="3"/>
      <c r="F518" s="3"/>
      <c r="G518" s="3"/>
      <c r="H518" s="3"/>
      <c r="I518" s="3"/>
      <c r="J518" s="3"/>
      <c r="K518" s="3"/>
      <c r="L518" s="3"/>
      <c r="M518" s="3"/>
      <c r="N518" s="3"/>
      <c r="O518" s="3"/>
      <c r="P518" s="3"/>
      <c r="Q518" s="3"/>
      <c r="R518" s="3"/>
      <c r="S518" s="3"/>
      <c r="T518" s="3"/>
      <c r="U518" s="3"/>
      <c r="V518" s="3"/>
    </row>
    <row r="519" spans="1:22" ht="13.75" customHeight="1">
      <c r="A519" s="12">
        <f>'Complete sheet and details'!F517</f>
        <v>0</v>
      </c>
      <c r="B519" s="3"/>
      <c r="C519" s="3"/>
      <c r="D519" s="3"/>
      <c r="E519" s="3"/>
      <c r="F519" s="3"/>
      <c r="G519" s="3"/>
      <c r="H519" s="3"/>
      <c r="I519" s="3"/>
      <c r="J519" s="3"/>
      <c r="K519" s="3"/>
      <c r="L519" s="3"/>
      <c r="M519" s="3"/>
      <c r="N519" s="3"/>
      <c r="O519" s="3"/>
      <c r="P519" s="3"/>
      <c r="Q519" s="3"/>
      <c r="R519" s="3"/>
      <c r="S519" s="3"/>
      <c r="T519" s="3"/>
      <c r="U519" s="3"/>
      <c r="V519" s="3"/>
    </row>
    <row r="520" spans="1:22" ht="13.75" customHeight="1">
      <c r="A520" s="12">
        <f>'Complete sheet and details'!F518</f>
        <v>0</v>
      </c>
      <c r="B520" s="3"/>
      <c r="C520" s="3"/>
      <c r="D520" s="3"/>
      <c r="E520" s="3"/>
      <c r="F520" s="3"/>
      <c r="G520" s="3"/>
      <c r="H520" s="3"/>
      <c r="I520" s="3"/>
      <c r="J520" s="3"/>
      <c r="K520" s="3"/>
      <c r="L520" s="3"/>
      <c r="M520" s="3"/>
      <c r="N520" s="3"/>
      <c r="O520" s="3"/>
      <c r="P520" s="3"/>
      <c r="Q520" s="3"/>
      <c r="R520" s="3"/>
      <c r="S520" s="3"/>
      <c r="T520" s="3"/>
      <c r="U520" s="3"/>
      <c r="V520" s="3"/>
    </row>
    <row r="521" spans="1:22" ht="13.75" customHeight="1">
      <c r="A521" s="3"/>
      <c r="B521" s="3"/>
      <c r="C521" s="3"/>
      <c r="D521" s="3"/>
      <c r="E521" s="3"/>
      <c r="F521" s="3"/>
      <c r="G521" s="3"/>
      <c r="H521" s="3"/>
      <c r="I521" s="3"/>
      <c r="J521" s="3"/>
      <c r="K521" s="3"/>
      <c r="L521" s="3"/>
      <c r="M521" s="3"/>
      <c r="N521" s="3"/>
      <c r="O521" s="3"/>
      <c r="P521" s="3"/>
      <c r="Q521" s="3"/>
      <c r="R521" s="3"/>
      <c r="S521" s="3"/>
      <c r="T521" s="3"/>
      <c r="U521" s="3"/>
      <c r="V521" s="3"/>
    </row>
    <row r="522" spans="1:22" ht="13.75" customHeight="1">
      <c r="A522" s="3"/>
      <c r="B522" s="3"/>
      <c r="C522" s="3"/>
      <c r="D522" s="3"/>
      <c r="E522" s="3"/>
      <c r="F522" s="3"/>
      <c r="G522" s="3"/>
      <c r="H522" s="3"/>
      <c r="I522" s="3"/>
      <c r="J522" s="3"/>
      <c r="K522" s="3"/>
      <c r="L522" s="3"/>
      <c r="M522" s="3"/>
      <c r="N522" s="3"/>
      <c r="O522" s="3"/>
      <c r="P522" s="3"/>
      <c r="Q522" s="3"/>
      <c r="R522" s="3"/>
      <c r="S522" s="3"/>
      <c r="T522" s="3"/>
      <c r="U522" s="3"/>
      <c r="V522" s="3"/>
    </row>
    <row r="523" spans="1:22" ht="13.75" customHeight="1">
      <c r="A523" s="3"/>
      <c r="B523" s="3"/>
      <c r="C523" s="3"/>
      <c r="D523" s="3"/>
      <c r="E523" s="3"/>
      <c r="F523" s="3"/>
      <c r="G523" s="3"/>
      <c r="H523" s="3"/>
      <c r="I523" s="3"/>
      <c r="J523" s="3"/>
      <c r="K523" s="3"/>
      <c r="L523" s="3"/>
      <c r="M523" s="3"/>
      <c r="N523" s="3"/>
      <c r="O523" s="3"/>
      <c r="P523" s="3"/>
      <c r="Q523" s="3"/>
      <c r="R523" s="3"/>
      <c r="S523" s="3"/>
      <c r="T523" s="3"/>
      <c r="U523" s="3"/>
      <c r="V523" s="3"/>
    </row>
    <row r="524" spans="1:22" ht="13.75" customHeight="1">
      <c r="A524" s="3"/>
      <c r="B524" s="3"/>
      <c r="C524" s="3"/>
      <c r="D524" s="3"/>
      <c r="E524" s="3"/>
      <c r="F524" s="3"/>
      <c r="G524" s="3"/>
      <c r="H524" s="3"/>
      <c r="I524" s="3"/>
      <c r="J524" s="3"/>
      <c r="K524" s="3"/>
      <c r="L524" s="3"/>
      <c r="M524" s="3"/>
      <c r="N524" s="3"/>
      <c r="O524" s="3"/>
      <c r="P524" s="3"/>
      <c r="Q524" s="3"/>
      <c r="R524" s="3"/>
      <c r="S524" s="3"/>
      <c r="T524" s="3"/>
      <c r="U524" s="3"/>
      <c r="V524" s="3"/>
    </row>
    <row r="525" spans="1:22" ht="13.75" customHeight="1">
      <c r="A525" s="3"/>
      <c r="B525" s="3"/>
      <c r="C525" s="3"/>
      <c r="D525" s="3"/>
      <c r="E525" s="3"/>
      <c r="F525" s="3"/>
      <c r="G525" s="3"/>
      <c r="H525" s="3"/>
      <c r="I525" s="3"/>
      <c r="J525" s="3"/>
      <c r="K525" s="3"/>
      <c r="L525" s="3"/>
      <c r="M525" s="3"/>
      <c r="N525" s="3"/>
      <c r="O525" s="3"/>
      <c r="P525" s="3"/>
      <c r="Q525" s="3"/>
      <c r="R525" s="3"/>
      <c r="S525" s="3"/>
      <c r="T525" s="3"/>
      <c r="U525" s="3"/>
      <c r="V525" s="3"/>
    </row>
    <row r="526" spans="1:22" ht="13.75" customHeight="1">
      <c r="A526" s="3"/>
      <c r="B526" s="3"/>
      <c r="C526" s="3"/>
      <c r="D526" s="3"/>
      <c r="E526" s="3"/>
      <c r="F526" s="3"/>
      <c r="G526" s="3"/>
      <c r="H526" s="3"/>
      <c r="I526" s="3"/>
      <c r="J526" s="3"/>
      <c r="K526" s="3"/>
      <c r="L526" s="3"/>
      <c r="M526" s="3"/>
      <c r="N526" s="3"/>
      <c r="O526" s="3"/>
      <c r="P526" s="3"/>
      <c r="Q526" s="3"/>
      <c r="R526" s="3"/>
      <c r="S526" s="3"/>
      <c r="T526" s="3"/>
      <c r="U526" s="3"/>
      <c r="V526" s="3"/>
    </row>
    <row r="527" spans="1:22" ht="13.75" customHeight="1">
      <c r="A527" s="3"/>
      <c r="B527" s="3"/>
      <c r="C527" s="3"/>
      <c r="D527" s="3"/>
      <c r="E527" s="3"/>
      <c r="F527" s="3"/>
      <c r="G527" s="3"/>
      <c r="H527" s="3"/>
      <c r="I527" s="3"/>
      <c r="J527" s="3"/>
      <c r="K527" s="3"/>
      <c r="L527" s="3"/>
      <c r="M527" s="3"/>
      <c r="N527" s="3"/>
      <c r="O527" s="3"/>
      <c r="P527" s="3"/>
      <c r="Q527" s="3"/>
      <c r="R527" s="3"/>
      <c r="S527" s="3"/>
      <c r="T527" s="3"/>
      <c r="U527" s="3"/>
      <c r="V527" s="3"/>
    </row>
    <row r="528" spans="1:22" ht="13.75" customHeight="1">
      <c r="A528" s="3"/>
      <c r="B528" s="3"/>
      <c r="C528" s="3"/>
      <c r="D528" s="3"/>
      <c r="E528" s="3"/>
      <c r="F528" s="3"/>
      <c r="G528" s="3"/>
      <c r="H528" s="3"/>
      <c r="I528" s="3"/>
      <c r="J528" s="3"/>
      <c r="K528" s="3"/>
      <c r="L528" s="3"/>
      <c r="M528" s="3"/>
      <c r="N528" s="3"/>
      <c r="O528" s="3"/>
      <c r="P528" s="3"/>
      <c r="Q528" s="3"/>
      <c r="R528" s="3"/>
      <c r="S528" s="3"/>
      <c r="T528" s="3"/>
      <c r="U528" s="3"/>
      <c r="V528" s="3"/>
    </row>
    <row r="529" spans="1:22" ht="13.75" customHeight="1">
      <c r="A529" s="3"/>
      <c r="B529" s="3"/>
      <c r="C529" s="3"/>
      <c r="D529" s="3"/>
      <c r="E529" s="3"/>
      <c r="F529" s="3"/>
      <c r="G529" s="3"/>
      <c r="H529" s="3"/>
      <c r="I529" s="3"/>
      <c r="J529" s="3"/>
      <c r="K529" s="3"/>
      <c r="L529" s="3"/>
      <c r="M529" s="3"/>
      <c r="N529" s="3"/>
      <c r="O529" s="3"/>
      <c r="P529" s="3"/>
      <c r="Q529" s="3"/>
      <c r="R529" s="3"/>
      <c r="S529" s="3"/>
      <c r="T529" s="3"/>
      <c r="U529" s="3"/>
      <c r="V529" s="3"/>
    </row>
    <row r="530" spans="1:22" ht="13.75" customHeight="1">
      <c r="A530" s="3"/>
      <c r="B530" s="3"/>
      <c r="C530" s="3"/>
      <c r="D530" s="3"/>
      <c r="E530" s="3"/>
      <c r="F530" s="3"/>
      <c r="G530" s="3"/>
      <c r="H530" s="3"/>
      <c r="I530" s="3"/>
      <c r="J530" s="3"/>
      <c r="K530" s="3"/>
      <c r="L530" s="3"/>
      <c r="M530" s="3"/>
      <c r="N530" s="3"/>
      <c r="O530" s="3"/>
      <c r="P530" s="3"/>
      <c r="Q530" s="3"/>
      <c r="R530" s="3"/>
      <c r="S530" s="3"/>
      <c r="T530" s="3"/>
      <c r="U530" s="3"/>
      <c r="V530" s="3"/>
    </row>
    <row r="531" spans="1:22" ht="13.75" customHeight="1">
      <c r="A531" s="3"/>
      <c r="B531" s="3"/>
      <c r="C531" s="3"/>
      <c r="D531" s="3"/>
      <c r="E531" s="3"/>
      <c r="F531" s="3"/>
      <c r="G531" s="3"/>
      <c r="H531" s="3"/>
      <c r="I531" s="3"/>
      <c r="J531" s="3"/>
      <c r="K531" s="3"/>
      <c r="L531" s="3"/>
      <c r="M531" s="3"/>
      <c r="N531" s="3"/>
      <c r="O531" s="3"/>
      <c r="P531" s="3"/>
      <c r="Q531" s="3"/>
      <c r="R531" s="3"/>
      <c r="S531" s="3"/>
      <c r="T531" s="3"/>
      <c r="U531" s="3"/>
      <c r="V531" s="3"/>
    </row>
    <row r="532" spans="1:22" ht="13.75" customHeight="1">
      <c r="A532" s="3"/>
      <c r="B532" s="3"/>
      <c r="C532" s="3"/>
      <c r="D532" s="3"/>
      <c r="E532" s="3"/>
      <c r="F532" s="3"/>
      <c r="G532" s="3"/>
      <c r="H532" s="3"/>
      <c r="I532" s="3"/>
      <c r="J532" s="3"/>
      <c r="K532" s="3"/>
      <c r="L532" s="3"/>
      <c r="M532" s="3"/>
      <c r="N532" s="3"/>
      <c r="O532" s="3"/>
      <c r="P532" s="3"/>
      <c r="Q532" s="3"/>
      <c r="R532" s="3"/>
      <c r="S532" s="3"/>
      <c r="T532" s="3"/>
      <c r="U532" s="3"/>
      <c r="V532" s="3"/>
    </row>
    <row r="533" spans="1:22" ht="13.75" customHeight="1">
      <c r="A533" s="3"/>
      <c r="B533" s="3"/>
      <c r="C533" s="3"/>
      <c r="D533" s="3"/>
      <c r="E533" s="3"/>
      <c r="F533" s="3"/>
      <c r="G533" s="3"/>
      <c r="H533" s="3"/>
      <c r="I533" s="3"/>
      <c r="J533" s="3"/>
      <c r="K533" s="3"/>
      <c r="L533" s="3"/>
      <c r="M533" s="3"/>
      <c r="N533" s="3"/>
      <c r="O533" s="3"/>
      <c r="P533" s="3"/>
      <c r="Q533" s="3"/>
      <c r="R533" s="3"/>
      <c r="S533" s="3"/>
      <c r="T533" s="3"/>
      <c r="U533" s="3"/>
      <c r="V533" s="3"/>
    </row>
    <row r="534" spans="1:22" ht="13.75" customHeight="1">
      <c r="A534" s="3"/>
      <c r="B534" s="3"/>
      <c r="C534" s="3"/>
      <c r="D534" s="3"/>
      <c r="E534" s="3"/>
      <c r="F534" s="3"/>
      <c r="G534" s="3"/>
      <c r="H534" s="3"/>
      <c r="I534" s="3"/>
      <c r="J534" s="3"/>
      <c r="K534" s="3"/>
      <c r="L534" s="3"/>
      <c r="M534" s="3"/>
      <c r="N534" s="3"/>
      <c r="O534" s="3"/>
      <c r="P534" s="3"/>
      <c r="Q534" s="3"/>
      <c r="R534" s="3"/>
      <c r="S534" s="3"/>
      <c r="T534" s="3"/>
      <c r="U534" s="3"/>
      <c r="V534" s="3"/>
    </row>
    <row r="535" spans="1:22" ht="13.75" customHeight="1">
      <c r="A535" s="3"/>
      <c r="B535" s="3"/>
      <c r="C535" s="3"/>
      <c r="D535" s="3"/>
      <c r="E535" s="3"/>
      <c r="F535" s="3"/>
      <c r="G535" s="3"/>
      <c r="H535" s="3"/>
      <c r="I535" s="3"/>
      <c r="J535" s="3"/>
      <c r="K535" s="3"/>
      <c r="L535" s="3"/>
      <c r="M535" s="3"/>
      <c r="N535" s="3"/>
      <c r="O535" s="3"/>
      <c r="P535" s="3"/>
      <c r="Q535" s="3"/>
      <c r="R535" s="3"/>
      <c r="S535" s="3"/>
      <c r="T535" s="3"/>
      <c r="U535" s="3"/>
      <c r="V535" s="3"/>
    </row>
    <row r="536" spans="1:22" ht="13.75" customHeight="1">
      <c r="A536" s="3"/>
      <c r="B536" s="3"/>
      <c r="C536" s="3"/>
      <c r="D536" s="3"/>
      <c r="E536" s="3"/>
      <c r="F536" s="3"/>
      <c r="G536" s="3"/>
      <c r="H536" s="3"/>
      <c r="I536" s="3"/>
      <c r="J536" s="3"/>
      <c r="K536" s="3"/>
      <c r="L536" s="3"/>
      <c r="M536" s="3"/>
      <c r="N536" s="3"/>
      <c r="O536" s="3"/>
      <c r="P536" s="3"/>
      <c r="Q536" s="3"/>
      <c r="R536" s="3"/>
      <c r="S536" s="3"/>
      <c r="T536" s="3"/>
      <c r="U536" s="3"/>
      <c r="V536" s="3"/>
    </row>
    <row r="537" spans="1:22" ht="13.75" customHeight="1">
      <c r="A537" s="3"/>
      <c r="B537" s="3"/>
      <c r="C537" s="3"/>
      <c r="D537" s="3"/>
      <c r="E537" s="3"/>
      <c r="F537" s="3"/>
      <c r="G537" s="3"/>
      <c r="H537" s="3"/>
      <c r="I537" s="3"/>
      <c r="J537" s="3"/>
      <c r="K537" s="3"/>
      <c r="L537" s="3"/>
      <c r="M537" s="3"/>
      <c r="N537" s="3"/>
      <c r="O537" s="3"/>
      <c r="P537" s="3"/>
      <c r="Q537" s="3"/>
      <c r="R537" s="3"/>
      <c r="S537" s="3"/>
      <c r="T537" s="3"/>
      <c r="U537" s="3"/>
      <c r="V537" s="3"/>
    </row>
    <row r="538" spans="1:22" ht="13.75" customHeight="1">
      <c r="A538" s="3"/>
      <c r="B538" s="3"/>
      <c r="C538" s="3"/>
      <c r="D538" s="3"/>
      <c r="E538" s="3"/>
      <c r="F538" s="3"/>
      <c r="G538" s="3"/>
      <c r="H538" s="3"/>
      <c r="I538" s="3"/>
      <c r="J538" s="3"/>
      <c r="K538" s="3"/>
      <c r="L538" s="3"/>
      <c r="M538" s="3"/>
      <c r="N538" s="3"/>
      <c r="O538" s="3"/>
      <c r="P538" s="3"/>
      <c r="Q538" s="3"/>
      <c r="R538" s="3"/>
      <c r="S538" s="3"/>
      <c r="T538" s="3"/>
      <c r="U538" s="3"/>
      <c r="V538" s="3"/>
    </row>
    <row r="539" spans="1:22" ht="13.75" customHeight="1">
      <c r="A539" s="3"/>
      <c r="B539" s="3"/>
      <c r="C539" s="3"/>
      <c r="D539" s="3"/>
      <c r="E539" s="3"/>
      <c r="F539" s="3"/>
      <c r="G539" s="3"/>
      <c r="H539" s="3"/>
      <c r="I539" s="3"/>
      <c r="J539" s="3"/>
      <c r="K539" s="3"/>
      <c r="L539" s="3"/>
      <c r="M539" s="3"/>
      <c r="N539" s="3"/>
      <c r="O539" s="3"/>
      <c r="P539" s="3"/>
      <c r="Q539" s="3"/>
      <c r="R539" s="3"/>
      <c r="S539" s="3"/>
      <c r="T539" s="3"/>
      <c r="U539" s="3"/>
      <c r="V539" s="3"/>
    </row>
    <row r="540" spans="1:22" ht="13.75" customHeight="1">
      <c r="A540" s="3"/>
      <c r="B540" s="3"/>
      <c r="C540" s="3"/>
      <c r="D540" s="3"/>
      <c r="E540" s="3"/>
      <c r="F540" s="3"/>
      <c r="G540" s="3"/>
      <c r="H540" s="3"/>
      <c r="I540" s="3"/>
      <c r="J540" s="3"/>
      <c r="K540" s="3"/>
      <c r="L540" s="3"/>
      <c r="M540" s="3"/>
      <c r="N540" s="3"/>
      <c r="O540" s="3"/>
      <c r="P540" s="3"/>
      <c r="Q540" s="3"/>
      <c r="R540" s="3"/>
      <c r="S540" s="3"/>
      <c r="T540" s="3"/>
      <c r="U540" s="3"/>
      <c r="V540" s="3"/>
    </row>
    <row r="541" spans="1:22" ht="13.75" customHeight="1">
      <c r="A541" s="3"/>
      <c r="B541" s="3"/>
      <c r="C541" s="3"/>
      <c r="D541" s="3"/>
      <c r="E541" s="3"/>
      <c r="F541" s="3"/>
      <c r="G541" s="3"/>
      <c r="H541" s="3"/>
      <c r="I541" s="3"/>
      <c r="J541" s="3"/>
      <c r="K541" s="3"/>
      <c r="L541" s="3"/>
      <c r="M541" s="3"/>
      <c r="N541" s="3"/>
      <c r="O541" s="3"/>
      <c r="P541" s="3"/>
      <c r="Q541" s="3"/>
      <c r="R541" s="3"/>
      <c r="S541" s="3"/>
      <c r="T541" s="3"/>
      <c r="U541" s="3"/>
      <c r="V541" s="3"/>
    </row>
    <row r="542" spans="1:22" ht="13.75" customHeight="1">
      <c r="A542" s="3"/>
      <c r="B542" s="3"/>
      <c r="C542" s="3"/>
      <c r="D542" s="3"/>
      <c r="E542" s="3"/>
      <c r="F542" s="3"/>
      <c r="G542" s="3"/>
      <c r="H542" s="3"/>
      <c r="I542" s="3"/>
      <c r="J542" s="3"/>
      <c r="K542" s="3"/>
      <c r="L542" s="3"/>
      <c r="M542" s="3"/>
      <c r="N542" s="3"/>
      <c r="O542" s="3"/>
      <c r="P542" s="3"/>
      <c r="Q542" s="3"/>
      <c r="R542" s="3"/>
      <c r="S542" s="3"/>
      <c r="T542" s="3"/>
      <c r="U542" s="3"/>
      <c r="V542" s="3"/>
    </row>
    <row r="543" spans="1:22" ht="13.75" customHeight="1">
      <c r="A543" s="3"/>
      <c r="B543" s="3"/>
      <c r="C543" s="3"/>
      <c r="D543" s="3"/>
      <c r="E543" s="3"/>
      <c r="F543" s="3"/>
      <c r="G543" s="3"/>
      <c r="H543" s="3"/>
      <c r="I543" s="3"/>
      <c r="J543" s="3"/>
      <c r="K543" s="3"/>
      <c r="L543" s="3"/>
      <c r="M543" s="3"/>
      <c r="N543" s="3"/>
      <c r="O543" s="3"/>
      <c r="P543" s="3"/>
      <c r="Q543" s="3"/>
      <c r="R543" s="3"/>
      <c r="S543" s="3"/>
      <c r="T543" s="3"/>
      <c r="U543" s="3"/>
      <c r="V543" s="3"/>
    </row>
    <row r="544" spans="1:22" ht="13.75" customHeight="1">
      <c r="A544" s="3"/>
      <c r="B544" s="3"/>
      <c r="C544" s="3"/>
      <c r="D544" s="3"/>
      <c r="E544" s="3"/>
      <c r="F544" s="3"/>
      <c r="G544" s="3"/>
      <c r="H544" s="3"/>
      <c r="I544" s="3"/>
      <c r="J544" s="3"/>
      <c r="K544" s="3"/>
      <c r="L544" s="3"/>
      <c r="M544" s="3"/>
      <c r="N544" s="3"/>
      <c r="O544" s="3"/>
      <c r="P544" s="3"/>
      <c r="Q544" s="3"/>
      <c r="R544" s="3"/>
      <c r="S544" s="3"/>
      <c r="T544" s="3"/>
      <c r="U544" s="3"/>
      <c r="V544" s="3"/>
    </row>
    <row r="545" spans="1:22" ht="13.75" customHeight="1">
      <c r="A545" s="3"/>
      <c r="B545" s="3"/>
      <c r="C545" s="3"/>
      <c r="D545" s="3"/>
      <c r="E545" s="3"/>
      <c r="F545" s="3"/>
      <c r="G545" s="3"/>
      <c r="H545" s="3"/>
      <c r="I545" s="3"/>
      <c r="J545" s="3"/>
      <c r="K545" s="3"/>
      <c r="L545" s="3"/>
      <c r="M545" s="3"/>
      <c r="N545" s="3"/>
      <c r="O545" s="3"/>
      <c r="P545" s="3"/>
      <c r="Q545" s="3"/>
      <c r="R545" s="3"/>
      <c r="S545" s="3"/>
      <c r="T545" s="3"/>
      <c r="U545" s="3"/>
      <c r="V545" s="3"/>
    </row>
    <row r="546" spans="1:22" ht="13.75" customHeight="1">
      <c r="A546" s="3"/>
      <c r="B546" s="3"/>
      <c r="C546" s="3"/>
      <c r="D546" s="3"/>
      <c r="E546" s="3"/>
      <c r="F546" s="3"/>
      <c r="G546" s="3"/>
      <c r="H546" s="3"/>
      <c r="I546" s="3"/>
      <c r="J546" s="3"/>
      <c r="K546" s="3"/>
      <c r="L546" s="3"/>
      <c r="M546" s="3"/>
      <c r="N546" s="3"/>
      <c r="O546" s="3"/>
      <c r="P546" s="3"/>
      <c r="Q546" s="3"/>
      <c r="R546" s="3"/>
      <c r="S546" s="3"/>
      <c r="T546" s="3"/>
      <c r="U546" s="3"/>
      <c r="V546" s="3"/>
    </row>
    <row r="547" spans="1:22" ht="13.75" customHeight="1">
      <c r="A547" s="3"/>
      <c r="B547" s="3"/>
      <c r="C547" s="3"/>
      <c r="D547" s="3"/>
      <c r="E547" s="3"/>
      <c r="F547" s="3"/>
      <c r="G547" s="3"/>
      <c r="H547" s="3"/>
      <c r="I547" s="3"/>
      <c r="J547" s="3"/>
      <c r="K547" s="3"/>
      <c r="L547" s="3"/>
      <c r="M547" s="3"/>
      <c r="N547" s="3"/>
      <c r="O547" s="3"/>
      <c r="P547" s="3"/>
      <c r="Q547" s="3"/>
      <c r="R547" s="3"/>
      <c r="S547" s="3"/>
      <c r="T547" s="3"/>
      <c r="U547" s="3"/>
      <c r="V547" s="3"/>
    </row>
    <row r="548" spans="1:22" ht="13.75" customHeight="1">
      <c r="A548" s="3"/>
      <c r="B548" s="3"/>
      <c r="C548" s="3"/>
      <c r="D548" s="3"/>
      <c r="E548" s="3"/>
      <c r="F548" s="3"/>
      <c r="G548" s="3"/>
      <c r="H548" s="3"/>
      <c r="I548" s="3"/>
      <c r="J548" s="3"/>
      <c r="K548" s="3"/>
      <c r="L548" s="3"/>
      <c r="M548" s="3"/>
      <c r="N548" s="3"/>
      <c r="O548" s="3"/>
      <c r="P548" s="3"/>
      <c r="Q548" s="3"/>
      <c r="R548" s="3"/>
      <c r="S548" s="3"/>
      <c r="T548" s="3"/>
      <c r="U548" s="3"/>
      <c r="V548" s="3"/>
    </row>
    <row r="549" spans="1:22" ht="13.75" customHeight="1">
      <c r="A549" s="3"/>
      <c r="B549" s="3"/>
      <c r="C549" s="3"/>
      <c r="D549" s="3"/>
      <c r="E549" s="3"/>
      <c r="F549" s="3"/>
      <c r="G549" s="3"/>
      <c r="H549" s="3"/>
      <c r="I549" s="3"/>
      <c r="J549" s="3"/>
      <c r="K549" s="3"/>
      <c r="L549" s="3"/>
      <c r="M549" s="3"/>
      <c r="N549" s="3"/>
      <c r="O549" s="3"/>
      <c r="P549" s="3"/>
      <c r="Q549" s="3"/>
      <c r="R549" s="3"/>
      <c r="S549" s="3"/>
      <c r="T549" s="3"/>
      <c r="U549" s="3"/>
      <c r="V549" s="3"/>
    </row>
    <row r="550" spans="1:22" ht="13.75" customHeight="1">
      <c r="A550" s="3"/>
      <c r="B550" s="3"/>
      <c r="C550" s="3"/>
      <c r="D550" s="3"/>
      <c r="E550" s="3"/>
      <c r="F550" s="3"/>
      <c r="G550" s="3"/>
      <c r="H550" s="3"/>
      <c r="I550" s="3"/>
      <c r="J550" s="3"/>
      <c r="K550" s="3"/>
      <c r="L550" s="3"/>
      <c r="M550" s="3"/>
      <c r="N550" s="3"/>
      <c r="O550" s="3"/>
      <c r="P550" s="3"/>
      <c r="Q550" s="3"/>
      <c r="R550" s="3"/>
      <c r="S550" s="3"/>
      <c r="T550" s="3"/>
      <c r="U550" s="3"/>
      <c r="V550" s="3"/>
    </row>
    <row r="551" spans="1:22" ht="13.75" customHeight="1">
      <c r="A551" s="3"/>
      <c r="B551" s="3"/>
      <c r="C551" s="3"/>
      <c r="D551" s="3"/>
      <c r="E551" s="3"/>
      <c r="F551" s="3"/>
      <c r="G551" s="3"/>
      <c r="H551" s="3"/>
      <c r="I551" s="3"/>
      <c r="J551" s="3"/>
      <c r="K551" s="3"/>
      <c r="L551" s="3"/>
      <c r="M551" s="3"/>
      <c r="N551" s="3"/>
      <c r="O551" s="3"/>
      <c r="P551" s="3"/>
      <c r="Q551" s="3"/>
      <c r="R551" s="3"/>
      <c r="S551" s="3"/>
      <c r="T551" s="3"/>
      <c r="U551" s="3"/>
      <c r="V551" s="3"/>
    </row>
    <row r="552" spans="1:22" ht="13.75" customHeight="1">
      <c r="A552" s="3"/>
      <c r="B552" s="3"/>
      <c r="C552" s="3"/>
      <c r="D552" s="3"/>
      <c r="E552" s="3"/>
      <c r="F552" s="3"/>
      <c r="G552" s="3"/>
      <c r="H552" s="3"/>
      <c r="I552" s="3"/>
      <c r="J552" s="3"/>
      <c r="K552" s="3"/>
      <c r="L552" s="3"/>
      <c r="M552" s="3"/>
      <c r="N552" s="3"/>
      <c r="O552" s="3"/>
      <c r="P552" s="3"/>
      <c r="Q552" s="3"/>
      <c r="R552" s="3"/>
      <c r="S552" s="3"/>
      <c r="T552" s="3"/>
      <c r="U552" s="3"/>
      <c r="V552" s="3"/>
    </row>
    <row r="553" spans="1:22" ht="13.75" customHeight="1">
      <c r="A553" s="3"/>
      <c r="B553" s="3"/>
      <c r="C553" s="3"/>
      <c r="D553" s="3"/>
      <c r="E553" s="3"/>
      <c r="F553" s="3"/>
      <c r="G553" s="3"/>
      <c r="H553" s="3"/>
      <c r="I553" s="3"/>
      <c r="J553" s="3"/>
      <c r="K553" s="3"/>
      <c r="L553" s="3"/>
      <c r="M553" s="3"/>
      <c r="N553" s="3"/>
      <c r="O553" s="3"/>
      <c r="P553" s="3"/>
      <c r="Q553" s="3"/>
      <c r="R553" s="3"/>
      <c r="S553" s="3"/>
      <c r="T553" s="3"/>
      <c r="U553" s="3"/>
      <c r="V553" s="3"/>
    </row>
    <row r="554" spans="1:22" ht="13.75" customHeight="1">
      <c r="A554" s="3"/>
      <c r="B554" s="3"/>
      <c r="C554" s="3"/>
      <c r="D554" s="3"/>
      <c r="E554" s="3"/>
      <c r="F554" s="3"/>
      <c r="G554" s="3"/>
      <c r="H554" s="3"/>
      <c r="I554" s="3"/>
      <c r="J554" s="3"/>
      <c r="K554" s="3"/>
      <c r="L554" s="3"/>
      <c r="M554" s="3"/>
      <c r="N554" s="3"/>
      <c r="O554" s="3"/>
      <c r="P554" s="3"/>
      <c r="Q554" s="3"/>
      <c r="R554" s="3"/>
      <c r="S554" s="3"/>
      <c r="T554" s="3"/>
      <c r="U554" s="3"/>
      <c r="V554" s="3"/>
    </row>
    <row r="555" spans="1:22" ht="13.75" customHeight="1">
      <c r="A555" s="3"/>
      <c r="B555" s="3"/>
      <c r="C555" s="3"/>
      <c r="D555" s="3"/>
      <c r="E555" s="3"/>
      <c r="F555" s="3"/>
      <c r="G555" s="3"/>
      <c r="H555" s="3"/>
      <c r="I555" s="3"/>
      <c r="J555" s="3"/>
      <c r="K555" s="3"/>
      <c r="L555" s="3"/>
      <c r="M555" s="3"/>
      <c r="N555" s="3"/>
      <c r="O555" s="3"/>
      <c r="P555" s="3"/>
      <c r="Q555" s="3"/>
      <c r="R555" s="3"/>
      <c r="S555" s="3"/>
      <c r="T555" s="3"/>
      <c r="U555" s="3"/>
      <c r="V555" s="3"/>
    </row>
    <row r="556" spans="1:22" ht="13.75" customHeight="1">
      <c r="A556" s="3"/>
      <c r="B556" s="3"/>
      <c r="C556" s="3"/>
      <c r="D556" s="3"/>
      <c r="E556" s="3"/>
      <c r="F556" s="3"/>
      <c r="G556" s="3"/>
      <c r="H556" s="3"/>
      <c r="I556" s="3"/>
      <c r="J556" s="3"/>
      <c r="K556" s="3"/>
      <c r="L556" s="3"/>
      <c r="M556" s="3"/>
      <c r="N556" s="3"/>
      <c r="O556" s="3"/>
      <c r="P556" s="3"/>
      <c r="Q556" s="3"/>
      <c r="R556" s="3"/>
      <c r="S556" s="3"/>
      <c r="T556" s="3"/>
      <c r="U556" s="3"/>
      <c r="V556" s="3"/>
    </row>
    <row r="557" spans="1:22" ht="13.75" customHeight="1">
      <c r="A557" s="3"/>
      <c r="B557" s="3"/>
      <c r="C557" s="3"/>
      <c r="D557" s="3"/>
      <c r="E557" s="3"/>
      <c r="F557" s="3"/>
      <c r="G557" s="3"/>
      <c r="H557" s="3"/>
      <c r="I557" s="3"/>
      <c r="J557" s="3"/>
      <c r="K557" s="3"/>
      <c r="L557" s="3"/>
      <c r="M557" s="3"/>
      <c r="N557" s="3"/>
      <c r="O557" s="3"/>
      <c r="P557" s="3"/>
      <c r="Q557" s="3"/>
      <c r="R557" s="3"/>
      <c r="S557" s="3"/>
      <c r="T557" s="3"/>
      <c r="U557" s="3"/>
      <c r="V557" s="3"/>
    </row>
    <row r="558" spans="1:22" ht="13.75" customHeight="1">
      <c r="A558" s="3"/>
      <c r="B558" s="3"/>
      <c r="C558" s="3"/>
      <c r="D558" s="3"/>
      <c r="E558" s="3"/>
      <c r="F558" s="3"/>
      <c r="G558" s="3"/>
      <c r="H558" s="3"/>
      <c r="I558" s="3"/>
      <c r="J558" s="3"/>
      <c r="K558" s="3"/>
      <c r="L558" s="3"/>
      <c r="M558" s="3"/>
      <c r="N558" s="3"/>
      <c r="O558" s="3"/>
      <c r="P558" s="3"/>
      <c r="Q558" s="3"/>
      <c r="R558" s="3"/>
      <c r="S558" s="3"/>
      <c r="T558" s="3"/>
      <c r="U558" s="3"/>
      <c r="V558" s="3"/>
    </row>
    <row r="559" spans="1:22" ht="13.75" customHeight="1">
      <c r="A559" s="3"/>
      <c r="B559" s="3"/>
      <c r="C559" s="3"/>
      <c r="D559" s="3"/>
      <c r="E559" s="3"/>
      <c r="F559" s="3"/>
      <c r="G559" s="3"/>
      <c r="H559" s="3"/>
      <c r="I559" s="3"/>
      <c r="J559" s="3"/>
      <c r="K559" s="3"/>
      <c r="L559" s="3"/>
      <c r="M559" s="3"/>
      <c r="N559" s="3"/>
      <c r="O559" s="3"/>
      <c r="P559" s="3"/>
      <c r="Q559" s="3"/>
      <c r="R559" s="3"/>
      <c r="S559" s="3"/>
      <c r="T559" s="3"/>
      <c r="U559" s="3"/>
      <c r="V559" s="3"/>
    </row>
    <row r="560" spans="1:22" ht="13.75" customHeight="1">
      <c r="A560" s="3"/>
      <c r="B560" s="3"/>
      <c r="C560" s="3"/>
      <c r="D560" s="3"/>
      <c r="E560" s="3"/>
      <c r="F560" s="3"/>
      <c r="G560" s="3"/>
      <c r="H560" s="3"/>
      <c r="I560" s="3"/>
      <c r="J560" s="3"/>
      <c r="K560" s="3"/>
      <c r="L560" s="3"/>
      <c r="M560" s="3"/>
      <c r="N560" s="3"/>
      <c r="O560" s="3"/>
      <c r="P560" s="3"/>
      <c r="Q560" s="3"/>
      <c r="R560" s="3"/>
      <c r="S560" s="3"/>
      <c r="T560" s="3"/>
      <c r="U560" s="3"/>
      <c r="V560" s="3"/>
    </row>
    <row r="561" spans="1:22" ht="13.75" customHeight="1">
      <c r="A561" s="3"/>
      <c r="B561" s="3"/>
      <c r="C561" s="3"/>
      <c r="D561" s="3"/>
      <c r="E561" s="3"/>
      <c r="F561" s="3"/>
      <c r="G561" s="3"/>
      <c r="H561" s="3"/>
      <c r="I561" s="3"/>
      <c r="J561" s="3"/>
      <c r="K561" s="3"/>
      <c r="L561" s="3"/>
      <c r="M561" s="3"/>
      <c r="N561" s="3"/>
      <c r="O561" s="3"/>
      <c r="P561" s="3"/>
      <c r="Q561" s="3"/>
      <c r="R561" s="3"/>
      <c r="S561" s="3"/>
      <c r="T561" s="3"/>
      <c r="U561" s="3"/>
      <c r="V561" s="3"/>
    </row>
    <row r="562" spans="1:22" ht="13.75" customHeight="1">
      <c r="A562" s="3"/>
      <c r="B562" s="3"/>
      <c r="C562" s="3"/>
      <c r="D562" s="3"/>
      <c r="E562" s="3"/>
      <c r="F562" s="3"/>
      <c r="G562" s="3"/>
      <c r="H562" s="3"/>
      <c r="I562" s="3"/>
      <c r="J562" s="3"/>
      <c r="K562" s="3"/>
      <c r="L562" s="3"/>
      <c r="M562" s="3"/>
      <c r="N562" s="3"/>
      <c r="O562" s="3"/>
      <c r="P562" s="3"/>
      <c r="Q562" s="3"/>
      <c r="R562" s="3"/>
      <c r="S562" s="3"/>
      <c r="T562" s="3"/>
      <c r="U562" s="3"/>
      <c r="V562" s="3"/>
    </row>
    <row r="563" spans="1:22" ht="13.75" customHeight="1">
      <c r="A563" s="3"/>
      <c r="B563" s="3"/>
      <c r="C563" s="3"/>
      <c r="D563" s="3"/>
      <c r="E563" s="3"/>
      <c r="F563" s="3"/>
      <c r="G563" s="3"/>
      <c r="H563" s="3"/>
      <c r="I563" s="3"/>
      <c r="J563" s="3"/>
      <c r="K563" s="3"/>
      <c r="L563" s="3"/>
      <c r="M563" s="3"/>
      <c r="N563" s="3"/>
      <c r="O563" s="3"/>
      <c r="P563" s="3"/>
      <c r="Q563" s="3"/>
      <c r="R563" s="3"/>
      <c r="S563" s="3"/>
      <c r="T563" s="3"/>
      <c r="U563" s="3"/>
      <c r="V563" s="3"/>
    </row>
    <row r="564" spans="1:22" ht="13.75" customHeight="1">
      <c r="A564" s="3"/>
      <c r="B564" s="3"/>
      <c r="C564" s="3"/>
      <c r="D564" s="3"/>
      <c r="E564" s="3"/>
      <c r="F564" s="3"/>
      <c r="G564" s="3"/>
      <c r="H564" s="3"/>
      <c r="I564" s="3"/>
      <c r="J564" s="3"/>
      <c r="K564" s="3"/>
      <c r="L564" s="3"/>
      <c r="M564" s="3"/>
      <c r="N564" s="3"/>
      <c r="O564" s="3"/>
      <c r="P564" s="3"/>
      <c r="Q564" s="3"/>
      <c r="R564" s="3"/>
      <c r="S564" s="3"/>
      <c r="T564" s="3"/>
      <c r="U564" s="3"/>
      <c r="V564" s="3"/>
    </row>
    <row r="565" spans="1:22" ht="13.75" customHeight="1">
      <c r="A565" s="3"/>
      <c r="B565" s="3"/>
      <c r="C565" s="3"/>
      <c r="D565" s="3"/>
      <c r="E565" s="3"/>
      <c r="F565" s="3"/>
      <c r="G565" s="3"/>
      <c r="H565" s="3"/>
      <c r="I565" s="3"/>
      <c r="J565" s="3"/>
      <c r="K565" s="3"/>
      <c r="L565" s="3"/>
      <c r="M565" s="3"/>
      <c r="N565" s="3"/>
      <c r="O565" s="3"/>
      <c r="P565" s="3"/>
      <c r="Q565" s="3"/>
      <c r="R565" s="3"/>
      <c r="S565" s="3"/>
      <c r="T565" s="3"/>
      <c r="U565" s="3"/>
      <c r="V565" s="3"/>
    </row>
    <row r="566" spans="1:22" ht="13.75" customHeight="1">
      <c r="A566" s="3"/>
      <c r="B566" s="3"/>
      <c r="C566" s="3"/>
      <c r="D566" s="3"/>
      <c r="E566" s="3"/>
      <c r="F566" s="3"/>
      <c r="G566" s="3"/>
      <c r="H566" s="3"/>
      <c r="I566" s="3"/>
      <c r="J566" s="3"/>
      <c r="K566" s="3"/>
      <c r="L566" s="3"/>
      <c r="M566" s="3"/>
      <c r="N566" s="3"/>
      <c r="O566" s="3"/>
      <c r="P566" s="3"/>
      <c r="Q566" s="3"/>
      <c r="R566" s="3"/>
      <c r="S566" s="3"/>
      <c r="T566" s="3"/>
      <c r="U566" s="3"/>
      <c r="V566" s="3"/>
    </row>
    <row r="567" spans="1:22" ht="13.75" customHeight="1">
      <c r="A567" s="3"/>
      <c r="B567" s="3"/>
      <c r="C567" s="3"/>
      <c r="D567" s="3"/>
      <c r="E567" s="3"/>
      <c r="F567" s="3"/>
      <c r="G567" s="3"/>
      <c r="H567" s="3"/>
      <c r="I567" s="3"/>
      <c r="J567" s="3"/>
      <c r="K567" s="3"/>
      <c r="L567" s="3"/>
      <c r="M567" s="3"/>
      <c r="N567" s="3"/>
      <c r="O567" s="3"/>
      <c r="P567" s="3"/>
      <c r="Q567" s="3"/>
      <c r="R567" s="3"/>
      <c r="S567" s="3"/>
      <c r="T567" s="3"/>
      <c r="U567" s="3"/>
      <c r="V567" s="3"/>
    </row>
    <row r="568" spans="1:22" ht="13.75" customHeight="1">
      <c r="A568" s="3"/>
      <c r="B568" s="3"/>
      <c r="C568" s="3"/>
      <c r="D568" s="3"/>
      <c r="E568" s="3"/>
      <c r="F568" s="3"/>
      <c r="G568" s="3"/>
      <c r="H568" s="3"/>
      <c r="I568" s="3"/>
      <c r="J568" s="3"/>
      <c r="K568" s="3"/>
      <c r="L568" s="3"/>
      <c r="M568" s="3"/>
      <c r="N568" s="3"/>
      <c r="O568" s="3"/>
      <c r="P568" s="3"/>
      <c r="Q568" s="3"/>
      <c r="R568" s="3"/>
      <c r="S568" s="3"/>
      <c r="T568" s="3"/>
      <c r="U568" s="3"/>
      <c r="V568" s="3"/>
    </row>
    <row r="569" spans="1:22" ht="13.75" customHeight="1">
      <c r="A569" s="3"/>
      <c r="B569" s="3"/>
      <c r="C569" s="3"/>
      <c r="D569" s="3"/>
      <c r="E569" s="3"/>
      <c r="F569" s="3"/>
      <c r="G569" s="3"/>
      <c r="H569" s="3"/>
      <c r="I569" s="3"/>
      <c r="J569" s="3"/>
      <c r="K569" s="3"/>
      <c r="L569" s="3"/>
      <c r="M569" s="3"/>
      <c r="N569" s="3"/>
      <c r="O569" s="3"/>
      <c r="P569" s="3"/>
      <c r="Q569" s="3"/>
      <c r="R569" s="3"/>
      <c r="S569" s="3"/>
      <c r="T569" s="3"/>
      <c r="U569" s="3"/>
      <c r="V569" s="3"/>
    </row>
    <row r="570" spans="1:22" ht="13.75" customHeight="1">
      <c r="A570" s="3"/>
      <c r="B570" s="3"/>
      <c r="C570" s="3"/>
      <c r="D570" s="3"/>
      <c r="E570" s="3"/>
      <c r="F570" s="3"/>
      <c r="G570" s="3"/>
      <c r="H570" s="3"/>
      <c r="I570" s="3"/>
      <c r="J570" s="3"/>
      <c r="K570" s="3"/>
      <c r="L570" s="3"/>
      <c r="M570" s="3"/>
      <c r="N570" s="3"/>
      <c r="O570" s="3"/>
      <c r="P570" s="3"/>
      <c r="Q570" s="3"/>
      <c r="R570" s="3"/>
      <c r="S570" s="3"/>
      <c r="T570" s="3"/>
      <c r="U570" s="3"/>
      <c r="V570" s="3"/>
    </row>
    <row r="571" spans="1:22" ht="13.75" customHeight="1">
      <c r="A571" s="3"/>
      <c r="B571" s="3"/>
      <c r="C571" s="3"/>
      <c r="D571" s="3"/>
      <c r="E571" s="3"/>
      <c r="F571" s="3"/>
      <c r="G571" s="3"/>
      <c r="H571" s="3"/>
      <c r="I571" s="3"/>
      <c r="J571" s="3"/>
      <c r="K571" s="3"/>
      <c r="L571" s="3"/>
      <c r="M571" s="3"/>
      <c r="N571" s="3"/>
      <c r="O571" s="3"/>
      <c r="P571" s="3"/>
      <c r="Q571" s="3"/>
      <c r="R571" s="3"/>
      <c r="S571" s="3"/>
      <c r="T571" s="3"/>
      <c r="U571" s="3"/>
      <c r="V571" s="3"/>
    </row>
    <row r="572" spans="1:22" ht="13.75" customHeight="1">
      <c r="A572" s="3"/>
      <c r="B572" s="3"/>
      <c r="C572" s="3"/>
      <c r="D572" s="3"/>
      <c r="E572" s="3"/>
      <c r="F572" s="3"/>
      <c r="G572" s="3"/>
      <c r="H572" s="3"/>
      <c r="I572" s="3"/>
      <c r="J572" s="3"/>
      <c r="K572" s="3"/>
      <c r="L572" s="3"/>
      <c r="M572" s="3"/>
      <c r="N572" s="3"/>
      <c r="O572" s="3"/>
      <c r="P572" s="3"/>
      <c r="Q572" s="3"/>
      <c r="R572" s="3"/>
      <c r="S572" s="3"/>
      <c r="T572" s="3"/>
      <c r="U572" s="3"/>
      <c r="V572" s="3"/>
    </row>
    <row r="573" spans="1:22" ht="13.75" customHeight="1">
      <c r="A573" s="3"/>
      <c r="B573" s="3"/>
      <c r="C573" s="3"/>
      <c r="D573" s="3"/>
      <c r="E573" s="3"/>
      <c r="F573" s="3"/>
      <c r="G573" s="3"/>
      <c r="H573" s="3"/>
      <c r="I573" s="3"/>
      <c r="J573" s="3"/>
      <c r="K573" s="3"/>
      <c r="L573" s="3"/>
      <c r="M573" s="3"/>
      <c r="N573" s="3"/>
      <c r="O573" s="3"/>
      <c r="P573" s="3"/>
      <c r="Q573" s="3"/>
      <c r="R573" s="3"/>
      <c r="S573" s="3"/>
      <c r="T573" s="3"/>
      <c r="U573" s="3"/>
      <c r="V573" s="3"/>
    </row>
    <row r="574" spans="1:22" ht="13.75" customHeight="1">
      <c r="A574" s="3"/>
      <c r="B574" s="3"/>
      <c r="C574" s="3"/>
      <c r="D574" s="3"/>
      <c r="E574" s="3"/>
      <c r="F574" s="3"/>
      <c r="G574" s="3"/>
      <c r="H574" s="3"/>
      <c r="I574" s="3"/>
      <c r="J574" s="3"/>
      <c r="K574" s="3"/>
      <c r="L574" s="3"/>
      <c r="M574" s="3"/>
      <c r="N574" s="3"/>
      <c r="O574" s="3"/>
      <c r="P574" s="3"/>
      <c r="Q574" s="3"/>
      <c r="R574" s="3"/>
      <c r="S574" s="3"/>
      <c r="T574" s="3"/>
      <c r="U574" s="3"/>
      <c r="V574" s="3"/>
    </row>
    <row r="575" spans="1:22" ht="13.75" customHeight="1">
      <c r="A575" s="3"/>
      <c r="B575" s="3"/>
      <c r="C575" s="3"/>
      <c r="D575" s="3"/>
      <c r="E575" s="3"/>
      <c r="F575" s="3"/>
      <c r="G575" s="3"/>
      <c r="H575" s="3"/>
      <c r="I575" s="3"/>
      <c r="J575" s="3"/>
      <c r="K575" s="3"/>
      <c r="L575" s="3"/>
      <c r="M575" s="3"/>
      <c r="N575" s="3"/>
      <c r="O575" s="3"/>
      <c r="P575" s="3"/>
      <c r="Q575" s="3"/>
      <c r="R575" s="3"/>
      <c r="S575" s="3"/>
      <c r="T575" s="3"/>
      <c r="U575" s="3"/>
      <c r="V575" s="3"/>
    </row>
    <row r="576" spans="1:22" ht="13.75" customHeight="1">
      <c r="A576" s="3"/>
      <c r="B576" s="3"/>
      <c r="C576" s="3"/>
      <c r="D576" s="3"/>
      <c r="E576" s="3"/>
      <c r="F576" s="3"/>
      <c r="G576" s="3"/>
      <c r="H576" s="3"/>
      <c r="I576" s="3"/>
      <c r="J576" s="3"/>
      <c r="K576" s="3"/>
      <c r="L576" s="3"/>
      <c r="M576" s="3"/>
      <c r="N576" s="3"/>
      <c r="O576" s="3"/>
      <c r="P576" s="3"/>
      <c r="Q576" s="3"/>
      <c r="R576" s="3"/>
      <c r="S576" s="3"/>
      <c r="T576" s="3"/>
      <c r="U576" s="3"/>
      <c r="V576" s="3"/>
    </row>
    <row r="577" spans="1:22" ht="13.75" customHeight="1">
      <c r="A577" s="3"/>
      <c r="B577" s="3"/>
      <c r="C577" s="3"/>
      <c r="D577" s="3"/>
      <c r="E577" s="3"/>
      <c r="F577" s="3"/>
      <c r="G577" s="3"/>
      <c r="H577" s="3"/>
      <c r="I577" s="3"/>
      <c r="J577" s="3"/>
      <c r="K577" s="3"/>
      <c r="L577" s="3"/>
      <c r="M577" s="3"/>
      <c r="N577" s="3"/>
      <c r="O577" s="3"/>
      <c r="P577" s="3"/>
      <c r="Q577" s="3"/>
      <c r="R577" s="3"/>
      <c r="S577" s="3"/>
      <c r="T577" s="3"/>
      <c r="U577" s="3"/>
      <c r="V577" s="3"/>
    </row>
    <row r="578" spans="1:22" ht="13.75" customHeight="1">
      <c r="A578" s="3"/>
      <c r="B578" s="3"/>
      <c r="C578" s="3"/>
      <c r="D578" s="3"/>
      <c r="E578" s="3"/>
      <c r="F578" s="3"/>
      <c r="G578" s="3"/>
      <c r="H578" s="3"/>
      <c r="I578" s="3"/>
      <c r="J578" s="3"/>
      <c r="K578" s="3"/>
      <c r="L578" s="3"/>
      <c r="M578" s="3"/>
      <c r="N578" s="3"/>
      <c r="O578" s="3"/>
      <c r="P578" s="3"/>
      <c r="Q578" s="3"/>
      <c r="R578" s="3"/>
      <c r="S578" s="3"/>
      <c r="T578" s="3"/>
      <c r="U578" s="3"/>
      <c r="V578" s="3"/>
    </row>
    <row r="579" spans="1:22" ht="13.75" customHeight="1">
      <c r="A579" s="3"/>
      <c r="B579" s="3"/>
      <c r="C579" s="3"/>
      <c r="D579" s="3"/>
      <c r="E579" s="3"/>
      <c r="F579" s="3"/>
      <c r="G579" s="3"/>
      <c r="H579" s="3"/>
      <c r="I579" s="3"/>
      <c r="J579" s="3"/>
      <c r="K579" s="3"/>
      <c r="L579" s="3"/>
      <c r="M579" s="3"/>
      <c r="N579" s="3"/>
      <c r="O579" s="3"/>
      <c r="P579" s="3"/>
      <c r="Q579" s="3"/>
      <c r="R579" s="3"/>
      <c r="S579" s="3"/>
      <c r="T579" s="3"/>
      <c r="U579" s="3"/>
      <c r="V579" s="3"/>
    </row>
    <row r="580" spans="1:22" ht="13.75" customHeight="1">
      <c r="A580" s="3"/>
      <c r="B580" s="3"/>
      <c r="C580" s="3"/>
      <c r="D580" s="3"/>
      <c r="E580" s="3"/>
      <c r="F580" s="3"/>
      <c r="G580" s="3"/>
      <c r="H580" s="3"/>
      <c r="I580" s="3"/>
      <c r="J580" s="3"/>
      <c r="K580" s="3"/>
      <c r="L580" s="3"/>
      <c r="M580" s="3"/>
      <c r="N580" s="3"/>
      <c r="O580" s="3"/>
      <c r="P580" s="3"/>
      <c r="Q580" s="3"/>
      <c r="R580" s="3"/>
      <c r="S580" s="3"/>
      <c r="T580" s="3"/>
      <c r="U580" s="3"/>
      <c r="V580" s="3"/>
    </row>
    <row r="581" spans="1:22" ht="13.75" customHeight="1">
      <c r="A581" s="3"/>
      <c r="B581" s="3"/>
      <c r="C581" s="3"/>
      <c r="D581" s="3"/>
      <c r="E581" s="3"/>
      <c r="F581" s="3"/>
      <c r="G581" s="3"/>
      <c r="H581" s="3"/>
      <c r="I581" s="3"/>
      <c r="J581" s="3"/>
      <c r="K581" s="3"/>
      <c r="L581" s="3"/>
      <c r="M581" s="3"/>
      <c r="N581" s="3"/>
      <c r="O581" s="3"/>
      <c r="P581" s="3"/>
      <c r="Q581" s="3"/>
      <c r="R581" s="3"/>
      <c r="S581" s="3"/>
      <c r="T581" s="3"/>
      <c r="U581" s="3"/>
      <c r="V581" s="3"/>
    </row>
    <row r="582" spans="1:22" ht="13.75" customHeight="1">
      <c r="A582" s="3"/>
      <c r="B582" s="3"/>
      <c r="C582" s="3"/>
      <c r="D582" s="3"/>
      <c r="E582" s="3"/>
      <c r="F582" s="3"/>
      <c r="G582" s="3"/>
      <c r="H582" s="3"/>
      <c r="I582" s="3"/>
      <c r="J582" s="3"/>
      <c r="K582" s="3"/>
      <c r="L582" s="3"/>
      <c r="M582" s="3"/>
      <c r="N582" s="3"/>
      <c r="O582" s="3"/>
      <c r="P582" s="3"/>
      <c r="Q582" s="3"/>
      <c r="R582" s="3"/>
      <c r="S582" s="3"/>
      <c r="T582" s="3"/>
      <c r="U582" s="3"/>
      <c r="V582" s="3"/>
    </row>
    <row r="583" spans="1:22" ht="13.75" customHeight="1">
      <c r="A583" s="3"/>
      <c r="B583" s="3"/>
      <c r="C583" s="3"/>
      <c r="D583" s="3"/>
      <c r="E583" s="3"/>
      <c r="F583" s="3"/>
      <c r="G583" s="3"/>
      <c r="H583" s="3"/>
      <c r="I583" s="3"/>
      <c r="J583" s="3"/>
      <c r="K583" s="3"/>
      <c r="L583" s="3"/>
      <c r="M583" s="3"/>
      <c r="N583" s="3"/>
      <c r="O583" s="3"/>
      <c r="P583" s="3"/>
      <c r="Q583" s="3"/>
      <c r="R583" s="3"/>
      <c r="S583" s="3"/>
      <c r="T583" s="3"/>
      <c r="U583" s="3"/>
      <c r="V583" s="3"/>
    </row>
    <row r="584" spans="1:22" ht="13.75" customHeight="1">
      <c r="A584" s="3"/>
      <c r="B584" s="3"/>
      <c r="C584" s="3"/>
      <c r="D584" s="3"/>
      <c r="E584" s="3"/>
      <c r="F584" s="3"/>
      <c r="G584" s="3"/>
      <c r="H584" s="3"/>
      <c r="I584" s="3"/>
      <c r="J584" s="3"/>
      <c r="K584" s="3"/>
      <c r="L584" s="3"/>
      <c r="M584" s="3"/>
      <c r="N584" s="3"/>
      <c r="O584" s="3"/>
      <c r="P584" s="3"/>
      <c r="Q584" s="3"/>
      <c r="R584" s="3"/>
      <c r="S584" s="3"/>
      <c r="T584" s="3"/>
      <c r="U584" s="3"/>
      <c r="V584" s="3"/>
    </row>
    <row r="585" spans="1:22" ht="13.75" customHeight="1">
      <c r="A585" s="3"/>
      <c r="B585" s="3"/>
      <c r="C585" s="3"/>
      <c r="D585" s="3"/>
      <c r="E585" s="3"/>
      <c r="F585" s="3"/>
      <c r="G585" s="3"/>
      <c r="H585" s="3"/>
      <c r="I585" s="3"/>
      <c r="J585" s="3"/>
      <c r="K585" s="3"/>
      <c r="L585" s="3"/>
      <c r="M585" s="3"/>
      <c r="N585" s="3"/>
      <c r="O585" s="3"/>
      <c r="P585" s="3"/>
      <c r="Q585" s="3"/>
      <c r="R585" s="3"/>
      <c r="S585" s="3"/>
      <c r="T585" s="3"/>
      <c r="U585" s="3"/>
      <c r="V585" s="3"/>
    </row>
    <row r="586" spans="1:22" ht="13.75" customHeight="1">
      <c r="A586" s="3"/>
      <c r="B586" s="3"/>
      <c r="C586" s="3"/>
      <c r="D586" s="3"/>
      <c r="E586" s="3"/>
      <c r="F586" s="3"/>
      <c r="G586" s="3"/>
      <c r="H586" s="3"/>
      <c r="I586" s="3"/>
      <c r="J586" s="3"/>
      <c r="K586" s="3"/>
      <c r="L586" s="3"/>
      <c r="M586" s="3"/>
      <c r="N586" s="3"/>
      <c r="O586" s="3"/>
      <c r="P586" s="3"/>
      <c r="Q586" s="3"/>
      <c r="R586" s="3"/>
      <c r="S586" s="3"/>
      <c r="T586" s="3"/>
      <c r="U586" s="3"/>
      <c r="V586" s="3"/>
    </row>
    <row r="587" spans="1:22" ht="13.75" customHeight="1">
      <c r="A587" s="3"/>
      <c r="B587" s="3"/>
      <c r="C587" s="3"/>
      <c r="D587" s="3"/>
      <c r="E587" s="3"/>
      <c r="F587" s="3"/>
      <c r="G587" s="3"/>
      <c r="H587" s="3"/>
      <c r="I587" s="3"/>
      <c r="J587" s="3"/>
      <c r="K587" s="3"/>
      <c r="L587" s="3"/>
      <c r="M587" s="3"/>
      <c r="N587" s="3"/>
      <c r="O587" s="3"/>
      <c r="P587" s="3"/>
      <c r="Q587" s="3"/>
      <c r="R587" s="3"/>
      <c r="S587" s="3"/>
      <c r="T587" s="3"/>
      <c r="U587" s="3"/>
      <c r="V587" s="3"/>
    </row>
    <row r="588" spans="1:22" ht="13.75" customHeight="1">
      <c r="A588" s="3"/>
      <c r="B588" s="3"/>
      <c r="C588" s="3"/>
      <c r="D588" s="3"/>
      <c r="E588" s="3"/>
      <c r="F588" s="3"/>
      <c r="G588" s="3"/>
      <c r="H588" s="3"/>
      <c r="I588" s="3"/>
      <c r="J588" s="3"/>
      <c r="K588" s="3"/>
      <c r="L588" s="3"/>
      <c r="M588" s="3"/>
      <c r="N588" s="3"/>
      <c r="O588" s="3"/>
      <c r="P588" s="3"/>
      <c r="Q588" s="3"/>
      <c r="R588" s="3"/>
      <c r="S588" s="3"/>
      <c r="T588" s="3"/>
      <c r="U588" s="3"/>
      <c r="V588" s="3"/>
    </row>
    <row r="589" spans="1:22" ht="13.75" customHeight="1">
      <c r="A589" s="3"/>
      <c r="B589" s="3"/>
      <c r="C589" s="3"/>
      <c r="D589" s="3"/>
      <c r="E589" s="3"/>
      <c r="F589" s="3"/>
      <c r="G589" s="3"/>
      <c r="H589" s="3"/>
      <c r="I589" s="3"/>
      <c r="J589" s="3"/>
      <c r="K589" s="3"/>
      <c r="L589" s="3"/>
      <c r="M589" s="3"/>
      <c r="N589" s="3"/>
      <c r="O589" s="3"/>
      <c r="P589" s="3"/>
      <c r="Q589" s="3"/>
      <c r="R589" s="3"/>
      <c r="S589" s="3"/>
      <c r="T589" s="3"/>
      <c r="U589" s="3"/>
      <c r="V589" s="3"/>
    </row>
    <row r="590" spans="1:22" ht="13.75" customHeight="1">
      <c r="A590" s="3"/>
      <c r="B590" s="3"/>
      <c r="C590" s="3"/>
      <c r="D590" s="3"/>
      <c r="E590" s="3"/>
      <c r="F590" s="3"/>
      <c r="G590" s="3"/>
      <c r="H590" s="3"/>
      <c r="I590" s="3"/>
      <c r="J590" s="3"/>
      <c r="K590" s="3"/>
      <c r="L590" s="3"/>
      <c r="M590" s="3"/>
      <c r="N590" s="3"/>
      <c r="O590" s="3"/>
      <c r="P590" s="3"/>
      <c r="Q590" s="3"/>
      <c r="R590" s="3"/>
      <c r="S590" s="3"/>
      <c r="T590" s="3"/>
      <c r="U590" s="3"/>
      <c r="V590" s="3"/>
    </row>
    <row r="591" spans="1:22" ht="13.75" customHeight="1">
      <c r="A591" s="3"/>
      <c r="B591" s="3"/>
      <c r="C591" s="3"/>
      <c r="D591" s="3"/>
      <c r="E591" s="3"/>
      <c r="F591" s="3"/>
      <c r="G591" s="3"/>
      <c r="H591" s="3"/>
      <c r="I591" s="3"/>
      <c r="J591" s="3"/>
      <c r="K591" s="3"/>
      <c r="L591" s="3"/>
      <c r="M591" s="3"/>
      <c r="N591" s="3"/>
      <c r="O591" s="3"/>
      <c r="P591" s="3"/>
      <c r="Q591" s="3"/>
      <c r="R591" s="3"/>
      <c r="S591" s="3"/>
      <c r="T591" s="3"/>
      <c r="U591" s="3"/>
      <c r="V591" s="3"/>
    </row>
    <row r="592" spans="1:22" ht="13.75" customHeight="1">
      <c r="A592" s="3"/>
      <c r="B592" s="3"/>
      <c r="C592" s="3"/>
      <c r="D592" s="3"/>
      <c r="E592" s="3"/>
      <c r="F592" s="3"/>
      <c r="G592" s="3"/>
      <c r="H592" s="3"/>
      <c r="I592" s="3"/>
      <c r="J592" s="3"/>
      <c r="K592" s="3"/>
      <c r="L592" s="3"/>
      <c r="M592" s="3"/>
      <c r="N592" s="3"/>
      <c r="O592" s="3"/>
      <c r="P592" s="3"/>
      <c r="Q592" s="3"/>
      <c r="R592" s="3"/>
      <c r="S592" s="3"/>
      <c r="T592" s="3"/>
      <c r="U592" s="3"/>
      <c r="V592" s="3"/>
    </row>
    <row r="593" spans="1:22" ht="13.75" customHeight="1">
      <c r="A593" s="3"/>
      <c r="B593" s="3"/>
      <c r="C593" s="3"/>
      <c r="D593" s="3"/>
      <c r="E593" s="3"/>
      <c r="F593" s="3"/>
      <c r="G593" s="3"/>
      <c r="H593" s="3"/>
      <c r="I593" s="3"/>
      <c r="J593" s="3"/>
      <c r="K593" s="3"/>
      <c r="L593" s="3"/>
      <c r="M593" s="3"/>
      <c r="N593" s="3"/>
      <c r="O593" s="3"/>
      <c r="P593" s="3"/>
      <c r="Q593" s="3"/>
      <c r="R593" s="3"/>
      <c r="S593" s="3"/>
      <c r="T593" s="3"/>
      <c r="U593" s="3"/>
      <c r="V593" s="3"/>
    </row>
    <row r="594" spans="1:22" ht="13.75" customHeight="1">
      <c r="A594" s="3"/>
      <c r="B594" s="3"/>
      <c r="C594" s="3"/>
      <c r="D594" s="3"/>
      <c r="E594" s="3"/>
      <c r="F594" s="3"/>
      <c r="G594" s="3"/>
      <c r="H594" s="3"/>
      <c r="I594" s="3"/>
      <c r="J594" s="3"/>
      <c r="K594" s="3"/>
      <c r="L594" s="3"/>
      <c r="M594" s="3"/>
      <c r="N594" s="3"/>
      <c r="O594" s="3"/>
      <c r="P594" s="3"/>
      <c r="Q594" s="3"/>
      <c r="R594" s="3"/>
      <c r="S594" s="3"/>
      <c r="T594" s="3"/>
      <c r="U594" s="3"/>
      <c r="V594" s="3"/>
    </row>
    <row r="595" spans="1:22" ht="13.75" customHeight="1">
      <c r="A595" s="3"/>
      <c r="B595" s="3"/>
      <c r="C595" s="3"/>
      <c r="D595" s="3"/>
      <c r="E595" s="3"/>
      <c r="F595" s="3"/>
      <c r="G595" s="3"/>
      <c r="H595" s="3"/>
      <c r="I595" s="3"/>
      <c r="J595" s="3"/>
      <c r="K595" s="3"/>
      <c r="L595" s="3"/>
      <c r="M595" s="3"/>
      <c r="N595" s="3"/>
      <c r="O595" s="3"/>
      <c r="P595" s="3"/>
      <c r="Q595" s="3"/>
      <c r="R595" s="3"/>
      <c r="S595" s="3"/>
      <c r="T595" s="3"/>
      <c r="U595" s="3"/>
      <c r="V595" s="3"/>
    </row>
    <row r="596" spans="1:22" ht="13.75" customHeight="1">
      <c r="A596" s="3"/>
      <c r="B596" s="3"/>
      <c r="C596" s="3"/>
      <c r="D596" s="3"/>
      <c r="E596" s="3"/>
      <c r="F596" s="3"/>
      <c r="G596" s="3"/>
      <c r="H596" s="3"/>
      <c r="I596" s="3"/>
      <c r="J596" s="3"/>
      <c r="K596" s="3"/>
      <c r="L596" s="3"/>
      <c r="M596" s="3"/>
      <c r="N596" s="3"/>
      <c r="O596" s="3"/>
      <c r="P596" s="3"/>
      <c r="Q596" s="3"/>
      <c r="R596" s="3"/>
      <c r="S596" s="3"/>
      <c r="T596" s="3"/>
      <c r="U596" s="3"/>
      <c r="V596" s="3"/>
    </row>
    <row r="597" spans="1:22" ht="13.75" customHeight="1">
      <c r="A597" s="3"/>
      <c r="B597" s="3"/>
      <c r="C597" s="3"/>
      <c r="D597" s="3"/>
      <c r="E597" s="3"/>
      <c r="F597" s="3"/>
      <c r="G597" s="3"/>
      <c r="H597" s="3"/>
      <c r="I597" s="3"/>
      <c r="J597" s="3"/>
      <c r="K597" s="3"/>
      <c r="L597" s="3"/>
      <c r="M597" s="3"/>
      <c r="N597" s="3"/>
      <c r="O597" s="3"/>
      <c r="P597" s="3"/>
      <c r="Q597" s="3"/>
      <c r="R597" s="3"/>
      <c r="S597" s="3"/>
      <c r="T597" s="3"/>
      <c r="U597" s="3"/>
      <c r="V597" s="3"/>
    </row>
    <row r="598" spans="1:22" ht="13.75" customHeight="1">
      <c r="A598" s="3"/>
      <c r="B598" s="3"/>
      <c r="C598" s="3"/>
      <c r="D598" s="3"/>
      <c r="E598" s="3"/>
      <c r="F598" s="3"/>
      <c r="G598" s="3"/>
      <c r="H598" s="3"/>
      <c r="I598" s="3"/>
      <c r="J598" s="3"/>
      <c r="K598" s="3"/>
      <c r="L598" s="3"/>
      <c r="M598" s="3"/>
      <c r="N598" s="3"/>
      <c r="O598" s="3"/>
      <c r="P598" s="3"/>
      <c r="Q598" s="3"/>
      <c r="R598" s="3"/>
      <c r="S598" s="3"/>
      <c r="T598" s="3"/>
      <c r="U598" s="3"/>
      <c r="V598" s="3"/>
    </row>
    <row r="599" spans="1:22" ht="13.75" customHeight="1">
      <c r="A599" s="3"/>
      <c r="B599" s="3"/>
      <c r="C599" s="3"/>
      <c r="D599" s="3"/>
      <c r="E599" s="3"/>
      <c r="F599" s="3"/>
      <c r="G599" s="3"/>
      <c r="H599" s="3"/>
      <c r="I599" s="3"/>
      <c r="J599" s="3"/>
      <c r="K599" s="3"/>
      <c r="L599" s="3"/>
      <c r="M599" s="3"/>
      <c r="N599" s="3"/>
      <c r="O599" s="3"/>
      <c r="P599" s="3"/>
      <c r="Q599" s="3"/>
      <c r="R599" s="3"/>
      <c r="S599" s="3"/>
      <c r="T599" s="3"/>
      <c r="U599" s="3"/>
      <c r="V599" s="3"/>
    </row>
    <row r="600" spans="1:22" ht="13.75" customHeight="1">
      <c r="A600" s="3"/>
      <c r="B600" s="3"/>
      <c r="C600" s="3"/>
      <c r="D600" s="3"/>
      <c r="E600" s="3"/>
      <c r="F600" s="3"/>
      <c r="G600" s="3"/>
      <c r="H600" s="3"/>
      <c r="I600" s="3"/>
      <c r="J600" s="3"/>
      <c r="K600" s="3"/>
      <c r="L600" s="3"/>
      <c r="M600" s="3"/>
      <c r="N600" s="3"/>
      <c r="O600" s="3"/>
      <c r="P600" s="3"/>
      <c r="Q600" s="3"/>
      <c r="R600" s="3"/>
      <c r="S600" s="3"/>
      <c r="T600" s="3"/>
      <c r="U600" s="3"/>
      <c r="V600" s="3"/>
    </row>
    <row r="601" spans="1:22" ht="13.75" customHeight="1">
      <c r="A601" s="3"/>
      <c r="B601" s="3"/>
      <c r="C601" s="3"/>
      <c r="D601" s="3"/>
      <c r="E601" s="3"/>
      <c r="F601" s="3"/>
      <c r="G601" s="3"/>
      <c r="H601" s="3"/>
      <c r="I601" s="3"/>
      <c r="J601" s="3"/>
      <c r="K601" s="3"/>
      <c r="L601" s="3"/>
      <c r="M601" s="3"/>
      <c r="N601" s="3"/>
      <c r="O601" s="3"/>
      <c r="P601" s="3"/>
      <c r="Q601" s="3"/>
      <c r="R601" s="3"/>
      <c r="S601" s="3"/>
      <c r="T601" s="3"/>
      <c r="U601" s="3"/>
      <c r="V601" s="3"/>
    </row>
    <row r="602" spans="1:22" ht="13.75" customHeight="1">
      <c r="A602" s="3"/>
      <c r="B602" s="3"/>
      <c r="C602" s="3"/>
      <c r="D602" s="3"/>
      <c r="E602" s="3"/>
      <c r="F602" s="3"/>
      <c r="G602" s="3"/>
      <c r="H602" s="3"/>
      <c r="I602" s="3"/>
      <c r="J602" s="3"/>
      <c r="K602" s="3"/>
      <c r="L602" s="3"/>
      <c r="M602" s="3"/>
      <c r="N602" s="3"/>
      <c r="O602" s="3"/>
      <c r="P602" s="3"/>
      <c r="Q602" s="3"/>
      <c r="R602" s="3"/>
      <c r="S602" s="3"/>
      <c r="T602" s="3"/>
      <c r="U602" s="3"/>
      <c r="V602" s="3"/>
    </row>
    <row r="603" spans="1:22" ht="13.75" customHeight="1">
      <c r="A603" s="3"/>
      <c r="B603" s="3"/>
      <c r="C603" s="3"/>
      <c r="D603" s="3"/>
      <c r="E603" s="3"/>
      <c r="F603" s="3"/>
      <c r="G603" s="3"/>
      <c r="H603" s="3"/>
      <c r="I603" s="3"/>
      <c r="J603" s="3"/>
      <c r="K603" s="3"/>
      <c r="L603" s="3"/>
      <c r="M603" s="3"/>
      <c r="N603" s="3"/>
      <c r="O603" s="3"/>
      <c r="P603" s="3"/>
      <c r="Q603" s="3"/>
      <c r="R603" s="3"/>
      <c r="S603" s="3"/>
      <c r="T603" s="3"/>
      <c r="U603" s="3"/>
      <c r="V603" s="3"/>
    </row>
    <row r="604" spans="1:22" ht="13.75" customHeight="1">
      <c r="A604" s="3"/>
      <c r="B604" s="3"/>
      <c r="C604" s="3"/>
      <c r="D604" s="3"/>
      <c r="E604" s="3"/>
      <c r="F604" s="3"/>
      <c r="G604" s="3"/>
      <c r="H604" s="3"/>
      <c r="I604" s="3"/>
      <c r="J604" s="3"/>
      <c r="K604" s="3"/>
      <c r="L604" s="3"/>
      <c r="M604" s="3"/>
      <c r="N604" s="3"/>
      <c r="O604" s="3"/>
      <c r="P604" s="3"/>
      <c r="Q604" s="3"/>
      <c r="R604" s="3"/>
      <c r="S604" s="3"/>
      <c r="T604" s="3"/>
      <c r="U604" s="3"/>
      <c r="V604" s="3"/>
    </row>
    <row r="605" spans="1:22" ht="13.75" customHeight="1">
      <c r="A605" s="3"/>
      <c r="B605" s="3"/>
      <c r="C605" s="3"/>
      <c r="D605" s="3"/>
      <c r="E605" s="3"/>
      <c r="F605" s="3"/>
      <c r="G605" s="3"/>
      <c r="H605" s="3"/>
      <c r="I605" s="3"/>
      <c r="J605" s="3"/>
      <c r="K605" s="3"/>
      <c r="L605" s="3"/>
      <c r="M605" s="3"/>
      <c r="N605" s="3"/>
      <c r="O605" s="3"/>
      <c r="P605" s="3"/>
      <c r="Q605" s="3"/>
      <c r="R605" s="3"/>
      <c r="S605" s="3"/>
      <c r="T605" s="3"/>
      <c r="U605" s="3"/>
      <c r="V605" s="3"/>
    </row>
    <row r="606" spans="1:22" ht="13.75" customHeight="1">
      <c r="A606" s="3"/>
      <c r="B606" s="3"/>
      <c r="C606" s="3"/>
      <c r="D606" s="3"/>
      <c r="E606" s="3"/>
      <c r="F606" s="3"/>
      <c r="G606" s="3"/>
      <c r="H606" s="3"/>
      <c r="I606" s="3"/>
      <c r="J606" s="3"/>
      <c r="K606" s="3"/>
      <c r="L606" s="3"/>
      <c r="M606" s="3"/>
      <c r="N606" s="3"/>
      <c r="O606" s="3"/>
      <c r="P606" s="3"/>
      <c r="Q606" s="3"/>
      <c r="R606" s="3"/>
      <c r="S606" s="3"/>
      <c r="T606" s="3"/>
      <c r="U606" s="3"/>
      <c r="V606" s="3"/>
    </row>
    <row r="607" spans="1:22" ht="13.75" customHeight="1">
      <c r="A607" s="3"/>
      <c r="B607" s="3"/>
      <c r="C607" s="3"/>
      <c r="D607" s="3"/>
      <c r="E607" s="3"/>
      <c r="F607" s="3"/>
      <c r="G607" s="3"/>
      <c r="H607" s="3"/>
      <c r="I607" s="3"/>
      <c r="J607" s="3"/>
      <c r="K607" s="3"/>
      <c r="L607" s="3"/>
      <c r="M607" s="3"/>
      <c r="N607" s="3"/>
      <c r="O607" s="3"/>
      <c r="P607" s="3"/>
      <c r="Q607" s="3"/>
      <c r="R607" s="3"/>
      <c r="S607" s="3"/>
      <c r="T607" s="3"/>
      <c r="U607" s="3"/>
      <c r="V607" s="3"/>
    </row>
    <row r="608" spans="1:22" ht="13.75" customHeight="1">
      <c r="A608" s="3"/>
      <c r="B608" s="3"/>
      <c r="C608" s="3"/>
      <c r="D608" s="3"/>
      <c r="E608" s="3"/>
      <c r="F608" s="3"/>
      <c r="G608" s="3"/>
      <c r="H608" s="3"/>
      <c r="I608" s="3"/>
      <c r="J608" s="3"/>
      <c r="K608" s="3"/>
      <c r="L608" s="3"/>
      <c r="M608" s="3"/>
      <c r="N608" s="3"/>
      <c r="O608" s="3"/>
      <c r="P608" s="3"/>
      <c r="Q608" s="3"/>
      <c r="R608" s="3"/>
      <c r="S608" s="3"/>
      <c r="T608" s="3"/>
      <c r="U608" s="3"/>
      <c r="V608" s="3"/>
    </row>
    <row r="609" spans="1:22" ht="13.75" customHeight="1">
      <c r="A609" s="3"/>
      <c r="B609" s="3"/>
      <c r="C609" s="3"/>
      <c r="D609" s="3"/>
      <c r="E609" s="3"/>
      <c r="F609" s="3"/>
      <c r="G609" s="3"/>
      <c r="H609" s="3"/>
      <c r="I609" s="3"/>
      <c r="J609" s="3"/>
      <c r="K609" s="3"/>
      <c r="L609" s="3"/>
      <c r="M609" s="3"/>
      <c r="N609" s="3"/>
      <c r="O609" s="3"/>
      <c r="P609" s="3"/>
      <c r="Q609" s="3"/>
      <c r="R609" s="3"/>
      <c r="S609" s="3"/>
      <c r="T609" s="3"/>
      <c r="U609" s="3"/>
      <c r="V609" s="3"/>
    </row>
    <row r="610" spans="1:22" ht="13.75" customHeight="1">
      <c r="A610" s="3"/>
      <c r="B610" s="3"/>
      <c r="C610" s="3"/>
      <c r="D610" s="3"/>
      <c r="E610" s="3"/>
      <c r="F610" s="3"/>
      <c r="G610" s="3"/>
      <c r="H610" s="3"/>
      <c r="I610" s="3"/>
      <c r="J610" s="3"/>
      <c r="K610" s="3"/>
      <c r="L610" s="3"/>
      <c r="M610" s="3"/>
      <c r="N610" s="3"/>
      <c r="O610" s="3"/>
      <c r="P610" s="3"/>
      <c r="Q610" s="3"/>
      <c r="R610" s="3"/>
      <c r="S610" s="3"/>
      <c r="T610" s="3"/>
      <c r="U610" s="3"/>
      <c r="V610" s="3"/>
    </row>
    <row r="611" spans="1:22" ht="13.75" customHeight="1">
      <c r="A611" s="3"/>
      <c r="B611" s="3"/>
      <c r="C611" s="3"/>
      <c r="D611" s="3"/>
      <c r="E611" s="3"/>
      <c r="F611" s="3"/>
      <c r="G611" s="3"/>
      <c r="H611" s="3"/>
      <c r="I611" s="3"/>
      <c r="J611" s="3"/>
      <c r="K611" s="3"/>
      <c r="L611" s="3"/>
      <c r="M611" s="3"/>
      <c r="N611" s="3"/>
      <c r="O611" s="3"/>
      <c r="P611" s="3"/>
      <c r="Q611" s="3"/>
      <c r="R611" s="3"/>
      <c r="S611" s="3"/>
      <c r="T611" s="3"/>
      <c r="U611" s="3"/>
      <c r="V611" s="3"/>
    </row>
    <row r="612" spans="1:22" ht="13.75" customHeight="1">
      <c r="A612" s="3"/>
      <c r="B612" s="3"/>
      <c r="C612" s="3"/>
      <c r="D612" s="3"/>
      <c r="E612" s="3"/>
      <c r="F612" s="3"/>
      <c r="G612" s="3"/>
      <c r="H612" s="3"/>
      <c r="I612" s="3"/>
      <c r="J612" s="3"/>
      <c r="K612" s="3"/>
      <c r="L612" s="3"/>
      <c r="M612" s="3"/>
      <c r="N612" s="3"/>
      <c r="O612" s="3"/>
      <c r="P612" s="3"/>
      <c r="Q612" s="3"/>
      <c r="R612" s="3"/>
      <c r="S612" s="3"/>
      <c r="T612" s="3"/>
      <c r="U612" s="3"/>
      <c r="V612" s="3"/>
    </row>
    <row r="613" spans="1:22" ht="13.75" customHeight="1">
      <c r="A613" s="3"/>
      <c r="B613" s="3"/>
      <c r="C613" s="3"/>
      <c r="D613" s="3"/>
      <c r="E613" s="3"/>
      <c r="F613" s="3"/>
      <c r="G613" s="3"/>
      <c r="H613" s="3"/>
      <c r="I613" s="3"/>
      <c r="J613" s="3"/>
      <c r="K613" s="3"/>
      <c r="L613" s="3"/>
      <c r="M613" s="3"/>
      <c r="N613" s="3"/>
      <c r="O613" s="3"/>
      <c r="P613" s="3"/>
      <c r="Q613" s="3"/>
      <c r="R613" s="3"/>
      <c r="S613" s="3"/>
      <c r="T613" s="3"/>
      <c r="U613" s="3"/>
      <c r="V613" s="3"/>
    </row>
    <row r="614" spans="1:22" ht="13.75" customHeight="1">
      <c r="A614" s="3"/>
      <c r="B614" s="3"/>
      <c r="C614" s="3"/>
      <c r="D614" s="3"/>
      <c r="E614" s="3"/>
      <c r="F614" s="3"/>
      <c r="G614" s="3"/>
      <c r="H614" s="3"/>
      <c r="I614" s="3"/>
      <c r="J614" s="3"/>
      <c r="K614" s="3"/>
      <c r="L614" s="3"/>
      <c r="M614" s="3"/>
      <c r="N614" s="3"/>
      <c r="O614" s="3"/>
      <c r="P614" s="3"/>
      <c r="Q614" s="3"/>
      <c r="R614" s="3"/>
      <c r="S614" s="3"/>
      <c r="T614" s="3"/>
      <c r="U614" s="3"/>
      <c r="V614" s="3"/>
    </row>
    <row r="615" spans="1:22" ht="13.75" customHeight="1">
      <c r="A615" s="3"/>
      <c r="B615" s="3"/>
      <c r="C615" s="3"/>
      <c r="D615" s="3"/>
      <c r="E615" s="3"/>
      <c r="F615" s="3"/>
      <c r="G615" s="3"/>
      <c r="H615" s="3"/>
      <c r="I615" s="3"/>
      <c r="J615" s="3"/>
      <c r="K615" s="3"/>
      <c r="L615" s="3"/>
      <c r="M615" s="3"/>
      <c r="N615" s="3"/>
      <c r="O615" s="3"/>
      <c r="P615" s="3"/>
      <c r="Q615" s="3"/>
      <c r="R615" s="3"/>
      <c r="S615" s="3"/>
      <c r="T615" s="3"/>
      <c r="U615" s="3"/>
      <c r="V615" s="3"/>
    </row>
    <row r="616" spans="1:22" ht="13.75" customHeight="1">
      <c r="A616" s="3"/>
      <c r="B616" s="3"/>
      <c r="C616" s="3"/>
      <c r="D616" s="3"/>
      <c r="E616" s="3"/>
      <c r="F616" s="3"/>
      <c r="G616" s="3"/>
      <c r="H616" s="3"/>
      <c r="I616" s="3"/>
      <c r="J616" s="3"/>
      <c r="K616" s="3"/>
      <c r="L616" s="3"/>
      <c r="M616" s="3"/>
      <c r="N616" s="3"/>
      <c r="O616" s="3"/>
      <c r="P616" s="3"/>
      <c r="Q616" s="3"/>
      <c r="R616" s="3"/>
      <c r="S616" s="3"/>
      <c r="T616" s="3"/>
      <c r="U616" s="3"/>
      <c r="V616" s="3"/>
    </row>
    <row r="617" spans="1:22" ht="13.75" customHeight="1">
      <c r="A617" s="3"/>
      <c r="B617" s="3"/>
      <c r="C617" s="3"/>
      <c r="D617" s="3"/>
      <c r="E617" s="3"/>
      <c r="F617" s="3"/>
      <c r="G617" s="3"/>
      <c r="H617" s="3"/>
      <c r="I617" s="3"/>
      <c r="J617" s="3"/>
      <c r="K617" s="3"/>
      <c r="L617" s="3"/>
      <c r="M617" s="3"/>
      <c r="N617" s="3"/>
      <c r="O617" s="3"/>
      <c r="P617" s="3"/>
      <c r="Q617" s="3"/>
      <c r="R617" s="3"/>
      <c r="S617" s="3"/>
      <c r="T617" s="3"/>
      <c r="U617" s="3"/>
      <c r="V617" s="3"/>
    </row>
    <row r="618" spans="1:22" ht="13.75" customHeight="1">
      <c r="A618" s="3"/>
      <c r="B618" s="3"/>
      <c r="C618" s="3"/>
      <c r="D618" s="3"/>
      <c r="E618" s="3"/>
      <c r="F618" s="3"/>
      <c r="G618" s="3"/>
      <c r="H618" s="3"/>
      <c r="I618" s="3"/>
      <c r="J618" s="3"/>
      <c r="K618" s="3"/>
      <c r="L618" s="3"/>
      <c r="M618" s="3"/>
      <c r="N618" s="3"/>
      <c r="O618" s="3"/>
      <c r="P618" s="3"/>
      <c r="Q618" s="3"/>
      <c r="R618" s="3"/>
      <c r="S618" s="3"/>
      <c r="T618" s="3"/>
      <c r="U618" s="3"/>
      <c r="V618" s="3"/>
    </row>
    <row r="619" spans="1:22" ht="13.75" customHeight="1">
      <c r="A619" s="3"/>
      <c r="B619" s="3"/>
      <c r="C619" s="3"/>
      <c r="D619" s="3"/>
      <c r="E619" s="3"/>
      <c r="F619" s="3"/>
      <c r="G619" s="3"/>
      <c r="H619" s="3"/>
      <c r="I619" s="3"/>
      <c r="J619" s="3"/>
      <c r="K619" s="3"/>
      <c r="L619" s="3"/>
      <c r="M619" s="3"/>
      <c r="N619" s="3"/>
      <c r="O619" s="3"/>
      <c r="P619" s="3"/>
      <c r="Q619" s="3"/>
      <c r="R619" s="3"/>
      <c r="S619" s="3"/>
      <c r="T619" s="3"/>
      <c r="U619" s="3"/>
      <c r="V619" s="3"/>
    </row>
    <row r="620" spans="1:22" ht="13.75" customHeight="1">
      <c r="A620" s="3"/>
      <c r="B620" s="3"/>
      <c r="C620" s="3"/>
      <c r="D620" s="3"/>
      <c r="E620" s="3"/>
      <c r="F620" s="3"/>
      <c r="G620" s="3"/>
      <c r="H620" s="3"/>
      <c r="I620" s="3"/>
      <c r="J620" s="3"/>
      <c r="K620" s="3"/>
      <c r="L620" s="3"/>
      <c r="M620" s="3"/>
      <c r="N620" s="3"/>
      <c r="O620" s="3"/>
      <c r="P620" s="3"/>
      <c r="Q620" s="3"/>
      <c r="R620" s="3"/>
      <c r="S620" s="3"/>
      <c r="T620" s="3"/>
      <c r="U620" s="3"/>
      <c r="V620" s="3"/>
    </row>
    <row r="621" spans="1:22" ht="13.75" customHeight="1">
      <c r="A621" s="3"/>
      <c r="B621" s="3"/>
      <c r="C621" s="3"/>
      <c r="D621" s="3"/>
      <c r="E621" s="3"/>
      <c r="F621" s="3"/>
      <c r="G621" s="3"/>
      <c r="H621" s="3"/>
      <c r="I621" s="3"/>
      <c r="J621" s="3"/>
      <c r="K621" s="3"/>
      <c r="L621" s="3"/>
      <c r="M621" s="3"/>
      <c r="N621" s="3"/>
      <c r="O621" s="3"/>
      <c r="P621" s="3"/>
      <c r="Q621" s="3"/>
      <c r="R621" s="3"/>
      <c r="S621" s="3"/>
      <c r="T621" s="3"/>
      <c r="U621" s="3"/>
      <c r="V621" s="3"/>
    </row>
    <row r="622" spans="1:22" ht="13.75" customHeight="1">
      <c r="A622" s="3"/>
      <c r="B622" s="3"/>
      <c r="C622" s="3"/>
      <c r="D622" s="3"/>
      <c r="E622" s="3"/>
      <c r="F622" s="3"/>
      <c r="G622" s="3"/>
      <c r="H622" s="3"/>
      <c r="I622" s="3"/>
      <c r="J622" s="3"/>
      <c r="K622" s="3"/>
      <c r="L622" s="3"/>
      <c r="M622" s="3"/>
      <c r="N622" s="3"/>
      <c r="O622" s="3"/>
      <c r="P622" s="3"/>
      <c r="Q622" s="3"/>
      <c r="R622" s="3"/>
      <c r="S622" s="3"/>
      <c r="T622" s="3"/>
      <c r="U622" s="3"/>
      <c r="V622" s="3"/>
    </row>
    <row r="623" spans="1:22" ht="13.75" customHeight="1">
      <c r="A623" s="3"/>
      <c r="B623" s="3"/>
      <c r="C623" s="3"/>
      <c r="D623" s="3"/>
      <c r="E623" s="3"/>
      <c r="F623" s="3"/>
      <c r="G623" s="3"/>
      <c r="H623" s="3"/>
      <c r="I623" s="3"/>
      <c r="J623" s="3"/>
      <c r="K623" s="3"/>
      <c r="L623" s="3"/>
      <c r="M623" s="3"/>
      <c r="N623" s="3"/>
      <c r="O623" s="3"/>
      <c r="P623" s="3"/>
      <c r="Q623" s="3"/>
      <c r="R623" s="3"/>
      <c r="S623" s="3"/>
      <c r="T623" s="3"/>
      <c r="U623" s="3"/>
      <c r="V623" s="3"/>
    </row>
    <row r="624" spans="1:22" ht="13.75" customHeight="1">
      <c r="A624" s="3"/>
      <c r="B624" s="3"/>
      <c r="C624" s="3"/>
      <c r="D624" s="3"/>
      <c r="E624" s="3"/>
      <c r="F624" s="3"/>
      <c r="G624" s="3"/>
      <c r="H624" s="3"/>
      <c r="I624" s="3"/>
      <c r="J624" s="3"/>
      <c r="K624" s="3"/>
      <c r="L624" s="3"/>
      <c r="M624" s="3"/>
      <c r="N624" s="3"/>
      <c r="O624" s="3"/>
      <c r="P624" s="3"/>
      <c r="Q624" s="3"/>
      <c r="R624" s="3"/>
      <c r="S624" s="3"/>
      <c r="T624" s="3"/>
      <c r="U624" s="3"/>
      <c r="V624" s="3"/>
    </row>
    <row r="625" spans="1:22" ht="13.75" customHeight="1">
      <c r="A625" s="3"/>
      <c r="B625" s="3"/>
      <c r="C625" s="3"/>
      <c r="D625" s="3"/>
      <c r="E625" s="3"/>
      <c r="F625" s="3"/>
      <c r="G625" s="3"/>
      <c r="H625" s="3"/>
      <c r="I625" s="3"/>
      <c r="J625" s="3"/>
      <c r="K625" s="3"/>
      <c r="L625" s="3"/>
      <c r="M625" s="3"/>
      <c r="N625" s="3"/>
      <c r="O625" s="3"/>
      <c r="P625" s="3"/>
      <c r="Q625" s="3"/>
      <c r="R625" s="3"/>
      <c r="S625" s="3"/>
      <c r="T625" s="3"/>
      <c r="U625" s="3"/>
      <c r="V625" s="3"/>
    </row>
    <row r="626" spans="1:22" ht="13.75" customHeight="1">
      <c r="A626" s="3"/>
      <c r="B626" s="3"/>
      <c r="C626" s="3"/>
      <c r="D626" s="3"/>
      <c r="E626" s="3"/>
      <c r="F626" s="3"/>
      <c r="G626" s="3"/>
      <c r="H626" s="3"/>
      <c r="I626" s="3"/>
      <c r="J626" s="3"/>
      <c r="K626" s="3"/>
      <c r="L626" s="3"/>
      <c r="M626" s="3"/>
      <c r="N626" s="3"/>
      <c r="O626" s="3"/>
      <c r="P626" s="3"/>
      <c r="Q626" s="3"/>
      <c r="R626" s="3"/>
      <c r="S626" s="3"/>
      <c r="T626" s="3"/>
      <c r="U626" s="3"/>
      <c r="V626" s="3"/>
    </row>
    <row r="627" spans="1:22" ht="13.75" customHeight="1">
      <c r="A627" s="3"/>
      <c r="B627" s="3"/>
      <c r="C627" s="3"/>
      <c r="D627" s="3"/>
      <c r="E627" s="3"/>
      <c r="F627" s="3"/>
      <c r="G627" s="3"/>
      <c r="H627" s="3"/>
      <c r="I627" s="3"/>
      <c r="J627" s="3"/>
      <c r="K627" s="3"/>
      <c r="L627" s="3"/>
      <c r="M627" s="3"/>
      <c r="N627" s="3"/>
      <c r="O627" s="3"/>
      <c r="P627" s="3"/>
      <c r="Q627" s="3"/>
      <c r="R627" s="3"/>
      <c r="S627" s="3"/>
      <c r="T627" s="3"/>
      <c r="U627" s="3"/>
      <c r="V627" s="3"/>
    </row>
    <row r="628" spans="1:22" ht="13.75" customHeight="1">
      <c r="A628" s="3"/>
      <c r="B628" s="3"/>
      <c r="C628" s="3"/>
      <c r="D628" s="3"/>
      <c r="E628" s="3"/>
      <c r="F628" s="3"/>
      <c r="G628" s="3"/>
      <c r="H628" s="3"/>
      <c r="I628" s="3"/>
      <c r="J628" s="3"/>
      <c r="K628" s="3"/>
      <c r="L628" s="3"/>
      <c r="M628" s="3"/>
      <c r="N628" s="3"/>
      <c r="O628" s="3"/>
      <c r="P628" s="3"/>
      <c r="Q628" s="3"/>
      <c r="R628" s="3"/>
      <c r="S628" s="3"/>
      <c r="T628" s="3"/>
      <c r="U628" s="3"/>
      <c r="V628" s="3"/>
    </row>
    <row r="629" spans="1:22" ht="13.75" customHeight="1">
      <c r="A629" s="3"/>
      <c r="B629" s="3"/>
      <c r="C629" s="3"/>
      <c r="D629" s="3"/>
      <c r="E629" s="3"/>
      <c r="F629" s="3"/>
      <c r="G629" s="3"/>
      <c r="H629" s="3"/>
      <c r="I629" s="3"/>
      <c r="J629" s="3"/>
      <c r="K629" s="3"/>
      <c r="L629" s="3"/>
      <c r="M629" s="3"/>
      <c r="N629" s="3"/>
      <c r="O629" s="3"/>
      <c r="P629" s="3"/>
      <c r="Q629" s="3"/>
      <c r="R629" s="3"/>
      <c r="S629" s="3"/>
      <c r="T629" s="3"/>
      <c r="U629" s="3"/>
      <c r="V629" s="3"/>
    </row>
    <row r="630" spans="1:22" ht="13.75" customHeight="1">
      <c r="A630" s="3"/>
      <c r="B630" s="3"/>
      <c r="C630" s="3"/>
      <c r="D630" s="3"/>
      <c r="E630" s="3"/>
      <c r="F630" s="3"/>
      <c r="G630" s="3"/>
      <c r="H630" s="3"/>
      <c r="I630" s="3"/>
      <c r="J630" s="3"/>
      <c r="K630" s="3"/>
      <c r="L630" s="3"/>
      <c r="M630" s="3"/>
      <c r="N630" s="3"/>
      <c r="O630" s="3"/>
      <c r="P630" s="3"/>
      <c r="Q630" s="3"/>
      <c r="R630" s="3"/>
      <c r="S630" s="3"/>
      <c r="T630" s="3"/>
      <c r="U630" s="3"/>
      <c r="V630" s="3"/>
    </row>
    <row r="631" spans="1:22" ht="13.75" customHeight="1">
      <c r="A631" s="3"/>
      <c r="B631" s="3"/>
      <c r="C631" s="3"/>
      <c r="D631" s="3"/>
      <c r="E631" s="3"/>
      <c r="F631" s="3"/>
      <c r="G631" s="3"/>
      <c r="H631" s="3"/>
      <c r="I631" s="3"/>
      <c r="J631" s="3"/>
      <c r="K631" s="3"/>
      <c r="L631" s="3"/>
      <c r="M631" s="3"/>
      <c r="N631" s="3"/>
      <c r="O631" s="3"/>
      <c r="P631" s="3"/>
      <c r="Q631" s="3"/>
      <c r="R631" s="3"/>
      <c r="S631" s="3"/>
      <c r="T631" s="3"/>
      <c r="U631" s="3"/>
      <c r="V631" s="3"/>
    </row>
    <row r="632" spans="1:22" ht="13.75" customHeight="1">
      <c r="A632" s="3"/>
      <c r="B632" s="3"/>
      <c r="C632" s="3"/>
      <c r="D632" s="3"/>
      <c r="E632" s="3"/>
      <c r="F632" s="3"/>
      <c r="G632" s="3"/>
      <c r="H632" s="3"/>
      <c r="I632" s="3"/>
      <c r="J632" s="3"/>
      <c r="K632" s="3"/>
      <c r="L632" s="3"/>
      <c r="M632" s="3"/>
      <c r="N632" s="3"/>
      <c r="O632" s="3"/>
      <c r="P632" s="3"/>
      <c r="Q632" s="3"/>
      <c r="R632" s="3"/>
      <c r="S632" s="3"/>
      <c r="T632" s="3"/>
      <c r="U632" s="3"/>
      <c r="V632" s="3"/>
    </row>
    <row r="633" spans="1:22" ht="13.75" customHeight="1">
      <c r="A633" s="3"/>
      <c r="B633" s="3"/>
      <c r="C633" s="3"/>
      <c r="D633" s="3"/>
      <c r="E633" s="3"/>
      <c r="F633" s="3"/>
      <c r="G633" s="3"/>
      <c r="H633" s="3"/>
      <c r="I633" s="3"/>
      <c r="J633" s="3"/>
      <c r="K633" s="3"/>
      <c r="L633" s="3"/>
      <c r="M633" s="3"/>
      <c r="N633" s="3"/>
      <c r="O633" s="3"/>
      <c r="P633" s="3"/>
      <c r="Q633" s="3"/>
      <c r="R633" s="3"/>
      <c r="S633" s="3"/>
      <c r="T633" s="3"/>
      <c r="U633" s="3"/>
      <c r="V633" s="3"/>
    </row>
    <row r="634" spans="1:22" ht="13.75" customHeight="1">
      <c r="A634" s="3"/>
      <c r="B634" s="3"/>
      <c r="C634" s="3"/>
      <c r="D634" s="3"/>
      <c r="E634" s="3"/>
      <c r="F634" s="3"/>
      <c r="G634" s="3"/>
      <c r="H634" s="3"/>
      <c r="I634" s="3"/>
      <c r="J634" s="3"/>
      <c r="K634" s="3"/>
      <c r="L634" s="3"/>
      <c r="M634" s="3"/>
      <c r="N634" s="3"/>
      <c r="O634" s="3"/>
      <c r="P634" s="3"/>
      <c r="Q634" s="3"/>
      <c r="R634" s="3"/>
      <c r="S634" s="3"/>
      <c r="T634" s="3"/>
      <c r="U634" s="3"/>
      <c r="V634" s="3"/>
    </row>
    <row r="635" spans="1:22" ht="13.75" customHeight="1">
      <c r="A635" s="3"/>
      <c r="B635" s="3"/>
      <c r="C635" s="3"/>
      <c r="D635" s="3"/>
      <c r="E635" s="3"/>
      <c r="F635" s="3"/>
      <c r="G635" s="3"/>
      <c r="H635" s="3"/>
      <c r="I635" s="3"/>
      <c r="J635" s="3"/>
      <c r="K635" s="3"/>
      <c r="L635" s="3"/>
      <c r="M635" s="3"/>
      <c r="N635" s="3"/>
      <c r="O635" s="3"/>
      <c r="P635" s="3"/>
      <c r="Q635" s="3"/>
      <c r="R635" s="3"/>
      <c r="S635" s="3"/>
      <c r="T635" s="3"/>
      <c r="U635" s="3"/>
      <c r="V635" s="3"/>
    </row>
    <row r="636" spans="1:22" ht="13.75" customHeight="1">
      <c r="A636" s="3"/>
      <c r="B636" s="3"/>
      <c r="C636" s="3"/>
      <c r="D636" s="3"/>
      <c r="E636" s="3"/>
      <c r="F636" s="3"/>
      <c r="G636" s="3"/>
      <c r="H636" s="3"/>
      <c r="I636" s="3"/>
      <c r="J636" s="3"/>
      <c r="K636" s="3"/>
      <c r="L636" s="3"/>
      <c r="M636" s="3"/>
      <c r="N636" s="3"/>
      <c r="O636" s="3"/>
      <c r="P636" s="3"/>
      <c r="Q636" s="3"/>
      <c r="R636" s="3"/>
      <c r="S636" s="3"/>
      <c r="T636" s="3"/>
      <c r="U636" s="3"/>
      <c r="V636" s="3"/>
    </row>
    <row r="637" spans="1:22" ht="13.75" customHeight="1">
      <c r="A637" s="3"/>
      <c r="B637" s="3"/>
      <c r="C637" s="3"/>
      <c r="D637" s="3"/>
      <c r="E637" s="3"/>
      <c r="F637" s="3"/>
      <c r="G637" s="3"/>
      <c r="H637" s="3"/>
      <c r="I637" s="3"/>
      <c r="J637" s="3"/>
      <c r="K637" s="3"/>
      <c r="L637" s="3"/>
      <c r="M637" s="3"/>
      <c r="N637" s="3"/>
      <c r="O637" s="3"/>
      <c r="P637" s="3"/>
      <c r="Q637" s="3"/>
      <c r="R637" s="3"/>
      <c r="S637" s="3"/>
      <c r="T637" s="3"/>
      <c r="U637" s="3"/>
      <c r="V637" s="3"/>
    </row>
    <row r="638" spans="1:22" ht="13.75" customHeight="1">
      <c r="A638" s="3"/>
      <c r="B638" s="3"/>
      <c r="C638" s="3"/>
      <c r="D638" s="3"/>
      <c r="E638" s="3"/>
      <c r="F638" s="3"/>
      <c r="G638" s="3"/>
      <c r="H638" s="3"/>
      <c r="I638" s="3"/>
      <c r="J638" s="3"/>
      <c r="K638" s="3"/>
      <c r="L638" s="3"/>
      <c r="M638" s="3"/>
      <c r="N638" s="3"/>
      <c r="O638" s="3"/>
      <c r="P638" s="3"/>
      <c r="Q638" s="3"/>
      <c r="R638" s="3"/>
      <c r="S638" s="3"/>
      <c r="T638" s="3"/>
      <c r="U638" s="3"/>
      <c r="V638" s="3"/>
    </row>
    <row r="639" spans="1:22" ht="13.75" customHeight="1">
      <c r="A639" s="3"/>
      <c r="B639" s="3"/>
      <c r="C639" s="3"/>
      <c r="D639" s="3"/>
      <c r="E639" s="3"/>
      <c r="F639" s="3"/>
      <c r="G639" s="3"/>
      <c r="H639" s="3"/>
      <c r="I639" s="3"/>
      <c r="J639" s="3"/>
      <c r="K639" s="3"/>
      <c r="L639" s="3"/>
      <c r="M639" s="3"/>
      <c r="N639" s="3"/>
      <c r="O639" s="3"/>
      <c r="P639" s="3"/>
      <c r="Q639" s="3"/>
      <c r="R639" s="3"/>
      <c r="S639" s="3"/>
      <c r="T639" s="3"/>
      <c r="U639" s="3"/>
      <c r="V639" s="3"/>
    </row>
    <row r="640" spans="1:22" ht="13.75" customHeight="1">
      <c r="A640" s="3"/>
      <c r="B640" s="3"/>
      <c r="C640" s="3"/>
      <c r="D640" s="3"/>
      <c r="E640" s="3"/>
      <c r="F640" s="3"/>
      <c r="G640" s="3"/>
      <c r="H640" s="3"/>
      <c r="I640" s="3"/>
      <c r="J640" s="3"/>
      <c r="K640" s="3"/>
      <c r="L640" s="3"/>
      <c r="M640" s="3"/>
      <c r="N640" s="3"/>
      <c r="O640" s="3"/>
      <c r="P640" s="3"/>
      <c r="Q640" s="3"/>
      <c r="R640" s="3"/>
      <c r="S640" s="3"/>
      <c r="T640" s="3"/>
      <c r="U640" s="3"/>
      <c r="V640" s="3"/>
    </row>
    <row r="641" spans="1:22" ht="13.75" customHeight="1">
      <c r="A641" s="3"/>
      <c r="B641" s="3"/>
      <c r="C641" s="3"/>
      <c r="D641" s="3"/>
      <c r="E641" s="3"/>
      <c r="F641" s="3"/>
      <c r="G641" s="3"/>
      <c r="H641" s="3"/>
      <c r="I641" s="3"/>
      <c r="J641" s="3"/>
      <c r="K641" s="3"/>
      <c r="L641" s="3"/>
      <c r="M641" s="3"/>
      <c r="N641" s="3"/>
      <c r="O641" s="3"/>
      <c r="P641" s="3"/>
      <c r="Q641" s="3"/>
      <c r="R641" s="3"/>
      <c r="S641" s="3"/>
      <c r="T641" s="3"/>
      <c r="U641" s="3"/>
      <c r="V641" s="3"/>
    </row>
    <row r="642" spans="1:22" ht="13.75" customHeight="1">
      <c r="A642" s="3"/>
      <c r="B642" s="3"/>
      <c r="C642" s="3"/>
      <c r="D642" s="3"/>
      <c r="E642" s="3"/>
      <c r="F642" s="3"/>
      <c r="G642" s="3"/>
      <c r="H642" s="3"/>
      <c r="I642" s="3"/>
      <c r="J642" s="3"/>
      <c r="K642" s="3"/>
      <c r="L642" s="3"/>
      <c r="M642" s="3"/>
      <c r="N642" s="3"/>
      <c r="O642" s="3"/>
      <c r="P642" s="3"/>
      <c r="Q642" s="3"/>
      <c r="R642" s="3"/>
      <c r="S642" s="3"/>
      <c r="T642" s="3"/>
      <c r="U642" s="3"/>
      <c r="V642" s="3"/>
    </row>
    <row r="643" spans="1:22" ht="13.75" customHeight="1">
      <c r="A643" s="3"/>
      <c r="B643" s="3"/>
      <c r="C643" s="3"/>
      <c r="D643" s="3"/>
      <c r="E643" s="3"/>
      <c r="F643" s="3"/>
      <c r="G643" s="3"/>
      <c r="H643" s="3"/>
      <c r="I643" s="3"/>
      <c r="J643" s="3"/>
      <c r="K643" s="3"/>
      <c r="L643" s="3"/>
      <c r="M643" s="3"/>
      <c r="N643" s="3"/>
      <c r="O643" s="3"/>
      <c r="P643" s="3"/>
      <c r="Q643" s="3"/>
      <c r="R643" s="3"/>
      <c r="S643" s="3"/>
      <c r="T643" s="3"/>
      <c r="U643" s="3"/>
      <c r="V643" s="3"/>
    </row>
    <row r="644" spans="1:22" ht="13.75" customHeight="1">
      <c r="A644" s="3"/>
      <c r="B644" s="3"/>
      <c r="C644" s="3"/>
      <c r="D644" s="3"/>
      <c r="E644" s="3"/>
      <c r="F644" s="3"/>
      <c r="G644" s="3"/>
      <c r="H644" s="3"/>
      <c r="I644" s="3"/>
      <c r="J644" s="3"/>
      <c r="K644" s="3"/>
      <c r="L644" s="3"/>
      <c r="M644" s="3"/>
      <c r="N644" s="3"/>
      <c r="O644" s="3"/>
      <c r="P644" s="3"/>
      <c r="Q644" s="3"/>
      <c r="R644" s="3"/>
      <c r="S644" s="3"/>
      <c r="T644" s="3"/>
      <c r="U644" s="3"/>
      <c r="V644" s="3"/>
    </row>
    <row r="645" spans="1:22" ht="13.75" customHeight="1">
      <c r="A645" s="3"/>
      <c r="B645" s="3"/>
      <c r="C645" s="3"/>
      <c r="D645" s="3"/>
      <c r="E645" s="3"/>
      <c r="F645" s="3"/>
      <c r="G645" s="3"/>
      <c r="H645" s="3"/>
      <c r="I645" s="3"/>
      <c r="J645" s="3"/>
      <c r="K645" s="3"/>
      <c r="L645" s="3"/>
      <c r="M645" s="3"/>
      <c r="N645" s="3"/>
      <c r="O645" s="3"/>
      <c r="P645" s="3"/>
      <c r="Q645" s="3"/>
      <c r="R645" s="3"/>
      <c r="S645" s="3"/>
      <c r="T645" s="3"/>
      <c r="U645" s="3"/>
      <c r="V645" s="3"/>
    </row>
    <row r="646" spans="1:22" ht="13.75" customHeight="1">
      <c r="A646" s="3"/>
      <c r="B646" s="3"/>
      <c r="C646" s="3"/>
      <c r="D646" s="3"/>
      <c r="E646" s="3"/>
      <c r="F646" s="3"/>
      <c r="G646" s="3"/>
      <c r="H646" s="3"/>
      <c r="I646" s="3"/>
      <c r="J646" s="3"/>
      <c r="K646" s="3"/>
      <c r="L646" s="3"/>
      <c r="M646" s="3"/>
      <c r="N646" s="3"/>
      <c r="O646" s="3"/>
      <c r="P646" s="3"/>
      <c r="Q646" s="3"/>
      <c r="R646" s="3"/>
      <c r="S646" s="3"/>
      <c r="T646" s="3"/>
      <c r="U646" s="3"/>
      <c r="V646" s="3"/>
    </row>
    <row r="647" spans="1:22" ht="13.75" customHeight="1">
      <c r="A647" s="3"/>
      <c r="B647" s="3"/>
      <c r="C647" s="3"/>
      <c r="D647" s="3"/>
      <c r="E647" s="3"/>
      <c r="F647" s="3"/>
      <c r="G647" s="3"/>
      <c r="H647" s="3"/>
      <c r="I647" s="3"/>
      <c r="J647" s="3"/>
      <c r="K647" s="3"/>
      <c r="L647" s="3"/>
      <c r="M647" s="3"/>
      <c r="N647" s="3"/>
      <c r="O647" s="3"/>
      <c r="P647" s="3"/>
      <c r="Q647" s="3"/>
      <c r="R647" s="3"/>
      <c r="S647" s="3"/>
      <c r="T647" s="3"/>
      <c r="U647" s="3"/>
      <c r="V647" s="3"/>
    </row>
    <row r="648" spans="1:22" ht="13.75" customHeight="1">
      <c r="A648" s="3"/>
      <c r="B648" s="3"/>
      <c r="C648" s="3"/>
      <c r="D648" s="3"/>
      <c r="E648" s="3"/>
      <c r="F648" s="3"/>
      <c r="G648" s="3"/>
      <c r="H648" s="3"/>
      <c r="I648" s="3"/>
      <c r="J648" s="3"/>
      <c r="K648" s="3"/>
      <c r="L648" s="3"/>
      <c r="M648" s="3"/>
      <c r="N648" s="3"/>
      <c r="O648" s="3"/>
      <c r="P648" s="3"/>
      <c r="Q648" s="3"/>
      <c r="R648" s="3"/>
      <c r="S648" s="3"/>
      <c r="T648" s="3"/>
      <c r="U648" s="3"/>
      <c r="V648" s="3"/>
    </row>
    <row r="649" spans="1:22" ht="13.75" customHeight="1">
      <c r="A649" s="3"/>
      <c r="B649" s="3"/>
      <c r="C649" s="3"/>
      <c r="D649" s="3"/>
      <c r="E649" s="3"/>
      <c r="F649" s="3"/>
      <c r="G649" s="3"/>
      <c r="H649" s="3"/>
      <c r="I649" s="3"/>
      <c r="J649" s="3"/>
      <c r="K649" s="3"/>
      <c r="L649" s="3"/>
      <c r="M649" s="3"/>
      <c r="N649" s="3"/>
      <c r="O649" s="3"/>
      <c r="P649" s="3"/>
      <c r="Q649" s="3"/>
      <c r="R649" s="3"/>
      <c r="S649" s="3"/>
      <c r="T649" s="3"/>
      <c r="U649" s="3"/>
      <c r="V649" s="3"/>
    </row>
    <row r="650" spans="1:22" ht="13.75" customHeight="1">
      <c r="A650" s="3"/>
      <c r="B650" s="3"/>
      <c r="C650" s="3"/>
      <c r="D650" s="3"/>
      <c r="E650" s="3"/>
      <c r="F650" s="3"/>
      <c r="G650" s="3"/>
      <c r="H650" s="3"/>
      <c r="I650" s="3"/>
      <c r="J650" s="3"/>
      <c r="K650" s="3"/>
      <c r="L650" s="3"/>
      <c r="M650" s="3"/>
      <c r="N650" s="3"/>
      <c r="O650" s="3"/>
      <c r="P650" s="3"/>
      <c r="Q650" s="3"/>
      <c r="R650" s="3"/>
      <c r="S650" s="3"/>
      <c r="T650" s="3"/>
      <c r="U650" s="3"/>
      <c r="V650" s="3"/>
    </row>
    <row r="651" spans="1:22" ht="13.75" customHeight="1">
      <c r="A651" s="3"/>
      <c r="B651" s="3"/>
      <c r="C651" s="3"/>
      <c r="D651" s="3"/>
      <c r="E651" s="3"/>
      <c r="F651" s="3"/>
      <c r="G651" s="3"/>
      <c r="H651" s="3"/>
      <c r="I651" s="3"/>
      <c r="J651" s="3"/>
      <c r="K651" s="3"/>
      <c r="L651" s="3"/>
      <c r="M651" s="3"/>
      <c r="N651" s="3"/>
      <c r="O651" s="3"/>
      <c r="P651" s="3"/>
      <c r="Q651" s="3"/>
      <c r="R651" s="3"/>
      <c r="S651" s="3"/>
      <c r="T651" s="3"/>
      <c r="U651" s="3"/>
      <c r="V651" s="3"/>
    </row>
    <row r="652" spans="1:22" ht="13.75" customHeight="1">
      <c r="A652" s="3"/>
      <c r="B652" s="3"/>
      <c r="C652" s="3"/>
      <c r="D652" s="3"/>
      <c r="E652" s="3"/>
      <c r="F652" s="3"/>
      <c r="G652" s="3"/>
      <c r="H652" s="3"/>
      <c r="I652" s="3"/>
      <c r="J652" s="3"/>
      <c r="K652" s="3"/>
      <c r="L652" s="3"/>
      <c r="M652" s="3"/>
      <c r="N652" s="3"/>
      <c r="O652" s="3"/>
      <c r="P652" s="3"/>
      <c r="Q652" s="3"/>
      <c r="R652" s="3"/>
      <c r="S652" s="3"/>
      <c r="T652" s="3"/>
      <c r="U652" s="3"/>
      <c r="V652" s="3"/>
    </row>
    <row r="653" spans="1:22" ht="13.75" customHeight="1">
      <c r="A653" s="3"/>
      <c r="B653" s="3"/>
      <c r="C653" s="3"/>
      <c r="D653" s="3"/>
      <c r="E653" s="3"/>
      <c r="F653" s="3"/>
      <c r="G653" s="3"/>
      <c r="H653" s="3"/>
      <c r="I653" s="3"/>
      <c r="J653" s="3"/>
      <c r="K653" s="3"/>
      <c r="L653" s="3"/>
      <c r="M653" s="3"/>
      <c r="N653" s="3"/>
      <c r="O653" s="3"/>
      <c r="P653" s="3"/>
      <c r="Q653" s="3"/>
      <c r="R653" s="3"/>
      <c r="S653" s="3"/>
      <c r="T653" s="3"/>
      <c r="U653" s="3"/>
      <c r="V653" s="3"/>
    </row>
    <row r="654" spans="1:22" ht="13.75" customHeight="1">
      <c r="A654" s="3"/>
      <c r="B654" s="3"/>
      <c r="C654" s="3"/>
      <c r="D654" s="3"/>
      <c r="E654" s="3"/>
      <c r="F654" s="3"/>
      <c r="G654" s="3"/>
      <c r="H654" s="3"/>
      <c r="I654" s="3"/>
      <c r="J654" s="3"/>
      <c r="K654" s="3"/>
      <c r="L654" s="3"/>
      <c r="M654" s="3"/>
      <c r="N654" s="3"/>
      <c r="O654" s="3"/>
      <c r="P654" s="3"/>
      <c r="Q654" s="3"/>
      <c r="R654" s="3"/>
      <c r="S654" s="3"/>
      <c r="T654" s="3"/>
      <c r="U654" s="3"/>
      <c r="V654" s="3"/>
    </row>
    <row r="655" spans="1:22" ht="13.75" customHeight="1">
      <c r="A655" s="3"/>
      <c r="B655" s="3"/>
      <c r="C655" s="3"/>
      <c r="D655" s="3"/>
      <c r="E655" s="3"/>
      <c r="F655" s="3"/>
      <c r="G655" s="3"/>
      <c r="H655" s="3"/>
      <c r="I655" s="3"/>
      <c r="J655" s="3"/>
      <c r="K655" s="3"/>
      <c r="L655" s="3"/>
      <c r="M655" s="3"/>
      <c r="N655" s="3"/>
      <c r="O655" s="3"/>
      <c r="P655" s="3"/>
      <c r="Q655" s="3"/>
      <c r="R655" s="3"/>
      <c r="S655" s="3"/>
      <c r="T655" s="3"/>
      <c r="U655" s="3"/>
      <c r="V655" s="3"/>
    </row>
    <row r="656" spans="1:22" ht="13.75" customHeight="1">
      <c r="A656" s="3"/>
      <c r="B656" s="3"/>
      <c r="C656" s="3"/>
      <c r="D656" s="3"/>
      <c r="E656" s="3"/>
      <c r="F656" s="3"/>
      <c r="G656" s="3"/>
      <c r="H656" s="3"/>
      <c r="I656" s="3"/>
      <c r="J656" s="3"/>
      <c r="K656" s="3"/>
      <c r="L656" s="3"/>
      <c r="M656" s="3"/>
      <c r="N656" s="3"/>
      <c r="O656" s="3"/>
      <c r="P656" s="3"/>
      <c r="Q656" s="3"/>
      <c r="R656" s="3"/>
      <c r="S656" s="3"/>
      <c r="T656" s="3"/>
      <c r="U656" s="3"/>
      <c r="V656" s="3"/>
    </row>
    <row r="657" spans="1:22" ht="13.75" customHeight="1">
      <c r="A657" s="3"/>
      <c r="B657" s="3"/>
      <c r="C657" s="3"/>
      <c r="D657" s="3"/>
      <c r="E657" s="3"/>
      <c r="F657" s="3"/>
      <c r="G657" s="3"/>
      <c r="H657" s="3"/>
      <c r="I657" s="3"/>
      <c r="J657" s="3"/>
      <c r="K657" s="3"/>
      <c r="L657" s="3"/>
      <c r="M657" s="3"/>
      <c r="N657" s="3"/>
      <c r="O657" s="3"/>
      <c r="P657" s="3"/>
      <c r="Q657" s="3"/>
      <c r="R657" s="3"/>
      <c r="S657" s="3"/>
      <c r="T657" s="3"/>
      <c r="U657" s="3"/>
      <c r="V657" s="3"/>
    </row>
    <row r="658" spans="1:22" ht="13.75" customHeight="1">
      <c r="A658" s="3"/>
      <c r="B658" s="3"/>
      <c r="C658" s="3"/>
      <c r="D658" s="3"/>
      <c r="E658" s="3"/>
      <c r="F658" s="3"/>
      <c r="G658" s="3"/>
      <c r="H658" s="3"/>
      <c r="I658" s="3"/>
      <c r="J658" s="3"/>
      <c r="K658" s="3"/>
      <c r="L658" s="3"/>
      <c r="M658" s="3"/>
      <c r="N658" s="3"/>
      <c r="O658" s="3"/>
      <c r="P658" s="3"/>
      <c r="Q658" s="3"/>
      <c r="R658" s="3"/>
      <c r="S658" s="3"/>
      <c r="T658" s="3"/>
      <c r="U658" s="3"/>
      <c r="V658" s="3"/>
    </row>
    <row r="659" spans="1:22" ht="13.75" customHeight="1">
      <c r="A659" s="3"/>
      <c r="B659" s="3"/>
      <c r="C659" s="3"/>
      <c r="D659" s="3"/>
      <c r="E659" s="3"/>
      <c r="F659" s="3"/>
      <c r="G659" s="3"/>
      <c r="H659" s="3"/>
      <c r="I659" s="3"/>
      <c r="J659" s="3"/>
      <c r="K659" s="3"/>
      <c r="L659" s="3"/>
      <c r="M659" s="3"/>
      <c r="N659" s="3"/>
      <c r="O659" s="3"/>
      <c r="P659" s="3"/>
      <c r="Q659" s="3"/>
      <c r="R659" s="3"/>
      <c r="S659" s="3"/>
      <c r="T659" s="3"/>
      <c r="U659" s="3"/>
      <c r="V659" s="3"/>
    </row>
    <row r="660" spans="1:22" ht="13.75" customHeight="1">
      <c r="A660" s="3"/>
      <c r="B660" s="3"/>
      <c r="C660" s="3"/>
      <c r="D660" s="3"/>
      <c r="E660" s="3"/>
      <c r="F660" s="3"/>
      <c r="G660" s="3"/>
      <c r="H660" s="3"/>
      <c r="I660" s="3"/>
      <c r="J660" s="3"/>
      <c r="K660" s="3"/>
      <c r="L660" s="3"/>
      <c r="M660" s="3"/>
      <c r="N660" s="3"/>
      <c r="O660" s="3"/>
      <c r="P660" s="3"/>
      <c r="Q660" s="3"/>
      <c r="R660" s="3"/>
      <c r="S660" s="3"/>
      <c r="T660" s="3"/>
      <c r="U660" s="3"/>
      <c r="V660" s="3"/>
    </row>
    <row r="661" spans="1:22" ht="13.75" customHeight="1">
      <c r="A661" s="3"/>
      <c r="B661" s="3"/>
      <c r="C661" s="3"/>
      <c r="D661" s="3"/>
      <c r="E661" s="3"/>
      <c r="F661" s="3"/>
      <c r="G661" s="3"/>
      <c r="H661" s="3"/>
      <c r="I661" s="3"/>
      <c r="J661" s="3"/>
      <c r="K661" s="3"/>
      <c r="L661" s="3"/>
      <c r="M661" s="3"/>
      <c r="N661" s="3"/>
      <c r="O661" s="3"/>
      <c r="P661" s="3"/>
      <c r="Q661" s="3"/>
      <c r="R661" s="3"/>
      <c r="S661" s="3"/>
      <c r="T661" s="3"/>
      <c r="U661" s="3"/>
      <c r="V661" s="3"/>
    </row>
    <row r="662" spans="1:22" ht="13.75" customHeight="1">
      <c r="A662" s="3"/>
      <c r="B662" s="3"/>
      <c r="C662" s="3"/>
      <c r="D662" s="3"/>
      <c r="E662" s="3"/>
      <c r="F662" s="3"/>
      <c r="G662" s="3"/>
      <c r="H662" s="3"/>
      <c r="I662" s="3"/>
      <c r="J662" s="3"/>
      <c r="K662" s="3"/>
      <c r="L662" s="3"/>
      <c r="M662" s="3"/>
      <c r="N662" s="3"/>
      <c r="O662" s="3"/>
      <c r="P662" s="3"/>
      <c r="Q662" s="3"/>
      <c r="R662" s="3"/>
      <c r="S662" s="3"/>
      <c r="T662" s="3"/>
      <c r="U662" s="3"/>
      <c r="V662" s="3"/>
    </row>
    <row r="663" spans="1:22" ht="13.75" customHeight="1">
      <c r="A663" s="3"/>
      <c r="B663" s="3"/>
      <c r="C663" s="3"/>
      <c r="D663" s="3"/>
      <c r="E663" s="3"/>
      <c r="F663" s="3"/>
      <c r="G663" s="3"/>
      <c r="H663" s="3"/>
      <c r="I663" s="3"/>
      <c r="J663" s="3"/>
      <c r="K663" s="3"/>
      <c r="L663" s="3"/>
      <c r="M663" s="3"/>
      <c r="N663" s="3"/>
      <c r="O663" s="3"/>
      <c r="P663" s="3"/>
      <c r="Q663" s="3"/>
      <c r="R663" s="3"/>
      <c r="S663" s="3"/>
      <c r="T663" s="3"/>
      <c r="U663" s="3"/>
      <c r="V663" s="3"/>
    </row>
    <row r="664" spans="1:22" ht="13.75" customHeight="1">
      <c r="A664" s="3"/>
      <c r="B664" s="3"/>
      <c r="C664" s="3"/>
      <c r="D664" s="3"/>
      <c r="E664" s="3"/>
      <c r="F664" s="3"/>
      <c r="G664" s="3"/>
      <c r="H664" s="3"/>
      <c r="I664" s="3"/>
      <c r="J664" s="3"/>
      <c r="K664" s="3"/>
      <c r="L664" s="3"/>
      <c r="M664" s="3"/>
      <c r="N664" s="3"/>
      <c r="O664" s="3"/>
      <c r="P664" s="3"/>
      <c r="Q664" s="3"/>
      <c r="R664" s="3"/>
      <c r="S664" s="3"/>
      <c r="T664" s="3"/>
      <c r="U664" s="3"/>
      <c r="V664" s="3"/>
    </row>
    <row r="665" spans="1:22" ht="13.75" customHeight="1">
      <c r="A665" s="3"/>
      <c r="B665" s="3"/>
      <c r="C665" s="3"/>
      <c r="D665" s="3"/>
      <c r="E665" s="3"/>
      <c r="F665" s="3"/>
      <c r="G665" s="3"/>
      <c r="H665" s="3"/>
      <c r="I665" s="3"/>
      <c r="J665" s="3"/>
      <c r="K665" s="3"/>
      <c r="L665" s="3"/>
      <c r="M665" s="3"/>
      <c r="N665" s="3"/>
      <c r="O665" s="3"/>
      <c r="P665" s="3"/>
      <c r="Q665" s="3"/>
      <c r="R665" s="3"/>
      <c r="S665" s="3"/>
      <c r="T665" s="3"/>
      <c r="U665" s="3"/>
      <c r="V665" s="3"/>
    </row>
    <row r="666" spans="1:22" ht="13.75" customHeight="1">
      <c r="A666" s="3"/>
      <c r="B666" s="3"/>
      <c r="C666" s="3"/>
      <c r="D666" s="3"/>
      <c r="E666" s="3"/>
      <c r="F666" s="3"/>
      <c r="G666" s="3"/>
      <c r="H666" s="3"/>
      <c r="I666" s="3"/>
      <c r="J666" s="3"/>
      <c r="K666" s="3"/>
      <c r="L666" s="3"/>
      <c r="M666" s="3"/>
      <c r="N666" s="3"/>
      <c r="O666" s="3"/>
      <c r="P666" s="3"/>
      <c r="Q666" s="3"/>
      <c r="R666" s="3"/>
      <c r="S666" s="3"/>
      <c r="T666" s="3"/>
      <c r="U666" s="3"/>
      <c r="V666" s="3"/>
    </row>
    <row r="667" spans="1:22" ht="13.75" customHeight="1">
      <c r="A667" s="3"/>
      <c r="B667" s="3"/>
      <c r="C667" s="3"/>
      <c r="D667" s="3"/>
      <c r="E667" s="3"/>
      <c r="F667" s="3"/>
      <c r="G667" s="3"/>
      <c r="H667" s="3"/>
      <c r="I667" s="3"/>
      <c r="J667" s="3"/>
      <c r="K667" s="3"/>
      <c r="L667" s="3"/>
      <c r="M667" s="3"/>
      <c r="N667" s="3"/>
      <c r="O667" s="3"/>
      <c r="P667" s="3"/>
      <c r="Q667" s="3"/>
      <c r="R667" s="3"/>
      <c r="S667" s="3"/>
      <c r="T667" s="3"/>
      <c r="U667" s="3"/>
      <c r="V667" s="3"/>
    </row>
    <row r="668" spans="1:22" ht="13.75" customHeight="1">
      <c r="A668" s="3"/>
      <c r="B668" s="3"/>
      <c r="C668" s="3"/>
      <c r="D668" s="3"/>
      <c r="E668" s="3"/>
      <c r="F668" s="3"/>
      <c r="G668" s="3"/>
      <c r="H668" s="3"/>
      <c r="I668" s="3"/>
      <c r="J668" s="3"/>
      <c r="K668" s="3"/>
      <c r="L668" s="3"/>
      <c r="M668" s="3"/>
      <c r="N668" s="3"/>
      <c r="O668" s="3"/>
      <c r="P668" s="3"/>
      <c r="Q668" s="3"/>
      <c r="R668" s="3"/>
      <c r="S668" s="3"/>
      <c r="T668" s="3"/>
      <c r="U668" s="3"/>
      <c r="V668" s="3"/>
    </row>
    <row r="669" spans="1:22" ht="13.75" customHeight="1">
      <c r="A669" s="3"/>
      <c r="B669" s="3"/>
      <c r="C669" s="3"/>
      <c r="D669" s="3"/>
      <c r="E669" s="3"/>
      <c r="F669" s="3"/>
      <c r="G669" s="3"/>
      <c r="H669" s="3"/>
      <c r="I669" s="3"/>
      <c r="J669" s="3"/>
      <c r="K669" s="3"/>
      <c r="L669" s="3"/>
      <c r="M669" s="3"/>
      <c r="N669" s="3"/>
      <c r="O669" s="3"/>
      <c r="P669" s="3"/>
      <c r="Q669" s="3"/>
      <c r="R669" s="3"/>
      <c r="S669" s="3"/>
      <c r="T669" s="3"/>
      <c r="U669" s="3"/>
      <c r="V669" s="3"/>
    </row>
    <row r="670" spans="1:22" ht="13.75" customHeight="1">
      <c r="A670" s="3"/>
      <c r="B670" s="3"/>
      <c r="C670" s="3"/>
      <c r="D670" s="3"/>
      <c r="E670" s="3"/>
      <c r="F670" s="3"/>
      <c r="G670" s="3"/>
      <c r="H670" s="3"/>
      <c r="I670" s="3"/>
      <c r="J670" s="3"/>
      <c r="K670" s="3"/>
      <c r="L670" s="3"/>
      <c r="M670" s="3"/>
      <c r="N670" s="3"/>
      <c r="O670" s="3"/>
      <c r="P670" s="3"/>
      <c r="Q670" s="3"/>
      <c r="R670" s="3"/>
      <c r="S670" s="3"/>
      <c r="T670" s="3"/>
      <c r="U670" s="3"/>
      <c r="V670" s="3"/>
    </row>
    <row r="671" spans="1:22" ht="13.75" customHeight="1">
      <c r="A671" s="3"/>
      <c r="B671" s="3"/>
      <c r="C671" s="3"/>
      <c r="D671" s="3"/>
      <c r="E671" s="3"/>
      <c r="F671" s="3"/>
      <c r="G671" s="3"/>
      <c r="H671" s="3"/>
      <c r="I671" s="3"/>
      <c r="J671" s="3"/>
      <c r="K671" s="3"/>
      <c r="L671" s="3"/>
      <c r="M671" s="3"/>
      <c r="N671" s="3"/>
      <c r="O671" s="3"/>
      <c r="P671" s="3"/>
      <c r="Q671" s="3"/>
      <c r="R671" s="3"/>
      <c r="S671" s="3"/>
      <c r="T671" s="3"/>
      <c r="U671" s="3"/>
      <c r="V671" s="3"/>
    </row>
    <row r="672" spans="1:22" ht="13.75" customHeight="1">
      <c r="A672" s="3"/>
      <c r="B672" s="3"/>
      <c r="C672" s="3"/>
      <c r="D672" s="3"/>
      <c r="E672" s="3"/>
      <c r="F672" s="3"/>
      <c r="G672" s="3"/>
      <c r="H672" s="3"/>
      <c r="I672" s="3"/>
      <c r="J672" s="3"/>
      <c r="K672" s="3"/>
      <c r="L672" s="3"/>
      <c r="M672" s="3"/>
      <c r="N672" s="3"/>
      <c r="O672" s="3"/>
      <c r="P672" s="3"/>
      <c r="Q672" s="3"/>
      <c r="R672" s="3"/>
      <c r="S672" s="3"/>
      <c r="T672" s="3"/>
      <c r="U672" s="3"/>
      <c r="V672" s="3"/>
    </row>
    <row r="673" spans="1:22" ht="13.75" customHeight="1">
      <c r="A673" s="3"/>
      <c r="B673" s="3"/>
      <c r="C673" s="3"/>
      <c r="D673" s="3"/>
      <c r="E673" s="3"/>
      <c r="F673" s="3"/>
      <c r="G673" s="3"/>
      <c r="H673" s="3"/>
      <c r="I673" s="3"/>
      <c r="J673" s="3"/>
      <c r="K673" s="3"/>
      <c r="L673" s="3"/>
      <c r="M673" s="3"/>
      <c r="N673" s="3"/>
      <c r="O673" s="3"/>
      <c r="P673" s="3"/>
      <c r="Q673" s="3"/>
      <c r="R673" s="3"/>
      <c r="S673" s="3"/>
      <c r="T673" s="3"/>
      <c r="U673" s="3"/>
      <c r="V673" s="3"/>
    </row>
    <row r="674" spans="1:22" ht="13.75" customHeight="1">
      <c r="A674" s="3"/>
      <c r="B674" s="3"/>
      <c r="C674" s="3"/>
      <c r="D674" s="3"/>
      <c r="E674" s="3"/>
      <c r="F674" s="3"/>
      <c r="G674" s="3"/>
      <c r="H674" s="3"/>
      <c r="I674" s="3"/>
      <c r="J674" s="3"/>
      <c r="K674" s="3"/>
      <c r="L674" s="3"/>
      <c r="M674" s="3"/>
      <c r="N674" s="3"/>
      <c r="O674" s="3"/>
      <c r="P674" s="3"/>
      <c r="Q674" s="3"/>
      <c r="R674" s="3"/>
      <c r="S674" s="3"/>
      <c r="T674" s="3"/>
      <c r="U674" s="3"/>
      <c r="V674" s="3"/>
    </row>
    <row r="675" spans="1:22" ht="13.75" customHeight="1">
      <c r="A675" s="3"/>
      <c r="B675" s="3"/>
      <c r="C675" s="3"/>
      <c r="D675" s="3"/>
      <c r="E675" s="3"/>
      <c r="F675" s="3"/>
      <c r="G675" s="3"/>
      <c r="H675" s="3"/>
      <c r="I675" s="3"/>
      <c r="J675" s="3"/>
      <c r="K675" s="3"/>
      <c r="L675" s="3"/>
      <c r="M675" s="3"/>
      <c r="N675" s="3"/>
      <c r="O675" s="3"/>
      <c r="P675" s="3"/>
      <c r="Q675" s="3"/>
      <c r="R675" s="3"/>
      <c r="S675" s="3"/>
      <c r="T675" s="3"/>
      <c r="U675" s="3"/>
      <c r="V675" s="3"/>
    </row>
    <row r="676" spans="1:22" ht="13.75" customHeight="1">
      <c r="A676" s="3"/>
      <c r="B676" s="3"/>
      <c r="C676" s="3"/>
      <c r="D676" s="3"/>
      <c r="E676" s="3"/>
      <c r="F676" s="3"/>
      <c r="G676" s="3"/>
      <c r="H676" s="3"/>
      <c r="I676" s="3"/>
      <c r="J676" s="3"/>
      <c r="K676" s="3"/>
      <c r="L676" s="3"/>
      <c r="M676" s="3"/>
      <c r="N676" s="3"/>
      <c r="O676" s="3"/>
      <c r="P676" s="3"/>
      <c r="Q676" s="3"/>
      <c r="R676" s="3"/>
      <c r="S676" s="3"/>
      <c r="T676" s="3"/>
      <c r="U676" s="3"/>
      <c r="V676" s="3"/>
    </row>
    <row r="677" spans="1:22" ht="13.75" customHeight="1">
      <c r="A677" s="3"/>
      <c r="B677" s="3"/>
      <c r="C677" s="3"/>
      <c r="D677" s="3"/>
      <c r="E677" s="3"/>
      <c r="F677" s="3"/>
      <c r="G677" s="3"/>
      <c r="H677" s="3"/>
      <c r="I677" s="3"/>
      <c r="J677" s="3"/>
      <c r="K677" s="3"/>
      <c r="L677" s="3"/>
      <c r="M677" s="3"/>
      <c r="N677" s="3"/>
      <c r="O677" s="3"/>
      <c r="P677" s="3"/>
      <c r="Q677" s="3"/>
      <c r="R677" s="3"/>
      <c r="S677" s="3"/>
      <c r="T677" s="3"/>
      <c r="U677" s="3"/>
      <c r="V677" s="3"/>
    </row>
    <row r="678" spans="1:22" ht="13.75" customHeight="1">
      <c r="A678" s="3"/>
      <c r="B678" s="3"/>
      <c r="C678" s="3"/>
      <c r="D678" s="3"/>
      <c r="E678" s="3"/>
      <c r="F678" s="3"/>
      <c r="G678" s="3"/>
      <c r="H678" s="3"/>
      <c r="I678" s="3"/>
      <c r="J678" s="3"/>
      <c r="K678" s="3"/>
      <c r="L678" s="3"/>
      <c r="M678" s="3"/>
      <c r="N678" s="3"/>
      <c r="O678" s="3"/>
      <c r="P678" s="3"/>
      <c r="Q678" s="3"/>
      <c r="R678" s="3"/>
      <c r="S678" s="3"/>
      <c r="T678" s="3"/>
      <c r="U678" s="3"/>
      <c r="V678" s="3"/>
    </row>
    <row r="679" spans="1:22" ht="13.75" customHeight="1">
      <c r="A679" s="3"/>
      <c r="B679" s="3"/>
      <c r="C679" s="3"/>
      <c r="D679" s="3"/>
      <c r="E679" s="3"/>
      <c r="F679" s="3"/>
      <c r="G679" s="3"/>
      <c r="H679" s="3"/>
      <c r="I679" s="3"/>
      <c r="J679" s="3"/>
      <c r="K679" s="3"/>
      <c r="L679" s="3"/>
      <c r="M679" s="3"/>
      <c r="N679" s="3"/>
      <c r="O679" s="3"/>
      <c r="P679" s="3"/>
      <c r="Q679" s="3"/>
      <c r="R679" s="3"/>
      <c r="S679" s="3"/>
      <c r="T679" s="3"/>
      <c r="U679" s="3"/>
      <c r="V679" s="3"/>
    </row>
    <row r="680" spans="1:22" ht="13.75" customHeight="1">
      <c r="A680" s="3"/>
      <c r="B680" s="3"/>
      <c r="C680" s="3"/>
      <c r="D680" s="3"/>
      <c r="E680" s="3"/>
      <c r="F680" s="3"/>
      <c r="G680" s="3"/>
      <c r="H680" s="3"/>
      <c r="I680" s="3"/>
      <c r="J680" s="3"/>
      <c r="K680" s="3"/>
      <c r="L680" s="3"/>
      <c r="M680" s="3"/>
      <c r="N680" s="3"/>
      <c r="O680" s="3"/>
      <c r="P680" s="3"/>
      <c r="Q680" s="3"/>
      <c r="R680" s="3"/>
      <c r="S680" s="3"/>
      <c r="T680" s="3"/>
      <c r="U680" s="3"/>
      <c r="V680" s="3"/>
    </row>
    <row r="681" spans="1:22" ht="13.75" customHeight="1">
      <c r="A681" s="3"/>
      <c r="B681" s="3"/>
      <c r="C681" s="3"/>
      <c r="D681" s="3"/>
      <c r="E681" s="3"/>
      <c r="F681" s="3"/>
      <c r="G681" s="3"/>
      <c r="H681" s="3"/>
      <c r="I681" s="3"/>
      <c r="J681" s="3"/>
      <c r="K681" s="3"/>
      <c r="L681" s="3"/>
      <c r="M681" s="3"/>
      <c r="N681" s="3"/>
      <c r="O681" s="3"/>
      <c r="P681" s="3"/>
      <c r="Q681" s="3"/>
      <c r="R681" s="3"/>
      <c r="S681" s="3"/>
      <c r="T681" s="3"/>
      <c r="U681" s="3"/>
      <c r="V681" s="3"/>
    </row>
    <row r="682" spans="1:22" ht="13.75" customHeight="1">
      <c r="A682" s="3"/>
      <c r="B682" s="3"/>
      <c r="C682" s="3"/>
      <c r="D682" s="3"/>
      <c r="E682" s="3"/>
      <c r="F682" s="3"/>
      <c r="G682" s="3"/>
      <c r="H682" s="3"/>
      <c r="I682" s="3"/>
      <c r="J682" s="3"/>
      <c r="K682" s="3"/>
      <c r="L682" s="3"/>
      <c r="M682" s="3"/>
      <c r="N682" s="3"/>
      <c r="O682" s="3"/>
      <c r="P682" s="3"/>
      <c r="Q682" s="3"/>
      <c r="R682" s="3"/>
      <c r="S682" s="3"/>
      <c r="T682" s="3"/>
      <c r="U682" s="3"/>
      <c r="V682" s="3"/>
    </row>
    <row r="683" spans="1:22" ht="13.75" customHeight="1">
      <c r="A683" s="3"/>
      <c r="B683" s="3"/>
      <c r="C683" s="3"/>
      <c r="D683" s="3"/>
      <c r="E683" s="3"/>
      <c r="F683" s="3"/>
      <c r="G683" s="3"/>
      <c r="H683" s="3"/>
      <c r="I683" s="3"/>
      <c r="J683" s="3"/>
      <c r="K683" s="3"/>
      <c r="L683" s="3"/>
      <c r="M683" s="3"/>
      <c r="N683" s="3"/>
      <c r="O683" s="3"/>
      <c r="P683" s="3"/>
      <c r="Q683" s="3"/>
      <c r="R683" s="3"/>
      <c r="S683" s="3"/>
      <c r="T683" s="3"/>
      <c r="U683" s="3"/>
      <c r="V683" s="3"/>
    </row>
    <row r="684" spans="1:22" ht="13.75" customHeight="1">
      <c r="A684" s="3"/>
      <c r="B684" s="3"/>
      <c r="C684" s="3"/>
      <c r="D684" s="3"/>
      <c r="E684" s="3"/>
      <c r="F684" s="3"/>
      <c r="G684" s="3"/>
      <c r="H684" s="3"/>
      <c r="I684" s="3"/>
      <c r="J684" s="3"/>
      <c r="K684" s="3"/>
      <c r="L684" s="3"/>
      <c r="M684" s="3"/>
      <c r="N684" s="3"/>
      <c r="O684" s="3"/>
      <c r="P684" s="3"/>
      <c r="Q684" s="3"/>
      <c r="R684" s="3"/>
      <c r="S684" s="3"/>
      <c r="T684" s="3"/>
      <c r="U684" s="3"/>
      <c r="V684" s="3"/>
    </row>
    <row r="685" spans="1:22" ht="13.75" customHeight="1">
      <c r="A685" s="3"/>
      <c r="B685" s="3"/>
      <c r="C685" s="3"/>
      <c r="D685" s="3"/>
      <c r="E685" s="3"/>
      <c r="F685" s="3"/>
      <c r="G685" s="3"/>
      <c r="H685" s="3"/>
      <c r="I685" s="3"/>
      <c r="J685" s="3"/>
      <c r="K685" s="3"/>
      <c r="L685" s="3"/>
      <c r="M685" s="3"/>
      <c r="N685" s="3"/>
      <c r="O685" s="3"/>
      <c r="P685" s="3"/>
      <c r="Q685" s="3"/>
      <c r="R685" s="3"/>
      <c r="S685" s="3"/>
      <c r="T685" s="3"/>
      <c r="U685" s="3"/>
      <c r="V685" s="3"/>
    </row>
    <row r="686" spans="1:22" ht="13.75" customHeight="1">
      <c r="A686" s="3"/>
      <c r="B686" s="3"/>
      <c r="C686" s="3"/>
      <c r="D686" s="3"/>
      <c r="E686" s="3"/>
      <c r="F686" s="3"/>
      <c r="G686" s="3"/>
      <c r="H686" s="3"/>
      <c r="I686" s="3"/>
      <c r="J686" s="3"/>
      <c r="K686" s="3"/>
      <c r="L686" s="3"/>
      <c r="M686" s="3"/>
      <c r="N686" s="3"/>
      <c r="O686" s="3"/>
      <c r="P686" s="3"/>
      <c r="Q686" s="3"/>
      <c r="R686" s="3"/>
      <c r="S686" s="3"/>
      <c r="T686" s="3"/>
      <c r="U686" s="3"/>
      <c r="V686" s="3"/>
    </row>
    <row r="687" spans="1:22" ht="13.75" customHeight="1">
      <c r="A687" s="3"/>
      <c r="B687" s="3"/>
      <c r="C687" s="3"/>
      <c r="D687" s="3"/>
      <c r="E687" s="3"/>
      <c r="F687" s="3"/>
      <c r="G687" s="3"/>
      <c r="H687" s="3"/>
      <c r="I687" s="3"/>
      <c r="J687" s="3"/>
      <c r="K687" s="3"/>
      <c r="L687" s="3"/>
      <c r="M687" s="3"/>
      <c r="N687" s="3"/>
      <c r="O687" s="3"/>
      <c r="P687" s="3"/>
      <c r="Q687" s="3"/>
      <c r="R687" s="3"/>
      <c r="S687" s="3"/>
      <c r="T687" s="3"/>
      <c r="U687" s="3"/>
      <c r="V687" s="3"/>
    </row>
    <row r="688" spans="1:22" ht="13.75" customHeight="1">
      <c r="A688" s="3"/>
      <c r="B688" s="3"/>
      <c r="C688" s="3"/>
      <c r="D688" s="3"/>
      <c r="E688" s="3"/>
      <c r="F688" s="3"/>
      <c r="G688" s="3"/>
      <c r="H688" s="3"/>
      <c r="I688" s="3"/>
      <c r="J688" s="3"/>
      <c r="K688" s="3"/>
      <c r="L688" s="3"/>
      <c r="M688" s="3"/>
      <c r="N688" s="3"/>
      <c r="O688" s="3"/>
      <c r="P688" s="3"/>
      <c r="Q688" s="3"/>
      <c r="R688" s="3"/>
      <c r="S688" s="3"/>
      <c r="T688" s="3"/>
      <c r="U688" s="3"/>
      <c r="V688" s="3"/>
    </row>
    <row r="689" spans="1:22" ht="13.75" customHeight="1">
      <c r="A689" s="3"/>
      <c r="B689" s="3"/>
      <c r="C689" s="3"/>
      <c r="D689" s="3"/>
      <c r="E689" s="3"/>
      <c r="F689" s="3"/>
      <c r="G689" s="3"/>
      <c r="H689" s="3"/>
      <c r="I689" s="3"/>
      <c r="J689" s="3"/>
      <c r="K689" s="3"/>
      <c r="L689" s="3"/>
      <c r="M689" s="3"/>
      <c r="N689" s="3"/>
      <c r="O689" s="3"/>
      <c r="P689" s="3"/>
      <c r="Q689" s="3"/>
      <c r="R689" s="3"/>
      <c r="S689" s="3"/>
      <c r="T689" s="3"/>
      <c r="U689" s="3"/>
      <c r="V689" s="3"/>
    </row>
    <row r="690" spans="1:22" ht="13.75" customHeight="1">
      <c r="A690" s="3"/>
      <c r="B690" s="3"/>
      <c r="C690" s="3"/>
      <c r="D690" s="3"/>
      <c r="E690" s="3"/>
      <c r="F690" s="3"/>
      <c r="G690" s="3"/>
      <c r="H690" s="3"/>
      <c r="I690" s="3"/>
      <c r="J690" s="3"/>
      <c r="K690" s="3"/>
      <c r="L690" s="3"/>
      <c r="M690" s="3"/>
      <c r="N690" s="3"/>
      <c r="O690" s="3"/>
      <c r="P690" s="3"/>
      <c r="Q690" s="3"/>
      <c r="R690" s="3"/>
      <c r="S690" s="3"/>
      <c r="T690" s="3"/>
      <c r="U690" s="3"/>
      <c r="V690" s="3"/>
    </row>
    <row r="691" spans="1:22" ht="13.75" customHeight="1">
      <c r="A691" s="3"/>
      <c r="B691" s="3"/>
      <c r="C691" s="3"/>
      <c r="D691" s="3"/>
      <c r="E691" s="3"/>
      <c r="F691" s="3"/>
      <c r="G691" s="3"/>
      <c r="H691" s="3"/>
      <c r="I691" s="3"/>
      <c r="J691" s="3"/>
      <c r="K691" s="3"/>
      <c r="L691" s="3"/>
      <c r="M691" s="3"/>
      <c r="N691" s="3"/>
      <c r="O691" s="3"/>
      <c r="P691" s="3"/>
      <c r="Q691" s="3"/>
      <c r="R691" s="3"/>
      <c r="S691" s="3"/>
      <c r="T691" s="3"/>
      <c r="U691" s="3"/>
      <c r="V691" s="3"/>
    </row>
    <row r="692" spans="1:22" ht="13.75" customHeight="1">
      <c r="A692" s="3"/>
      <c r="B692" s="3"/>
      <c r="C692" s="3"/>
      <c r="D692" s="3"/>
      <c r="E692" s="3"/>
      <c r="F692" s="3"/>
      <c r="G692" s="3"/>
      <c r="H692" s="3"/>
      <c r="I692" s="3"/>
      <c r="J692" s="3"/>
      <c r="K692" s="3"/>
      <c r="L692" s="3"/>
      <c r="M692" s="3"/>
      <c r="N692" s="3"/>
      <c r="O692" s="3"/>
      <c r="P692" s="3"/>
      <c r="Q692" s="3"/>
      <c r="R692" s="3"/>
      <c r="S692" s="3"/>
      <c r="T692" s="3"/>
      <c r="U692" s="3"/>
      <c r="V692" s="3"/>
    </row>
    <row r="693" spans="1:22" ht="13.75" customHeight="1">
      <c r="A693" s="3"/>
      <c r="B693" s="3"/>
      <c r="C693" s="3"/>
      <c r="D693" s="3"/>
      <c r="E693" s="3"/>
      <c r="F693" s="3"/>
      <c r="G693" s="3"/>
      <c r="H693" s="3"/>
      <c r="I693" s="3"/>
      <c r="J693" s="3"/>
      <c r="K693" s="3"/>
      <c r="L693" s="3"/>
      <c r="M693" s="3"/>
      <c r="N693" s="3"/>
      <c r="O693" s="3"/>
      <c r="P693" s="3"/>
      <c r="Q693" s="3"/>
      <c r="R693" s="3"/>
      <c r="S693" s="3"/>
      <c r="T693" s="3"/>
      <c r="U693" s="3"/>
      <c r="V693" s="3"/>
    </row>
    <row r="694" spans="1:22" ht="13.75" customHeight="1">
      <c r="A694" s="3"/>
      <c r="B694" s="3"/>
      <c r="C694" s="3"/>
      <c r="D694" s="3"/>
      <c r="E694" s="3"/>
      <c r="F694" s="3"/>
      <c r="G694" s="3"/>
      <c r="H694" s="3"/>
      <c r="I694" s="3"/>
      <c r="J694" s="3"/>
      <c r="K694" s="3"/>
      <c r="L694" s="3"/>
      <c r="M694" s="3"/>
      <c r="N694" s="3"/>
      <c r="O694" s="3"/>
      <c r="P694" s="3"/>
      <c r="Q694" s="3"/>
      <c r="R694" s="3"/>
      <c r="S694" s="3"/>
      <c r="T694" s="3"/>
      <c r="U694" s="3"/>
      <c r="V694" s="3"/>
    </row>
    <row r="695" spans="1:22" ht="13.75" customHeight="1">
      <c r="A695" s="3"/>
      <c r="B695" s="3"/>
      <c r="C695" s="3"/>
      <c r="D695" s="3"/>
      <c r="E695" s="3"/>
      <c r="F695" s="3"/>
      <c r="G695" s="3"/>
      <c r="H695" s="3"/>
      <c r="I695" s="3"/>
      <c r="J695" s="3"/>
      <c r="K695" s="3"/>
      <c r="L695" s="3"/>
      <c r="M695" s="3"/>
      <c r="N695" s="3"/>
      <c r="O695" s="3"/>
      <c r="P695" s="3"/>
      <c r="Q695" s="3"/>
      <c r="R695" s="3"/>
      <c r="S695" s="3"/>
      <c r="T695" s="3"/>
      <c r="U695" s="3"/>
      <c r="V695" s="3"/>
    </row>
    <row r="696" spans="1:22" ht="13.75" customHeight="1">
      <c r="A696" s="3"/>
      <c r="B696" s="3"/>
      <c r="C696" s="3"/>
      <c r="D696" s="3"/>
      <c r="E696" s="3"/>
      <c r="F696" s="3"/>
      <c r="G696" s="3"/>
      <c r="H696" s="3"/>
      <c r="I696" s="3"/>
      <c r="J696" s="3"/>
      <c r="K696" s="3"/>
      <c r="L696" s="3"/>
      <c r="M696" s="3"/>
      <c r="N696" s="3"/>
      <c r="O696" s="3"/>
      <c r="P696" s="3"/>
      <c r="Q696" s="3"/>
      <c r="R696" s="3"/>
      <c r="S696" s="3"/>
      <c r="T696" s="3"/>
      <c r="U696" s="3"/>
      <c r="V696" s="3"/>
    </row>
    <row r="697" spans="1:22" ht="13.75" customHeight="1">
      <c r="A697" s="3"/>
      <c r="B697" s="3"/>
      <c r="C697" s="3"/>
      <c r="D697" s="3"/>
      <c r="E697" s="3"/>
      <c r="F697" s="3"/>
      <c r="G697" s="3"/>
      <c r="H697" s="3"/>
      <c r="I697" s="3"/>
      <c r="J697" s="3"/>
      <c r="K697" s="3"/>
      <c r="L697" s="3"/>
      <c r="M697" s="3"/>
      <c r="N697" s="3"/>
      <c r="O697" s="3"/>
      <c r="P697" s="3"/>
      <c r="Q697" s="3"/>
      <c r="R697" s="3"/>
      <c r="S697" s="3"/>
      <c r="T697" s="3"/>
      <c r="U697" s="3"/>
      <c r="V697" s="3"/>
    </row>
    <row r="698" spans="1:22" ht="13.75" customHeight="1">
      <c r="A698" s="3"/>
      <c r="B698" s="3"/>
      <c r="C698" s="3"/>
      <c r="D698" s="3"/>
      <c r="E698" s="3"/>
      <c r="F698" s="3"/>
      <c r="G698" s="3"/>
      <c r="H698" s="3"/>
      <c r="I698" s="3"/>
      <c r="J698" s="3"/>
      <c r="K698" s="3"/>
      <c r="L698" s="3"/>
      <c r="M698" s="3"/>
      <c r="N698" s="3"/>
      <c r="O698" s="3"/>
      <c r="P698" s="3"/>
      <c r="Q698" s="3"/>
      <c r="R698" s="3"/>
      <c r="S698" s="3"/>
      <c r="T698" s="3"/>
      <c r="U698" s="3"/>
      <c r="V698" s="3"/>
    </row>
    <row r="699" spans="1:22" ht="13.75" customHeight="1">
      <c r="A699" s="3"/>
      <c r="B699" s="3"/>
      <c r="C699" s="3"/>
      <c r="D699" s="3"/>
      <c r="E699" s="3"/>
      <c r="F699" s="3"/>
      <c r="G699" s="3"/>
      <c r="H699" s="3"/>
      <c r="I699" s="3"/>
      <c r="J699" s="3"/>
      <c r="K699" s="3"/>
      <c r="L699" s="3"/>
      <c r="M699" s="3"/>
      <c r="N699" s="3"/>
      <c r="O699" s="3"/>
      <c r="P699" s="3"/>
      <c r="Q699" s="3"/>
      <c r="R699" s="3"/>
      <c r="S699" s="3"/>
      <c r="T699" s="3"/>
      <c r="U699" s="3"/>
      <c r="V699" s="3"/>
    </row>
    <row r="700" spans="1:22" ht="13.75" customHeight="1">
      <c r="A700" s="3"/>
      <c r="B700" s="3"/>
      <c r="C700" s="3"/>
      <c r="D700" s="3"/>
      <c r="E700" s="3"/>
      <c r="F700" s="3"/>
      <c r="G700" s="3"/>
      <c r="H700" s="3"/>
      <c r="I700" s="3"/>
      <c r="J700" s="3"/>
      <c r="K700" s="3"/>
      <c r="L700" s="3"/>
      <c r="M700" s="3"/>
      <c r="N700" s="3"/>
      <c r="O700" s="3"/>
      <c r="P700" s="3"/>
      <c r="Q700" s="3"/>
      <c r="R700" s="3"/>
      <c r="S700" s="3"/>
      <c r="T700" s="3"/>
      <c r="U700" s="3"/>
      <c r="V700" s="3"/>
    </row>
    <row r="701" spans="1:22" ht="13.75" customHeight="1">
      <c r="A701" s="3"/>
      <c r="B701" s="3"/>
      <c r="C701" s="3"/>
      <c r="D701" s="3"/>
      <c r="E701" s="3"/>
      <c r="F701" s="3"/>
      <c r="G701" s="3"/>
      <c r="H701" s="3"/>
      <c r="I701" s="3"/>
      <c r="J701" s="3"/>
      <c r="K701" s="3"/>
      <c r="L701" s="3"/>
      <c r="M701" s="3"/>
      <c r="N701" s="3"/>
      <c r="O701" s="3"/>
      <c r="P701" s="3"/>
      <c r="Q701" s="3"/>
      <c r="R701" s="3"/>
      <c r="S701" s="3"/>
      <c r="T701" s="3"/>
      <c r="U701" s="3"/>
      <c r="V701" s="3"/>
    </row>
    <row r="702" spans="1:22" ht="13.75" customHeight="1">
      <c r="A702" s="3"/>
      <c r="B702" s="3"/>
      <c r="C702" s="3"/>
      <c r="D702" s="3"/>
      <c r="E702" s="3"/>
      <c r="F702" s="3"/>
      <c r="G702" s="3"/>
      <c r="H702" s="3"/>
      <c r="I702" s="3"/>
      <c r="J702" s="3"/>
      <c r="K702" s="3"/>
      <c r="L702" s="3"/>
      <c r="M702" s="3"/>
      <c r="N702" s="3"/>
      <c r="O702" s="3"/>
      <c r="P702" s="3"/>
      <c r="Q702" s="3"/>
      <c r="R702" s="3"/>
      <c r="S702" s="3"/>
      <c r="T702" s="3"/>
      <c r="U702" s="3"/>
      <c r="V702" s="3"/>
    </row>
    <row r="703" spans="1:22" ht="13.75" customHeight="1">
      <c r="A703" s="3"/>
      <c r="B703" s="3"/>
      <c r="C703" s="3"/>
      <c r="D703" s="3"/>
      <c r="E703" s="3"/>
      <c r="F703" s="3"/>
      <c r="G703" s="3"/>
      <c r="H703" s="3"/>
      <c r="I703" s="3"/>
      <c r="J703" s="3"/>
      <c r="K703" s="3"/>
      <c r="L703" s="3"/>
      <c r="M703" s="3"/>
      <c r="N703" s="3"/>
      <c r="O703" s="3"/>
      <c r="P703" s="3"/>
      <c r="Q703" s="3"/>
      <c r="R703" s="3"/>
      <c r="S703" s="3"/>
      <c r="T703" s="3"/>
      <c r="U703" s="3"/>
      <c r="V703" s="3"/>
    </row>
    <row r="704" spans="1:22" ht="13.75" customHeight="1">
      <c r="A704" s="3"/>
      <c r="B704" s="3"/>
      <c r="C704" s="3"/>
      <c r="D704" s="3"/>
      <c r="E704" s="3"/>
      <c r="F704" s="3"/>
      <c r="G704" s="3"/>
      <c r="H704" s="3"/>
      <c r="I704" s="3"/>
      <c r="J704" s="3"/>
      <c r="K704" s="3"/>
      <c r="L704" s="3"/>
      <c r="M704" s="3"/>
      <c r="N704" s="3"/>
      <c r="O704" s="3"/>
      <c r="P704" s="3"/>
      <c r="Q704" s="3"/>
      <c r="R704" s="3"/>
      <c r="S704" s="3"/>
      <c r="T704" s="3"/>
      <c r="U704" s="3"/>
      <c r="V704" s="3"/>
    </row>
    <row r="705" spans="1:22" ht="13.75" customHeight="1">
      <c r="A705" s="3"/>
      <c r="B705" s="3"/>
      <c r="C705" s="3"/>
      <c r="D705" s="3"/>
      <c r="E705" s="3"/>
      <c r="F705" s="3"/>
      <c r="G705" s="3"/>
      <c r="H705" s="3"/>
      <c r="I705" s="3"/>
      <c r="J705" s="3"/>
      <c r="K705" s="3"/>
      <c r="L705" s="3"/>
      <c r="M705" s="3"/>
      <c r="N705" s="3"/>
      <c r="O705" s="3"/>
      <c r="P705" s="3"/>
      <c r="Q705" s="3"/>
      <c r="R705" s="3"/>
      <c r="S705" s="3"/>
      <c r="T705" s="3"/>
      <c r="U705" s="3"/>
      <c r="V705" s="3"/>
    </row>
    <row r="706" spans="1:22" ht="13.75" customHeight="1">
      <c r="A706" s="3"/>
      <c r="B706" s="3"/>
      <c r="C706" s="3"/>
      <c r="D706" s="3"/>
      <c r="E706" s="3"/>
      <c r="F706" s="3"/>
      <c r="G706" s="3"/>
      <c r="H706" s="3"/>
      <c r="I706" s="3"/>
      <c r="J706" s="3"/>
      <c r="K706" s="3"/>
      <c r="L706" s="3"/>
      <c r="M706" s="3"/>
      <c r="N706" s="3"/>
      <c r="O706" s="3"/>
      <c r="P706" s="3"/>
      <c r="Q706" s="3"/>
      <c r="R706" s="3"/>
      <c r="S706" s="3"/>
      <c r="T706" s="3"/>
      <c r="U706" s="3"/>
      <c r="V706" s="3"/>
    </row>
    <row r="707" spans="1:22" ht="13.75" customHeight="1">
      <c r="A707" s="3"/>
      <c r="B707" s="3"/>
      <c r="C707" s="3"/>
      <c r="D707" s="3"/>
      <c r="E707" s="3"/>
      <c r="F707" s="3"/>
      <c r="G707" s="3"/>
      <c r="H707" s="3"/>
      <c r="I707" s="3"/>
      <c r="J707" s="3"/>
      <c r="K707" s="3"/>
      <c r="L707" s="3"/>
      <c r="M707" s="3"/>
      <c r="N707" s="3"/>
      <c r="O707" s="3"/>
      <c r="P707" s="3"/>
      <c r="Q707" s="3"/>
      <c r="R707" s="3"/>
      <c r="S707" s="3"/>
      <c r="T707" s="3"/>
      <c r="U707" s="3"/>
      <c r="V707" s="3"/>
    </row>
    <row r="708" spans="1:22" ht="13.75" customHeight="1">
      <c r="A708" s="3"/>
      <c r="B708" s="3"/>
      <c r="C708" s="3"/>
      <c r="D708" s="3"/>
      <c r="E708" s="3"/>
      <c r="F708" s="3"/>
      <c r="G708" s="3"/>
      <c r="H708" s="3"/>
      <c r="I708" s="3"/>
      <c r="J708" s="3"/>
      <c r="K708" s="3"/>
      <c r="L708" s="3"/>
      <c r="M708" s="3"/>
      <c r="N708" s="3"/>
      <c r="O708" s="3"/>
      <c r="P708" s="3"/>
      <c r="Q708" s="3"/>
      <c r="R708" s="3"/>
      <c r="S708" s="3"/>
      <c r="T708" s="3"/>
      <c r="U708" s="3"/>
      <c r="V708" s="3"/>
    </row>
    <row r="709" spans="1:22" ht="13.75" customHeight="1">
      <c r="A709" s="3"/>
      <c r="B709" s="3"/>
      <c r="C709" s="3"/>
      <c r="D709" s="3"/>
      <c r="E709" s="3"/>
      <c r="F709" s="3"/>
      <c r="G709" s="3"/>
      <c r="H709" s="3"/>
      <c r="I709" s="3"/>
      <c r="J709" s="3"/>
      <c r="K709" s="3"/>
      <c r="L709" s="3"/>
      <c r="M709" s="3"/>
      <c r="N709" s="3"/>
      <c r="O709" s="3"/>
      <c r="P709" s="3"/>
      <c r="Q709" s="3"/>
      <c r="R709" s="3"/>
      <c r="S709" s="3"/>
      <c r="T709" s="3"/>
      <c r="U709" s="3"/>
      <c r="V709" s="3"/>
    </row>
    <row r="710" spans="1:22" ht="13.75" customHeight="1">
      <c r="A710" s="3"/>
      <c r="B710" s="3"/>
      <c r="C710" s="3"/>
      <c r="D710" s="3"/>
      <c r="E710" s="3"/>
      <c r="F710" s="3"/>
      <c r="G710" s="3"/>
      <c r="H710" s="3"/>
      <c r="I710" s="3"/>
      <c r="J710" s="3"/>
      <c r="K710" s="3"/>
      <c r="L710" s="3"/>
      <c r="M710" s="3"/>
      <c r="N710" s="3"/>
      <c r="O710" s="3"/>
      <c r="P710" s="3"/>
      <c r="Q710" s="3"/>
      <c r="R710" s="3"/>
      <c r="S710" s="3"/>
      <c r="T710" s="3"/>
      <c r="U710" s="3"/>
      <c r="V710" s="3"/>
    </row>
    <row r="711" spans="1:22" ht="13.75" customHeight="1">
      <c r="A711" s="3"/>
      <c r="B711" s="3"/>
      <c r="C711" s="3"/>
      <c r="D711" s="3"/>
      <c r="E711" s="3"/>
      <c r="F711" s="3"/>
      <c r="G711" s="3"/>
      <c r="H711" s="3"/>
      <c r="I711" s="3"/>
      <c r="J711" s="3"/>
      <c r="K711" s="3"/>
      <c r="L711" s="3"/>
      <c r="M711" s="3"/>
      <c r="N711" s="3"/>
      <c r="O711" s="3"/>
      <c r="P711" s="3"/>
      <c r="Q711" s="3"/>
      <c r="R711" s="3"/>
      <c r="S711" s="3"/>
      <c r="T711" s="3"/>
      <c r="U711" s="3"/>
      <c r="V711" s="3"/>
    </row>
    <row r="712" spans="1:22" ht="13.75" customHeight="1">
      <c r="A712" s="3"/>
      <c r="B712" s="3"/>
      <c r="C712" s="3"/>
      <c r="D712" s="3"/>
      <c r="E712" s="3"/>
      <c r="F712" s="3"/>
      <c r="G712" s="3"/>
      <c r="H712" s="3"/>
      <c r="I712" s="3"/>
      <c r="J712" s="3"/>
      <c r="K712" s="3"/>
      <c r="L712" s="3"/>
      <c r="M712" s="3"/>
      <c r="N712" s="3"/>
      <c r="O712" s="3"/>
      <c r="P712" s="3"/>
      <c r="Q712" s="3"/>
      <c r="R712" s="3"/>
      <c r="S712" s="3"/>
      <c r="T712" s="3"/>
      <c r="U712" s="3"/>
      <c r="V712" s="3"/>
    </row>
    <row r="713" spans="1:22" ht="13.75" customHeight="1">
      <c r="A713" s="3"/>
      <c r="B713" s="3"/>
      <c r="C713" s="3"/>
      <c r="D713" s="3"/>
      <c r="E713" s="3"/>
      <c r="F713" s="3"/>
      <c r="G713" s="3"/>
      <c r="H713" s="3"/>
      <c r="I713" s="3"/>
      <c r="J713" s="3"/>
      <c r="K713" s="3"/>
      <c r="L713" s="3"/>
      <c r="M713" s="3"/>
      <c r="N713" s="3"/>
      <c r="O713" s="3"/>
      <c r="P713" s="3"/>
      <c r="Q713" s="3"/>
      <c r="R713" s="3"/>
      <c r="S713" s="3"/>
      <c r="T713" s="3"/>
      <c r="U713" s="3"/>
      <c r="V713" s="3"/>
    </row>
    <row r="714" spans="1:22" ht="13.75" customHeight="1">
      <c r="A714" s="3"/>
      <c r="B714" s="3"/>
      <c r="C714" s="3"/>
      <c r="D714" s="3"/>
      <c r="E714" s="3"/>
      <c r="F714" s="3"/>
      <c r="G714" s="3"/>
      <c r="H714" s="3"/>
      <c r="I714" s="3"/>
      <c r="J714" s="3"/>
      <c r="K714" s="3"/>
      <c r="L714" s="3"/>
      <c r="M714" s="3"/>
      <c r="N714" s="3"/>
      <c r="O714" s="3"/>
      <c r="P714" s="3"/>
      <c r="Q714" s="3"/>
      <c r="R714" s="3"/>
      <c r="S714" s="3"/>
      <c r="T714" s="3"/>
      <c r="U714" s="3"/>
      <c r="V714" s="3"/>
    </row>
    <row r="715" spans="1:22" ht="13.75" customHeight="1">
      <c r="A715" s="3"/>
      <c r="B715" s="3"/>
      <c r="C715" s="3"/>
      <c r="D715" s="3"/>
      <c r="E715" s="3"/>
      <c r="F715" s="3"/>
      <c r="G715" s="3"/>
      <c r="H715" s="3"/>
      <c r="I715" s="3"/>
      <c r="J715" s="3"/>
      <c r="K715" s="3"/>
      <c r="L715" s="3"/>
      <c r="M715" s="3"/>
      <c r="N715" s="3"/>
      <c r="O715" s="3"/>
      <c r="P715" s="3"/>
      <c r="Q715" s="3"/>
      <c r="R715" s="3"/>
      <c r="S715" s="3"/>
      <c r="T715" s="3"/>
      <c r="U715" s="3"/>
      <c r="V715" s="3"/>
    </row>
    <row r="716" spans="1:22" ht="13.75" customHeight="1">
      <c r="A716" s="3"/>
      <c r="B716" s="3"/>
      <c r="C716" s="3"/>
      <c r="D716" s="3"/>
      <c r="E716" s="3"/>
      <c r="F716" s="3"/>
      <c r="G716" s="3"/>
      <c r="H716" s="3"/>
      <c r="I716" s="3"/>
      <c r="J716" s="3"/>
      <c r="K716" s="3"/>
      <c r="L716" s="3"/>
      <c r="M716" s="3"/>
      <c r="N716" s="3"/>
      <c r="O716" s="3"/>
      <c r="P716" s="3"/>
      <c r="Q716" s="3"/>
      <c r="R716" s="3"/>
      <c r="S716" s="3"/>
      <c r="T716" s="3"/>
      <c r="U716" s="3"/>
      <c r="V716" s="3"/>
    </row>
    <row r="717" spans="1:22" ht="13.75" customHeight="1">
      <c r="A717" s="3"/>
      <c r="B717" s="3"/>
      <c r="C717" s="3"/>
      <c r="D717" s="3"/>
      <c r="E717" s="3"/>
      <c r="F717" s="3"/>
      <c r="G717" s="3"/>
      <c r="H717" s="3"/>
      <c r="I717" s="3"/>
      <c r="J717" s="3"/>
      <c r="K717" s="3"/>
      <c r="L717" s="3"/>
      <c r="M717" s="3"/>
      <c r="N717" s="3"/>
      <c r="O717" s="3"/>
      <c r="P717" s="3"/>
      <c r="Q717" s="3"/>
      <c r="R717" s="3"/>
      <c r="S717" s="3"/>
      <c r="T717" s="3"/>
      <c r="U717" s="3"/>
      <c r="V717" s="3"/>
    </row>
    <row r="718" spans="1:22" ht="13.75" customHeight="1">
      <c r="A718" s="3"/>
      <c r="B718" s="3"/>
      <c r="C718" s="3"/>
      <c r="D718" s="3"/>
      <c r="E718" s="3"/>
      <c r="F718" s="3"/>
      <c r="G718" s="3"/>
      <c r="H718" s="3"/>
      <c r="I718" s="3"/>
      <c r="J718" s="3"/>
      <c r="K718" s="3"/>
      <c r="L718" s="3"/>
      <c r="M718" s="3"/>
      <c r="N718" s="3"/>
      <c r="O718" s="3"/>
      <c r="P718" s="3"/>
      <c r="Q718" s="3"/>
      <c r="R718" s="3"/>
      <c r="S718" s="3"/>
      <c r="T718" s="3"/>
      <c r="U718" s="3"/>
      <c r="V718" s="3"/>
    </row>
    <row r="719" spans="1:22" ht="13.75" customHeight="1">
      <c r="A719" s="3"/>
      <c r="B719" s="3"/>
      <c r="C719" s="3"/>
      <c r="D719" s="3"/>
      <c r="E719" s="3"/>
      <c r="F719" s="3"/>
      <c r="G719" s="3"/>
      <c r="H719" s="3"/>
      <c r="I719" s="3"/>
      <c r="J719" s="3"/>
      <c r="K719" s="3"/>
      <c r="L719" s="3"/>
      <c r="M719" s="3"/>
      <c r="N719" s="3"/>
      <c r="O719" s="3"/>
      <c r="P719" s="3"/>
      <c r="Q719" s="3"/>
      <c r="R719" s="3"/>
      <c r="S719" s="3"/>
      <c r="T719" s="3"/>
      <c r="U719" s="3"/>
      <c r="V719" s="3"/>
    </row>
    <row r="720" spans="1:22" ht="13.75" customHeight="1">
      <c r="A720" s="3"/>
      <c r="B720" s="3"/>
      <c r="C720" s="3"/>
      <c r="D720" s="3"/>
      <c r="E720" s="3"/>
      <c r="F720" s="3"/>
      <c r="G720" s="3"/>
      <c r="H720" s="3"/>
      <c r="I720" s="3"/>
      <c r="J720" s="3"/>
      <c r="K720" s="3"/>
      <c r="L720" s="3"/>
      <c r="M720" s="3"/>
      <c r="N720" s="3"/>
      <c r="O720" s="3"/>
      <c r="P720" s="3"/>
      <c r="Q720" s="3"/>
      <c r="R720" s="3"/>
      <c r="S720" s="3"/>
      <c r="T720" s="3"/>
      <c r="U720" s="3"/>
      <c r="V720" s="3"/>
    </row>
    <row r="721" spans="1:22" ht="13.75" customHeight="1">
      <c r="A721" s="3"/>
      <c r="B721" s="3"/>
      <c r="C721" s="3"/>
      <c r="D721" s="3"/>
      <c r="E721" s="3"/>
      <c r="F721" s="3"/>
      <c r="G721" s="3"/>
      <c r="H721" s="3"/>
      <c r="I721" s="3"/>
      <c r="J721" s="3"/>
      <c r="K721" s="3"/>
      <c r="L721" s="3"/>
      <c r="M721" s="3"/>
      <c r="N721" s="3"/>
      <c r="O721" s="3"/>
      <c r="P721" s="3"/>
      <c r="Q721" s="3"/>
      <c r="R721" s="3"/>
      <c r="S721" s="3"/>
      <c r="T721" s="3"/>
      <c r="U721" s="3"/>
      <c r="V721" s="3"/>
    </row>
    <row r="722" spans="1:22" ht="13.75" customHeight="1">
      <c r="A722" s="3"/>
      <c r="B722" s="3"/>
      <c r="C722" s="3"/>
      <c r="D722" s="3"/>
      <c r="E722" s="3"/>
      <c r="F722" s="3"/>
      <c r="G722" s="3"/>
      <c r="H722" s="3"/>
      <c r="I722" s="3"/>
      <c r="J722" s="3"/>
      <c r="K722" s="3"/>
      <c r="L722" s="3"/>
      <c r="M722" s="3"/>
      <c r="N722" s="3"/>
      <c r="O722" s="3"/>
      <c r="P722" s="3"/>
      <c r="Q722" s="3"/>
      <c r="R722" s="3"/>
      <c r="S722" s="3"/>
      <c r="T722" s="3"/>
      <c r="U722" s="3"/>
      <c r="V722" s="3"/>
    </row>
    <row r="723" spans="1:22" ht="13.75" customHeight="1">
      <c r="A723" s="3"/>
      <c r="B723" s="3"/>
      <c r="C723" s="3"/>
      <c r="D723" s="3"/>
      <c r="E723" s="3"/>
      <c r="F723" s="3"/>
      <c r="G723" s="3"/>
      <c r="H723" s="3"/>
      <c r="I723" s="3"/>
      <c r="J723" s="3"/>
      <c r="K723" s="3"/>
      <c r="L723" s="3"/>
      <c r="M723" s="3"/>
      <c r="N723" s="3"/>
      <c r="O723" s="3"/>
      <c r="P723" s="3"/>
      <c r="Q723" s="3"/>
      <c r="R723" s="3"/>
      <c r="S723" s="3"/>
      <c r="T723" s="3"/>
      <c r="U723" s="3"/>
      <c r="V723" s="3"/>
    </row>
    <row r="724" spans="1:22" ht="13.75" customHeight="1">
      <c r="A724" s="3"/>
      <c r="B724" s="3"/>
      <c r="C724" s="3"/>
      <c r="D724" s="3"/>
      <c r="E724" s="3"/>
      <c r="F724" s="3"/>
      <c r="G724" s="3"/>
      <c r="H724" s="3"/>
      <c r="I724" s="3"/>
      <c r="J724" s="3"/>
      <c r="K724" s="3"/>
      <c r="L724" s="3"/>
      <c r="M724" s="3"/>
      <c r="N724" s="3"/>
      <c r="O724" s="3"/>
      <c r="P724" s="3"/>
      <c r="Q724" s="3"/>
      <c r="R724" s="3"/>
      <c r="S724" s="3"/>
      <c r="T724" s="3"/>
      <c r="U724" s="3"/>
      <c r="V724" s="3"/>
    </row>
    <row r="725" spans="1:22" ht="13.75" customHeight="1">
      <c r="A725" s="3"/>
      <c r="B725" s="3"/>
      <c r="C725" s="3"/>
      <c r="D725" s="3"/>
      <c r="E725" s="3"/>
      <c r="F725" s="3"/>
      <c r="G725" s="3"/>
      <c r="H725" s="3"/>
      <c r="I725" s="3"/>
      <c r="J725" s="3"/>
      <c r="K725" s="3"/>
      <c r="L725" s="3"/>
      <c r="M725" s="3"/>
      <c r="N725" s="3"/>
      <c r="O725" s="3"/>
      <c r="P725" s="3"/>
      <c r="Q725" s="3"/>
      <c r="R725" s="3"/>
      <c r="S725" s="3"/>
      <c r="T725" s="3"/>
      <c r="U725" s="3"/>
      <c r="V725" s="3"/>
    </row>
    <row r="726" spans="1:22" ht="13.75" customHeight="1">
      <c r="A726" s="3"/>
      <c r="B726" s="3"/>
      <c r="C726" s="3"/>
      <c r="D726" s="3"/>
      <c r="E726" s="3"/>
      <c r="F726" s="3"/>
      <c r="G726" s="3"/>
      <c r="H726" s="3"/>
      <c r="I726" s="3"/>
      <c r="J726" s="3"/>
      <c r="K726" s="3"/>
      <c r="L726" s="3"/>
      <c r="M726" s="3"/>
      <c r="N726" s="3"/>
      <c r="O726" s="3"/>
      <c r="P726" s="3"/>
      <c r="Q726" s="3"/>
      <c r="R726" s="3"/>
      <c r="S726" s="3"/>
      <c r="T726" s="3"/>
      <c r="U726" s="3"/>
      <c r="V726" s="3"/>
    </row>
    <row r="727" spans="1:22" ht="13.75" customHeight="1">
      <c r="A727" s="3"/>
      <c r="B727" s="3"/>
      <c r="C727" s="3"/>
      <c r="D727" s="3"/>
      <c r="E727" s="3"/>
      <c r="F727" s="3"/>
      <c r="G727" s="3"/>
      <c r="H727" s="3"/>
      <c r="I727" s="3"/>
      <c r="J727" s="3"/>
      <c r="K727" s="3"/>
      <c r="L727" s="3"/>
      <c r="M727" s="3"/>
      <c r="N727" s="3"/>
      <c r="O727" s="3"/>
      <c r="P727" s="3"/>
      <c r="Q727" s="3"/>
      <c r="R727" s="3"/>
      <c r="S727" s="3"/>
      <c r="T727" s="3"/>
      <c r="U727" s="3"/>
      <c r="V727" s="3"/>
    </row>
    <row r="728" spans="1:22" ht="13.75" customHeight="1">
      <c r="A728" s="3"/>
      <c r="B728" s="3"/>
      <c r="C728" s="3"/>
      <c r="D728" s="3"/>
      <c r="E728" s="3"/>
      <c r="F728" s="3"/>
      <c r="G728" s="3"/>
      <c r="H728" s="3"/>
      <c r="I728" s="3"/>
      <c r="J728" s="3"/>
      <c r="K728" s="3"/>
      <c r="L728" s="3"/>
      <c r="M728" s="3"/>
      <c r="N728" s="3"/>
      <c r="O728" s="3"/>
      <c r="P728" s="3"/>
      <c r="Q728" s="3"/>
      <c r="R728" s="3"/>
      <c r="S728" s="3"/>
      <c r="T728" s="3"/>
      <c r="U728" s="3"/>
      <c r="V728" s="3"/>
    </row>
    <row r="729" spans="1:22" ht="13.75" customHeight="1">
      <c r="A729" s="3"/>
      <c r="B729" s="3"/>
      <c r="C729" s="3"/>
      <c r="D729" s="3"/>
      <c r="E729" s="3"/>
      <c r="F729" s="3"/>
      <c r="G729" s="3"/>
      <c r="H729" s="3"/>
      <c r="I729" s="3"/>
      <c r="J729" s="3"/>
      <c r="K729" s="3"/>
      <c r="L729" s="3"/>
      <c r="M729" s="3"/>
      <c r="N729" s="3"/>
      <c r="O729" s="3"/>
      <c r="P729" s="3"/>
      <c r="Q729" s="3"/>
      <c r="R729" s="3"/>
      <c r="S729" s="3"/>
      <c r="T729" s="3"/>
      <c r="U729" s="3"/>
      <c r="V729" s="3"/>
    </row>
    <row r="730" spans="1:22" ht="13.75" customHeight="1">
      <c r="A730" s="3"/>
      <c r="B730" s="3"/>
      <c r="C730" s="3"/>
      <c r="D730" s="3"/>
      <c r="E730" s="3"/>
      <c r="F730" s="3"/>
      <c r="G730" s="3"/>
      <c r="H730" s="3"/>
      <c r="I730" s="3"/>
      <c r="J730" s="3"/>
      <c r="K730" s="3"/>
      <c r="L730" s="3"/>
      <c r="M730" s="3"/>
      <c r="N730" s="3"/>
      <c r="O730" s="3"/>
      <c r="P730" s="3"/>
      <c r="Q730" s="3"/>
      <c r="R730" s="3"/>
      <c r="S730" s="3"/>
      <c r="T730" s="3"/>
      <c r="U730" s="3"/>
      <c r="V730" s="3"/>
    </row>
    <row r="731" spans="1:22" ht="13.75" customHeight="1">
      <c r="A731" s="3"/>
      <c r="B731" s="3"/>
      <c r="C731" s="3"/>
      <c r="D731" s="3"/>
      <c r="E731" s="3"/>
      <c r="F731" s="3"/>
      <c r="G731" s="3"/>
      <c r="H731" s="3"/>
      <c r="I731" s="3"/>
      <c r="J731" s="3"/>
      <c r="K731" s="3"/>
      <c r="L731" s="3"/>
      <c r="M731" s="3"/>
      <c r="N731" s="3"/>
      <c r="O731" s="3"/>
      <c r="P731" s="3"/>
      <c r="Q731" s="3"/>
      <c r="R731" s="3"/>
      <c r="S731" s="3"/>
      <c r="T731" s="3"/>
      <c r="U731" s="3"/>
      <c r="V731" s="3"/>
    </row>
    <row r="732" spans="1:22" ht="13.75" customHeight="1">
      <c r="A732" s="3"/>
      <c r="B732" s="3"/>
      <c r="C732" s="3"/>
      <c r="D732" s="3"/>
      <c r="E732" s="3"/>
      <c r="F732" s="3"/>
      <c r="G732" s="3"/>
      <c r="H732" s="3"/>
      <c r="I732" s="3"/>
      <c r="J732" s="3"/>
      <c r="K732" s="3"/>
      <c r="L732" s="3"/>
      <c r="M732" s="3"/>
      <c r="N732" s="3"/>
      <c r="O732" s="3"/>
      <c r="P732" s="3"/>
      <c r="Q732" s="3"/>
      <c r="R732" s="3"/>
      <c r="S732" s="3"/>
      <c r="T732" s="3"/>
      <c r="U732" s="3"/>
      <c r="V732" s="3"/>
    </row>
    <row r="733" spans="1:22" ht="13.75" customHeight="1">
      <c r="A733" s="3"/>
      <c r="B733" s="3"/>
      <c r="C733" s="3"/>
      <c r="D733" s="3"/>
      <c r="E733" s="3"/>
      <c r="F733" s="3"/>
      <c r="G733" s="3"/>
      <c r="H733" s="3"/>
      <c r="I733" s="3"/>
      <c r="J733" s="3"/>
      <c r="K733" s="3"/>
      <c r="L733" s="3"/>
      <c r="M733" s="3"/>
      <c r="N733" s="3"/>
      <c r="O733" s="3"/>
      <c r="P733" s="3"/>
      <c r="Q733" s="3"/>
      <c r="R733" s="3"/>
      <c r="S733" s="3"/>
      <c r="T733" s="3"/>
      <c r="U733" s="3"/>
      <c r="V733" s="3"/>
    </row>
    <row r="734" spans="1:22" ht="13.75" customHeight="1">
      <c r="A734" s="3"/>
      <c r="B734" s="3"/>
      <c r="C734" s="3"/>
      <c r="D734" s="3"/>
      <c r="E734" s="3"/>
      <c r="F734" s="3"/>
      <c r="G734" s="3"/>
      <c r="H734" s="3"/>
      <c r="I734" s="3"/>
      <c r="J734" s="3"/>
      <c r="K734" s="3"/>
      <c r="L734" s="3"/>
      <c r="M734" s="3"/>
      <c r="N734" s="3"/>
      <c r="O734" s="3"/>
      <c r="P734" s="3"/>
      <c r="Q734" s="3"/>
      <c r="R734" s="3"/>
      <c r="S734" s="3"/>
      <c r="T734" s="3"/>
      <c r="U734" s="3"/>
      <c r="V734" s="3"/>
    </row>
    <row r="735" spans="1:22" ht="13.75" customHeight="1">
      <c r="A735" s="3"/>
      <c r="B735" s="3"/>
      <c r="C735" s="3"/>
      <c r="D735" s="3"/>
      <c r="E735" s="3"/>
      <c r="F735" s="3"/>
      <c r="G735" s="3"/>
      <c r="H735" s="3"/>
      <c r="I735" s="3"/>
      <c r="J735" s="3"/>
      <c r="K735" s="3"/>
      <c r="L735" s="3"/>
      <c r="M735" s="3"/>
      <c r="N735" s="3"/>
      <c r="O735" s="3"/>
      <c r="P735" s="3"/>
      <c r="Q735" s="3"/>
      <c r="R735" s="3"/>
      <c r="S735" s="3"/>
      <c r="T735" s="3"/>
      <c r="U735" s="3"/>
      <c r="V735" s="3"/>
    </row>
    <row r="736" spans="1:22" ht="13.75" customHeight="1">
      <c r="A736" s="3"/>
      <c r="B736" s="3"/>
      <c r="C736" s="3"/>
      <c r="D736" s="3"/>
      <c r="E736" s="3"/>
      <c r="F736" s="3"/>
      <c r="G736" s="3"/>
      <c r="H736" s="3"/>
      <c r="I736" s="3"/>
      <c r="J736" s="3"/>
      <c r="K736" s="3"/>
      <c r="L736" s="3"/>
      <c r="M736" s="3"/>
      <c r="N736" s="3"/>
      <c r="O736" s="3"/>
      <c r="P736" s="3"/>
      <c r="Q736" s="3"/>
      <c r="R736" s="3"/>
      <c r="S736" s="3"/>
      <c r="T736" s="3"/>
      <c r="U736" s="3"/>
      <c r="V736" s="3"/>
    </row>
    <row r="737" spans="1:22" ht="13.75" customHeight="1">
      <c r="A737" s="3"/>
      <c r="B737" s="3"/>
      <c r="C737" s="3"/>
      <c r="D737" s="3"/>
      <c r="E737" s="3"/>
      <c r="F737" s="3"/>
      <c r="G737" s="3"/>
      <c r="H737" s="3"/>
      <c r="I737" s="3"/>
      <c r="J737" s="3"/>
      <c r="K737" s="3"/>
      <c r="L737" s="3"/>
      <c r="M737" s="3"/>
      <c r="N737" s="3"/>
      <c r="O737" s="3"/>
      <c r="P737" s="3"/>
      <c r="Q737" s="3"/>
      <c r="R737" s="3"/>
      <c r="S737" s="3"/>
      <c r="T737" s="3"/>
      <c r="U737" s="3"/>
      <c r="V737" s="3"/>
    </row>
    <row r="738" spans="1:22" ht="13.75" customHeight="1">
      <c r="A738" s="3"/>
      <c r="B738" s="3"/>
      <c r="C738" s="3"/>
      <c r="D738" s="3"/>
      <c r="E738" s="3"/>
      <c r="F738" s="3"/>
      <c r="G738" s="3"/>
      <c r="H738" s="3"/>
      <c r="I738" s="3"/>
      <c r="J738" s="3"/>
      <c r="K738" s="3"/>
      <c r="L738" s="3"/>
      <c r="M738" s="3"/>
      <c r="N738" s="3"/>
      <c r="O738" s="3"/>
      <c r="P738" s="3"/>
      <c r="Q738" s="3"/>
      <c r="R738" s="3"/>
      <c r="S738" s="3"/>
      <c r="T738" s="3"/>
      <c r="U738" s="3"/>
      <c r="V738" s="3"/>
    </row>
    <row r="739" spans="1:22" ht="13.75" customHeight="1">
      <c r="A739" s="3"/>
      <c r="B739" s="3"/>
      <c r="C739" s="3"/>
      <c r="D739" s="3"/>
      <c r="E739" s="3"/>
      <c r="F739" s="3"/>
      <c r="G739" s="3"/>
      <c r="H739" s="3"/>
      <c r="I739" s="3"/>
      <c r="J739" s="3"/>
      <c r="K739" s="3"/>
      <c r="L739" s="3"/>
      <c r="M739" s="3"/>
      <c r="N739" s="3"/>
      <c r="O739" s="3"/>
      <c r="P739" s="3"/>
      <c r="Q739" s="3"/>
      <c r="R739" s="3"/>
      <c r="S739" s="3"/>
      <c r="T739" s="3"/>
      <c r="U739" s="3"/>
      <c r="V739" s="3"/>
    </row>
    <row r="740" spans="1:22" ht="13.75" customHeight="1">
      <c r="A740" s="3"/>
      <c r="B740" s="3"/>
      <c r="C740" s="3"/>
      <c r="D740" s="3"/>
      <c r="E740" s="3"/>
      <c r="F740" s="3"/>
      <c r="G740" s="3"/>
      <c r="H740" s="3"/>
      <c r="I740" s="3"/>
      <c r="J740" s="3"/>
      <c r="K740" s="3"/>
      <c r="L740" s="3"/>
      <c r="M740" s="3"/>
      <c r="N740" s="3"/>
      <c r="O740" s="3"/>
      <c r="P740" s="3"/>
      <c r="Q740" s="3"/>
      <c r="R740" s="3"/>
      <c r="S740" s="3"/>
      <c r="T740" s="3"/>
      <c r="U740" s="3"/>
      <c r="V740" s="3"/>
    </row>
    <row r="741" spans="1:22" ht="13.75" customHeight="1">
      <c r="A741" s="3"/>
      <c r="B741" s="3"/>
      <c r="C741" s="3"/>
      <c r="D741" s="3"/>
      <c r="E741" s="3"/>
      <c r="F741" s="3"/>
      <c r="G741" s="3"/>
      <c r="H741" s="3"/>
      <c r="I741" s="3"/>
      <c r="J741" s="3"/>
      <c r="K741" s="3"/>
      <c r="L741" s="3"/>
      <c r="M741" s="3"/>
      <c r="N741" s="3"/>
      <c r="O741" s="3"/>
      <c r="P741" s="3"/>
      <c r="Q741" s="3"/>
      <c r="R741" s="3"/>
      <c r="S741" s="3"/>
      <c r="T741" s="3"/>
      <c r="U741" s="3"/>
      <c r="V741" s="3"/>
    </row>
    <row r="742" spans="1:22" ht="13.75" customHeight="1">
      <c r="A742" s="3"/>
      <c r="B742" s="3"/>
      <c r="C742" s="3"/>
      <c r="D742" s="3"/>
      <c r="E742" s="3"/>
      <c r="F742" s="3"/>
      <c r="G742" s="3"/>
      <c r="H742" s="3"/>
      <c r="I742" s="3"/>
      <c r="J742" s="3"/>
      <c r="K742" s="3"/>
      <c r="L742" s="3"/>
      <c r="M742" s="3"/>
      <c r="N742" s="3"/>
      <c r="O742" s="3"/>
      <c r="P742" s="3"/>
      <c r="Q742" s="3"/>
      <c r="R742" s="3"/>
      <c r="S742" s="3"/>
      <c r="T742" s="3"/>
      <c r="U742" s="3"/>
      <c r="V742" s="3"/>
    </row>
    <row r="743" spans="1:22" ht="13.75" customHeight="1">
      <c r="A743" s="3"/>
      <c r="B743" s="3"/>
      <c r="C743" s="3"/>
      <c r="D743" s="3"/>
      <c r="E743" s="3"/>
      <c r="F743" s="3"/>
      <c r="G743" s="3"/>
      <c r="H743" s="3"/>
      <c r="I743" s="3"/>
      <c r="J743" s="3"/>
      <c r="K743" s="3"/>
      <c r="L743" s="3"/>
      <c r="M743" s="3"/>
      <c r="N743" s="3"/>
      <c r="O743" s="3"/>
      <c r="P743" s="3"/>
      <c r="Q743" s="3"/>
      <c r="R743" s="3"/>
      <c r="S743" s="3"/>
      <c r="T743" s="3"/>
      <c r="U743" s="3"/>
      <c r="V743" s="3"/>
    </row>
    <row r="744" spans="1:22" ht="13.75" customHeight="1">
      <c r="A744" s="3"/>
      <c r="B744" s="3"/>
      <c r="C744" s="3"/>
      <c r="D744" s="3"/>
      <c r="E744" s="3"/>
      <c r="F744" s="3"/>
      <c r="G744" s="3"/>
      <c r="H744" s="3"/>
      <c r="I744" s="3"/>
      <c r="J744" s="3"/>
      <c r="K744" s="3"/>
      <c r="L744" s="3"/>
      <c r="M744" s="3"/>
      <c r="N744" s="3"/>
      <c r="O744" s="3"/>
      <c r="P744" s="3"/>
      <c r="Q744" s="3"/>
      <c r="R744" s="3"/>
      <c r="S744" s="3"/>
      <c r="T744" s="3"/>
      <c r="U744" s="3"/>
      <c r="V744" s="3"/>
    </row>
    <row r="745" spans="1:22" ht="13.75" customHeight="1">
      <c r="A745" s="3"/>
      <c r="B745" s="3"/>
      <c r="C745" s="3"/>
      <c r="D745" s="3"/>
      <c r="E745" s="3"/>
      <c r="F745" s="3"/>
      <c r="G745" s="3"/>
      <c r="H745" s="3"/>
      <c r="I745" s="3"/>
      <c r="J745" s="3"/>
      <c r="K745" s="3"/>
      <c r="L745" s="3"/>
      <c r="M745" s="3"/>
      <c r="N745" s="3"/>
      <c r="O745" s="3"/>
      <c r="P745" s="3"/>
      <c r="Q745" s="3"/>
      <c r="R745" s="3"/>
      <c r="S745" s="3"/>
      <c r="T745" s="3"/>
      <c r="U745" s="3"/>
      <c r="V745" s="3"/>
    </row>
    <row r="746" spans="1:22" ht="13.75" customHeight="1">
      <c r="A746" s="3"/>
      <c r="B746" s="3"/>
      <c r="C746" s="3"/>
      <c r="D746" s="3"/>
      <c r="E746" s="3"/>
      <c r="F746" s="3"/>
      <c r="G746" s="3"/>
      <c r="H746" s="3"/>
      <c r="I746" s="3"/>
      <c r="J746" s="3"/>
      <c r="K746" s="3"/>
      <c r="L746" s="3"/>
      <c r="M746" s="3"/>
      <c r="N746" s="3"/>
      <c r="O746" s="3"/>
      <c r="P746" s="3"/>
      <c r="Q746" s="3"/>
      <c r="R746" s="3"/>
      <c r="S746" s="3"/>
      <c r="T746" s="3"/>
      <c r="U746" s="3"/>
      <c r="V746" s="3"/>
    </row>
    <row r="747" spans="1:22" ht="13.75" customHeight="1">
      <c r="A747" s="3"/>
      <c r="B747" s="3"/>
      <c r="C747" s="3"/>
      <c r="D747" s="3"/>
      <c r="E747" s="3"/>
      <c r="F747" s="3"/>
      <c r="G747" s="3"/>
      <c r="H747" s="3"/>
      <c r="I747" s="3"/>
      <c r="J747" s="3"/>
      <c r="K747" s="3"/>
      <c r="L747" s="3"/>
      <c r="M747" s="3"/>
      <c r="N747" s="3"/>
      <c r="O747" s="3"/>
      <c r="P747" s="3"/>
      <c r="Q747" s="3"/>
      <c r="R747" s="3"/>
      <c r="S747" s="3"/>
      <c r="T747" s="3"/>
      <c r="U747" s="3"/>
      <c r="V747" s="3"/>
    </row>
    <row r="748" spans="1:22" ht="13.75" customHeight="1">
      <c r="A748" s="3"/>
      <c r="B748" s="3"/>
      <c r="C748" s="3"/>
      <c r="D748" s="3"/>
      <c r="E748" s="3"/>
      <c r="F748" s="3"/>
      <c r="G748" s="3"/>
      <c r="H748" s="3"/>
      <c r="I748" s="3"/>
      <c r="J748" s="3"/>
      <c r="K748" s="3"/>
      <c r="L748" s="3"/>
      <c r="M748" s="3"/>
      <c r="N748" s="3"/>
      <c r="O748" s="3"/>
      <c r="P748" s="3"/>
      <c r="Q748" s="3"/>
      <c r="R748" s="3"/>
      <c r="S748" s="3"/>
      <c r="T748" s="3"/>
      <c r="U748" s="3"/>
      <c r="V748" s="3"/>
    </row>
    <row r="749" spans="1:22" ht="13.75" customHeight="1">
      <c r="A749" s="3"/>
      <c r="B749" s="3"/>
      <c r="C749" s="3"/>
      <c r="D749" s="3"/>
      <c r="E749" s="3"/>
      <c r="F749" s="3"/>
      <c r="G749" s="3"/>
      <c r="H749" s="3"/>
      <c r="I749" s="3"/>
      <c r="J749" s="3"/>
      <c r="K749" s="3"/>
      <c r="L749" s="3"/>
      <c r="M749" s="3"/>
      <c r="N749" s="3"/>
      <c r="O749" s="3"/>
      <c r="P749" s="3"/>
      <c r="Q749" s="3"/>
      <c r="R749" s="3"/>
      <c r="S749" s="3"/>
      <c r="T749" s="3"/>
      <c r="U749" s="3"/>
      <c r="V749" s="3"/>
    </row>
    <row r="750" spans="1:22" ht="13.75" customHeight="1">
      <c r="A750" s="3"/>
      <c r="B750" s="3"/>
      <c r="C750" s="3"/>
      <c r="D750" s="3"/>
      <c r="E750" s="3"/>
      <c r="F750" s="3"/>
      <c r="G750" s="3"/>
      <c r="H750" s="3"/>
      <c r="I750" s="3"/>
      <c r="J750" s="3"/>
      <c r="K750" s="3"/>
      <c r="L750" s="3"/>
      <c r="M750" s="3"/>
      <c r="N750" s="3"/>
      <c r="O750" s="3"/>
      <c r="P750" s="3"/>
      <c r="Q750" s="3"/>
      <c r="R750" s="3"/>
      <c r="S750" s="3"/>
      <c r="T750" s="3"/>
      <c r="U750" s="3"/>
      <c r="V750" s="3"/>
    </row>
    <row r="751" spans="1:22" ht="13.75" customHeight="1">
      <c r="A751" s="3"/>
      <c r="B751" s="3"/>
      <c r="C751" s="3"/>
      <c r="D751" s="3"/>
      <c r="E751" s="3"/>
      <c r="F751" s="3"/>
      <c r="G751" s="3"/>
      <c r="H751" s="3"/>
      <c r="I751" s="3"/>
      <c r="J751" s="3"/>
      <c r="K751" s="3"/>
      <c r="L751" s="3"/>
      <c r="M751" s="3"/>
      <c r="N751" s="3"/>
      <c r="O751" s="3"/>
      <c r="P751" s="3"/>
      <c r="Q751" s="3"/>
      <c r="R751" s="3"/>
      <c r="S751" s="3"/>
      <c r="T751" s="3"/>
      <c r="U751" s="3"/>
      <c r="V751" s="3"/>
    </row>
    <row r="752" spans="1:22" ht="13.75" customHeight="1">
      <c r="A752" s="3"/>
      <c r="B752" s="3"/>
      <c r="C752" s="3"/>
      <c r="D752" s="3"/>
      <c r="E752" s="3"/>
      <c r="F752" s="3"/>
      <c r="G752" s="3"/>
      <c r="H752" s="3"/>
      <c r="I752" s="3"/>
      <c r="J752" s="3"/>
      <c r="K752" s="3"/>
      <c r="L752" s="3"/>
      <c r="M752" s="3"/>
      <c r="N752" s="3"/>
      <c r="O752" s="3"/>
      <c r="P752" s="3"/>
      <c r="Q752" s="3"/>
      <c r="R752" s="3"/>
      <c r="S752" s="3"/>
      <c r="T752" s="3"/>
      <c r="U752" s="3"/>
      <c r="V752" s="3"/>
    </row>
    <row r="753" spans="1:22" ht="13.75" customHeight="1">
      <c r="A753" s="3"/>
      <c r="B753" s="3"/>
      <c r="C753" s="3"/>
      <c r="D753" s="3"/>
      <c r="E753" s="3"/>
      <c r="F753" s="3"/>
      <c r="G753" s="3"/>
      <c r="H753" s="3"/>
      <c r="I753" s="3"/>
      <c r="J753" s="3"/>
      <c r="K753" s="3"/>
      <c r="L753" s="3"/>
      <c r="M753" s="3"/>
      <c r="N753" s="3"/>
      <c r="O753" s="3"/>
      <c r="P753" s="3"/>
      <c r="Q753" s="3"/>
      <c r="R753" s="3"/>
      <c r="S753" s="3"/>
      <c r="T753" s="3"/>
      <c r="U753" s="3"/>
      <c r="V753" s="3"/>
    </row>
    <row r="754" spans="1:22" ht="13.75" customHeight="1">
      <c r="A754" s="3"/>
      <c r="B754" s="3"/>
      <c r="C754" s="3"/>
      <c r="D754" s="3"/>
      <c r="E754" s="3"/>
      <c r="F754" s="3"/>
      <c r="G754" s="3"/>
      <c r="H754" s="3"/>
      <c r="I754" s="3"/>
      <c r="J754" s="3"/>
      <c r="K754" s="3"/>
      <c r="L754" s="3"/>
      <c r="M754" s="3"/>
      <c r="N754" s="3"/>
      <c r="O754" s="3"/>
      <c r="P754" s="3"/>
      <c r="Q754" s="3"/>
      <c r="R754" s="3"/>
      <c r="S754" s="3"/>
      <c r="T754" s="3"/>
      <c r="U754" s="3"/>
      <c r="V754" s="3"/>
    </row>
    <row r="755" spans="1:22" ht="13.75" customHeight="1">
      <c r="A755" s="3"/>
      <c r="B755" s="3"/>
      <c r="C755" s="3"/>
      <c r="D755" s="3"/>
      <c r="E755" s="3"/>
      <c r="F755" s="3"/>
      <c r="G755" s="3"/>
      <c r="H755" s="3"/>
      <c r="I755" s="3"/>
      <c r="J755" s="3"/>
      <c r="K755" s="3"/>
      <c r="L755" s="3"/>
      <c r="M755" s="3"/>
      <c r="N755" s="3"/>
      <c r="O755" s="3"/>
      <c r="P755" s="3"/>
      <c r="Q755" s="3"/>
      <c r="R755" s="3"/>
      <c r="S755" s="3"/>
      <c r="T755" s="3"/>
      <c r="U755" s="3"/>
      <c r="V755" s="3"/>
    </row>
    <row r="756" spans="1:22" ht="13.75" customHeight="1">
      <c r="A756" s="3"/>
      <c r="B756" s="3"/>
      <c r="C756" s="3"/>
      <c r="D756" s="3"/>
      <c r="E756" s="3"/>
      <c r="F756" s="3"/>
      <c r="G756" s="3"/>
      <c r="H756" s="3"/>
      <c r="I756" s="3"/>
      <c r="J756" s="3"/>
      <c r="K756" s="3"/>
      <c r="L756" s="3"/>
      <c r="M756" s="3"/>
      <c r="N756" s="3"/>
      <c r="O756" s="3"/>
      <c r="P756" s="3"/>
      <c r="Q756" s="3"/>
      <c r="R756" s="3"/>
      <c r="S756" s="3"/>
      <c r="T756" s="3"/>
      <c r="U756" s="3"/>
      <c r="V756" s="3"/>
    </row>
    <row r="757" spans="1:22" ht="13.75" customHeight="1">
      <c r="A757" s="3"/>
      <c r="B757" s="3"/>
      <c r="C757" s="3"/>
      <c r="D757" s="3"/>
      <c r="E757" s="3"/>
      <c r="F757" s="3"/>
      <c r="G757" s="3"/>
      <c r="H757" s="3"/>
      <c r="I757" s="3"/>
      <c r="J757" s="3"/>
      <c r="K757" s="3"/>
      <c r="L757" s="3"/>
      <c r="M757" s="3"/>
      <c r="N757" s="3"/>
      <c r="O757" s="3"/>
      <c r="P757" s="3"/>
      <c r="Q757" s="3"/>
      <c r="R757" s="3"/>
      <c r="S757" s="3"/>
      <c r="T757" s="3"/>
      <c r="U757" s="3"/>
      <c r="V757" s="3"/>
    </row>
    <row r="758" spans="1:22" ht="13.75" customHeight="1">
      <c r="A758" s="3"/>
      <c r="B758" s="3"/>
      <c r="C758" s="3"/>
      <c r="D758" s="3"/>
      <c r="E758" s="3"/>
      <c r="F758" s="3"/>
      <c r="G758" s="3"/>
      <c r="H758" s="3"/>
      <c r="I758" s="3"/>
      <c r="J758" s="3"/>
      <c r="K758" s="3"/>
      <c r="L758" s="3"/>
      <c r="M758" s="3"/>
      <c r="N758" s="3"/>
      <c r="O758" s="3"/>
      <c r="P758" s="3"/>
      <c r="Q758" s="3"/>
      <c r="R758" s="3"/>
      <c r="S758" s="3"/>
      <c r="T758" s="3"/>
      <c r="U758" s="3"/>
      <c r="V758" s="3"/>
    </row>
    <row r="759" spans="1:22" ht="13.75" customHeight="1">
      <c r="A759" s="3"/>
      <c r="B759" s="3"/>
      <c r="C759" s="3"/>
      <c r="D759" s="3"/>
      <c r="E759" s="3"/>
      <c r="F759" s="3"/>
      <c r="G759" s="3"/>
      <c r="H759" s="3"/>
      <c r="I759" s="3"/>
      <c r="J759" s="3"/>
      <c r="K759" s="3"/>
      <c r="L759" s="3"/>
      <c r="M759" s="3"/>
      <c r="N759" s="3"/>
      <c r="O759" s="3"/>
      <c r="P759" s="3"/>
      <c r="Q759" s="3"/>
      <c r="R759" s="3"/>
      <c r="S759" s="3"/>
      <c r="T759" s="3"/>
      <c r="U759" s="3"/>
      <c r="V759" s="3"/>
    </row>
    <row r="760" spans="1:22" ht="13.75" customHeight="1">
      <c r="A760" s="3"/>
      <c r="B760" s="3"/>
      <c r="C760" s="3"/>
      <c r="D760" s="3"/>
      <c r="E760" s="3"/>
      <c r="F760" s="3"/>
      <c r="G760" s="3"/>
      <c r="H760" s="3"/>
      <c r="I760" s="3"/>
      <c r="J760" s="3"/>
      <c r="K760" s="3"/>
      <c r="L760" s="3"/>
      <c r="M760" s="3"/>
      <c r="N760" s="3"/>
      <c r="O760" s="3"/>
      <c r="P760" s="3"/>
      <c r="Q760" s="3"/>
      <c r="R760" s="3"/>
      <c r="S760" s="3"/>
      <c r="T760" s="3"/>
      <c r="U760" s="3"/>
      <c r="V760" s="3"/>
    </row>
    <row r="761" spans="1:22" ht="13.75" customHeight="1">
      <c r="A761" s="3"/>
      <c r="B761" s="3"/>
      <c r="C761" s="3"/>
      <c r="D761" s="3"/>
      <c r="E761" s="3"/>
      <c r="F761" s="3"/>
      <c r="G761" s="3"/>
      <c r="H761" s="3"/>
      <c r="I761" s="3"/>
      <c r="J761" s="3"/>
      <c r="K761" s="3"/>
      <c r="L761" s="3"/>
      <c r="M761" s="3"/>
      <c r="N761" s="3"/>
      <c r="O761" s="3"/>
      <c r="P761" s="3"/>
      <c r="Q761" s="3"/>
      <c r="R761" s="3"/>
      <c r="S761" s="3"/>
      <c r="T761" s="3"/>
      <c r="U761" s="3"/>
      <c r="V761" s="3"/>
    </row>
    <row r="762" spans="1:22" ht="13.75" customHeight="1">
      <c r="A762" s="3"/>
      <c r="B762" s="3"/>
      <c r="C762" s="3"/>
      <c r="D762" s="3"/>
      <c r="E762" s="3"/>
      <c r="F762" s="3"/>
      <c r="G762" s="3"/>
      <c r="H762" s="3"/>
      <c r="I762" s="3"/>
      <c r="J762" s="3"/>
      <c r="K762" s="3"/>
      <c r="L762" s="3"/>
      <c r="M762" s="3"/>
      <c r="N762" s="3"/>
      <c r="O762" s="3"/>
      <c r="P762" s="3"/>
      <c r="Q762" s="3"/>
      <c r="R762" s="3"/>
      <c r="S762" s="3"/>
      <c r="T762" s="3"/>
      <c r="U762" s="3"/>
      <c r="V762" s="3"/>
    </row>
    <row r="763" spans="1:22" ht="13.75" customHeight="1">
      <c r="A763" s="3"/>
      <c r="B763" s="3"/>
      <c r="C763" s="3"/>
      <c r="D763" s="3"/>
      <c r="E763" s="3"/>
      <c r="F763" s="3"/>
      <c r="G763" s="3"/>
      <c r="H763" s="3"/>
      <c r="I763" s="3"/>
      <c r="J763" s="3"/>
      <c r="K763" s="3"/>
      <c r="L763" s="3"/>
      <c r="M763" s="3"/>
      <c r="N763" s="3"/>
      <c r="O763" s="3"/>
      <c r="P763" s="3"/>
      <c r="Q763" s="3"/>
      <c r="R763" s="3"/>
      <c r="S763" s="3"/>
      <c r="T763" s="3"/>
      <c r="U763" s="3"/>
      <c r="V763" s="3"/>
    </row>
    <row r="764" spans="1:22" ht="13.75" customHeight="1">
      <c r="A764" s="3"/>
      <c r="B764" s="3"/>
      <c r="C764" s="3"/>
      <c r="D764" s="3"/>
      <c r="E764" s="3"/>
      <c r="F764" s="3"/>
      <c r="G764" s="3"/>
      <c r="H764" s="3"/>
      <c r="I764" s="3"/>
      <c r="J764" s="3"/>
      <c r="K764" s="3"/>
      <c r="L764" s="3"/>
      <c r="M764" s="3"/>
      <c r="N764" s="3"/>
      <c r="O764" s="3"/>
      <c r="P764" s="3"/>
      <c r="Q764" s="3"/>
      <c r="R764" s="3"/>
      <c r="S764" s="3"/>
      <c r="T764" s="3"/>
      <c r="U764" s="3"/>
      <c r="V764" s="3"/>
    </row>
    <row r="765" spans="1:22" ht="13.75" customHeight="1">
      <c r="A765" s="3"/>
      <c r="B765" s="3"/>
      <c r="C765" s="3"/>
      <c r="D765" s="3"/>
      <c r="E765" s="3"/>
      <c r="F765" s="3"/>
      <c r="G765" s="3"/>
      <c r="H765" s="3"/>
      <c r="I765" s="3"/>
      <c r="J765" s="3"/>
      <c r="K765" s="3"/>
      <c r="L765" s="3"/>
      <c r="M765" s="3"/>
      <c r="N765" s="3"/>
      <c r="O765" s="3"/>
      <c r="P765" s="3"/>
      <c r="Q765" s="3"/>
      <c r="R765" s="3"/>
      <c r="S765" s="3"/>
      <c r="T765" s="3"/>
      <c r="U765" s="3"/>
      <c r="V765" s="3"/>
    </row>
    <row r="766" spans="1:22" ht="13.75" customHeight="1">
      <c r="A766" s="3"/>
      <c r="B766" s="3"/>
      <c r="C766" s="3"/>
      <c r="D766" s="3"/>
      <c r="E766" s="3"/>
      <c r="F766" s="3"/>
      <c r="G766" s="3"/>
      <c r="H766" s="3"/>
      <c r="I766" s="3"/>
      <c r="J766" s="3"/>
      <c r="K766" s="3"/>
      <c r="L766" s="3"/>
      <c r="M766" s="3"/>
      <c r="N766" s="3"/>
      <c r="O766" s="3"/>
      <c r="P766" s="3"/>
      <c r="Q766" s="3"/>
      <c r="R766" s="3"/>
      <c r="S766" s="3"/>
      <c r="T766" s="3"/>
      <c r="U766" s="3"/>
      <c r="V766" s="3"/>
    </row>
    <row r="767" spans="1:22" ht="13.75" customHeight="1">
      <c r="A767" s="3"/>
      <c r="B767" s="3"/>
      <c r="C767" s="3"/>
      <c r="D767" s="3"/>
      <c r="E767" s="3"/>
      <c r="F767" s="3"/>
      <c r="G767" s="3"/>
      <c r="H767" s="3"/>
      <c r="I767" s="3"/>
      <c r="J767" s="3"/>
      <c r="K767" s="3"/>
      <c r="L767" s="3"/>
      <c r="M767" s="3"/>
      <c r="N767" s="3"/>
      <c r="O767" s="3"/>
      <c r="P767" s="3"/>
      <c r="Q767" s="3"/>
      <c r="R767" s="3"/>
      <c r="S767" s="3"/>
      <c r="T767" s="3"/>
      <c r="U767" s="3"/>
      <c r="V767" s="3"/>
    </row>
    <row r="768" spans="1:22" ht="13.75" customHeight="1">
      <c r="A768" s="3"/>
      <c r="B768" s="3"/>
      <c r="C768" s="3"/>
      <c r="D768" s="3"/>
      <c r="E768" s="3"/>
      <c r="F768" s="3"/>
      <c r="G768" s="3"/>
      <c r="H768" s="3"/>
      <c r="I768" s="3"/>
      <c r="J768" s="3"/>
      <c r="K768" s="3"/>
      <c r="L768" s="3"/>
      <c r="M768" s="3"/>
      <c r="N768" s="3"/>
      <c r="O768" s="3"/>
      <c r="P768" s="3"/>
      <c r="Q768" s="3"/>
      <c r="R768" s="3"/>
      <c r="S768" s="3"/>
      <c r="T768" s="3"/>
      <c r="U768" s="3"/>
      <c r="V768" s="3"/>
    </row>
    <row r="769" spans="1:22" ht="13.75" customHeight="1">
      <c r="A769" s="3"/>
      <c r="B769" s="3"/>
      <c r="C769" s="3"/>
      <c r="D769" s="3"/>
      <c r="E769" s="3"/>
      <c r="F769" s="3"/>
      <c r="G769" s="3"/>
      <c r="H769" s="3"/>
      <c r="I769" s="3"/>
      <c r="J769" s="3"/>
      <c r="K769" s="3"/>
      <c r="L769" s="3"/>
      <c r="M769" s="3"/>
      <c r="N769" s="3"/>
      <c r="O769" s="3"/>
      <c r="P769" s="3"/>
      <c r="Q769" s="3"/>
      <c r="R769" s="3"/>
      <c r="S769" s="3"/>
      <c r="T769" s="3"/>
      <c r="U769" s="3"/>
      <c r="V769" s="3"/>
    </row>
    <row r="770" spans="1:22" ht="13.75" customHeight="1">
      <c r="A770" s="3"/>
      <c r="B770" s="3"/>
      <c r="C770" s="3"/>
      <c r="D770" s="3"/>
      <c r="E770" s="3"/>
      <c r="F770" s="3"/>
      <c r="G770" s="3"/>
      <c r="H770" s="3"/>
      <c r="I770" s="3"/>
      <c r="J770" s="3"/>
      <c r="K770" s="3"/>
      <c r="L770" s="3"/>
      <c r="M770" s="3"/>
      <c r="N770" s="3"/>
      <c r="O770" s="3"/>
      <c r="P770" s="3"/>
      <c r="Q770" s="3"/>
      <c r="R770" s="3"/>
      <c r="S770" s="3"/>
      <c r="T770" s="3"/>
      <c r="U770" s="3"/>
      <c r="V770" s="3"/>
    </row>
    <row r="771" spans="1:22" ht="13.75" customHeight="1">
      <c r="A771" s="3"/>
      <c r="B771" s="3"/>
      <c r="C771" s="3"/>
      <c r="D771" s="3"/>
      <c r="E771" s="3"/>
      <c r="F771" s="3"/>
      <c r="G771" s="3"/>
      <c r="H771" s="3"/>
      <c r="I771" s="3"/>
      <c r="J771" s="3"/>
      <c r="K771" s="3"/>
      <c r="L771" s="3"/>
      <c r="M771" s="3"/>
      <c r="N771" s="3"/>
      <c r="O771" s="3"/>
      <c r="P771" s="3"/>
      <c r="Q771" s="3"/>
      <c r="R771" s="3"/>
      <c r="S771" s="3"/>
      <c r="T771" s="3"/>
      <c r="U771" s="3"/>
      <c r="V771" s="3"/>
    </row>
    <row r="772" spans="1:22" ht="13.75" customHeight="1">
      <c r="A772" s="3"/>
      <c r="B772" s="3"/>
      <c r="C772" s="3"/>
      <c r="D772" s="3"/>
      <c r="E772" s="3"/>
      <c r="F772" s="3"/>
      <c r="G772" s="3"/>
      <c r="H772" s="3"/>
      <c r="I772" s="3"/>
      <c r="J772" s="3"/>
      <c r="K772" s="3"/>
      <c r="L772" s="3"/>
      <c r="M772" s="3"/>
      <c r="N772" s="3"/>
      <c r="O772" s="3"/>
      <c r="P772" s="3"/>
      <c r="Q772" s="3"/>
      <c r="R772" s="3"/>
      <c r="S772" s="3"/>
      <c r="T772" s="3"/>
      <c r="U772" s="3"/>
      <c r="V772" s="3"/>
    </row>
    <row r="773" spans="1:22" ht="13.75" customHeight="1">
      <c r="A773" s="3"/>
      <c r="B773" s="3"/>
      <c r="C773" s="3"/>
      <c r="D773" s="3"/>
      <c r="E773" s="3"/>
      <c r="F773" s="3"/>
      <c r="G773" s="3"/>
      <c r="H773" s="3"/>
      <c r="I773" s="3"/>
      <c r="J773" s="3"/>
      <c r="K773" s="3"/>
      <c r="L773" s="3"/>
      <c r="M773" s="3"/>
      <c r="N773" s="3"/>
      <c r="O773" s="3"/>
      <c r="P773" s="3"/>
      <c r="Q773" s="3"/>
      <c r="R773" s="3"/>
      <c r="S773" s="3"/>
      <c r="T773" s="3"/>
      <c r="U773" s="3"/>
      <c r="V773" s="3"/>
    </row>
    <row r="774" spans="1:22" ht="13.75" customHeight="1">
      <c r="A774" s="3"/>
      <c r="B774" s="3"/>
      <c r="C774" s="3"/>
      <c r="D774" s="3"/>
      <c r="E774" s="3"/>
      <c r="F774" s="3"/>
      <c r="G774" s="3"/>
      <c r="H774" s="3"/>
      <c r="I774" s="3"/>
      <c r="J774" s="3"/>
      <c r="K774" s="3"/>
      <c r="L774" s="3"/>
      <c r="M774" s="3"/>
      <c r="N774" s="3"/>
      <c r="O774" s="3"/>
      <c r="P774" s="3"/>
      <c r="Q774" s="3"/>
      <c r="R774" s="3"/>
      <c r="S774" s="3"/>
      <c r="T774" s="3"/>
      <c r="U774" s="3"/>
      <c r="V774" s="3"/>
    </row>
    <row r="775" spans="1:22" ht="13.75" customHeight="1">
      <c r="A775" s="3"/>
      <c r="B775" s="3"/>
      <c r="C775" s="3"/>
      <c r="D775" s="3"/>
      <c r="E775" s="3"/>
      <c r="F775" s="3"/>
      <c r="G775" s="3"/>
      <c r="H775" s="3"/>
      <c r="I775" s="3"/>
      <c r="J775" s="3"/>
      <c r="K775" s="3"/>
      <c r="L775" s="3"/>
      <c r="M775" s="3"/>
      <c r="N775" s="3"/>
      <c r="O775" s="3"/>
      <c r="P775" s="3"/>
      <c r="Q775" s="3"/>
      <c r="R775" s="3"/>
      <c r="S775" s="3"/>
      <c r="T775" s="3"/>
      <c r="U775" s="3"/>
      <c r="V775" s="3"/>
    </row>
    <row r="776" spans="1:22" ht="13.75" customHeight="1">
      <c r="A776" s="3"/>
      <c r="B776" s="3"/>
      <c r="C776" s="3"/>
      <c r="D776" s="3"/>
      <c r="E776" s="3"/>
      <c r="F776" s="3"/>
      <c r="G776" s="3"/>
      <c r="H776" s="3"/>
      <c r="I776" s="3"/>
      <c r="J776" s="3"/>
      <c r="K776" s="3"/>
      <c r="L776" s="3"/>
      <c r="M776" s="3"/>
      <c r="N776" s="3"/>
      <c r="O776" s="3"/>
      <c r="P776" s="3"/>
      <c r="Q776" s="3"/>
      <c r="R776" s="3"/>
      <c r="S776" s="3"/>
      <c r="T776" s="3"/>
      <c r="U776" s="3"/>
      <c r="V776" s="3"/>
    </row>
    <row r="777" spans="1:22" ht="13.75" customHeight="1">
      <c r="A777" s="3"/>
      <c r="B777" s="3"/>
      <c r="C777" s="3"/>
      <c r="D777" s="3"/>
      <c r="E777" s="3"/>
      <c r="F777" s="3"/>
      <c r="G777" s="3"/>
      <c r="H777" s="3"/>
      <c r="I777" s="3"/>
      <c r="J777" s="3"/>
      <c r="K777" s="3"/>
      <c r="L777" s="3"/>
      <c r="M777" s="3"/>
      <c r="N777" s="3"/>
      <c r="O777" s="3"/>
      <c r="P777" s="3"/>
      <c r="Q777" s="3"/>
      <c r="R777" s="3"/>
      <c r="S777" s="3"/>
      <c r="T777" s="3"/>
      <c r="U777" s="3"/>
      <c r="V777" s="3"/>
    </row>
    <row r="778" spans="1:22" ht="13.75" customHeight="1">
      <c r="A778" s="3"/>
      <c r="B778" s="3"/>
      <c r="C778" s="3"/>
      <c r="D778" s="3"/>
      <c r="E778" s="3"/>
      <c r="F778" s="3"/>
      <c r="G778" s="3"/>
      <c r="H778" s="3"/>
      <c r="I778" s="3"/>
      <c r="J778" s="3"/>
      <c r="K778" s="3"/>
      <c r="L778" s="3"/>
      <c r="M778" s="3"/>
      <c r="N778" s="3"/>
      <c r="O778" s="3"/>
      <c r="P778" s="3"/>
      <c r="Q778" s="3"/>
      <c r="R778" s="3"/>
      <c r="S778" s="3"/>
      <c r="T778" s="3"/>
      <c r="U778" s="3"/>
      <c r="V778" s="3"/>
    </row>
    <row r="779" spans="1:22" ht="13.75" customHeight="1">
      <c r="A779" s="3"/>
      <c r="B779" s="3"/>
      <c r="C779" s="3"/>
      <c r="D779" s="3"/>
      <c r="E779" s="3"/>
      <c r="F779" s="3"/>
      <c r="G779" s="3"/>
      <c r="H779" s="3"/>
      <c r="I779" s="3"/>
      <c r="J779" s="3"/>
      <c r="K779" s="3"/>
      <c r="L779" s="3"/>
      <c r="M779" s="3"/>
      <c r="N779" s="3"/>
      <c r="O779" s="3"/>
      <c r="P779" s="3"/>
      <c r="Q779" s="3"/>
      <c r="R779" s="3"/>
      <c r="S779" s="3"/>
      <c r="T779" s="3"/>
      <c r="U779" s="3"/>
      <c r="V779" s="3"/>
    </row>
    <row r="780" spans="1:22" ht="13.75" customHeight="1">
      <c r="A780" s="3"/>
      <c r="B780" s="3"/>
      <c r="C780" s="3"/>
      <c r="D780" s="3"/>
      <c r="E780" s="3"/>
      <c r="F780" s="3"/>
      <c r="G780" s="3"/>
      <c r="H780" s="3"/>
      <c r="I780" s="3"/>
      <c r="J780" s="3"/>
      <c r="K780" s="3"/>
      <c r="L780" s="3"/>
      <c r="M780" s="3"/>
      <c r="N780" s="3"/>
      <c r="O780" s="3"/>
      <c r="P780" s="3"/>
      <c r="Q780" s="3"/>
      <c r="R780" s="3"/>
      <c r="S780" s="3"/>
      <c r="T780" s="3"/>
      <c r="U780" s="3"/>
      <c r="V780" s="3"/>
    </row>
    <row r="781" spans="1:22" ht="13.75" customHeight="1">
      <c r="A781" s="3"/>
      <c r="B781" s="3"/>
      <c r="C781" s="3"/>
      <c r="D781" s="3"/>
      <c r="E781" s="3"/>
      <c r="F781" s="3"/>
      <c r="G781" s="3"/>
      <c r="H781" s="3"/>
      <c r="I781" s="3"/>
      <c r="J781" s="3"/>
      <c r="K781" s="3"/>
      <c r="L781" s="3"/>
      <c r="M781" s="3"/>
      <c r="N781" s="3"/>
      <c r="O781" s="3"/>
      <c r="P781" s="3"/>
      <c r="Q781" s="3"/>
      <c r="R781" s="3"/>
      <c r="S781" s="3"/>
      <c r="T781" s="3"/>
      <c r="U781" s="3"/>
      <c r="V781" s="3"/>
    </row>
    <row r="782" spans="1:22" ht="13.75" customHeight="1">
      <c r="A782" s="3"/>
      <c r="B782" s="3"/>
      <c r="C782" s="3"/>
      <c r="D782" s="3"/>
      <c r="E782" s="3"/>
      <c r="F782" s="3"/>
      <c r="G782" s="3"/>
      <c r="H782" s="3"/>
      <c r="I782" s="3"/>
      <c r="J782" s="3"/>
      <c r="K782" s="3"/>
      <c r="L782" s="3"/>
      <c r="M782" s="3"/>
      <c r="N782" s="3"/>
      <c r="O782" s="3"/>
      <c r="P782" s="3"/>
      <c r="Q782" s="3"/>
      <c r="R782" s="3"/>
      <c r="S782" s="3"/>
      <c r="T782" s="3"/>
      <c r="U782" s="3"/>
      <c r="V782" s="3"/>
    </row>
    <row r="783" spans="1:22" ht="13.75" customHeight="1">
      <c r="A783" s="3"/>
      <c r="B783" s="3"/>
      <c r="C783" s="3"/>
      <c r="D783" s="3"/>
      <c r="E783" s="3"/>
      <c r="F783" s="3"/>
      <c r="G783" s="3"/>
      <c r="H783" s="3"/>
      <c r="I783" s="3"/>
      <c r="J783" s="3"/>
      <c r="K783" s="3"/>
      <c r="L783" s="3"/>
      <c r="M783" s="3"/>
      <c r="N783" s="3"/>
      <c r="O783" s="3"/>
      <c r="P783" s="3"/>
      <c r="Q783" s="3"/>
      <c r="R783" s="3"/>
      <c r="S783" s="3"/>
      <c r="T783" s="3"/>
      <c r="U783" s="3"/>
      <c r="V783" s="3"/>
    </row>
    <row r="784" spans="1:22" ht="13.75" customHeight="1">
      <c r="A784" s="3"/>
      <c r="B784" s="3"/>
      <c r="C784" s="3"/>
      <c r="D784" s="3"/>
      <c r="E784" s="3"/>
      <c r="F784" s="3"/>
      <c r="G784" s="3"/>
      <c r="H784" s="3"/>
      <c r="I784" s="3"/>
      <c r="J784" s="3"/>
      <c r="K784" s="3"/>
      <c r="L784" s="3"/>
      <c r="M784" s="3"/>
      <c r="N784" s="3"/>
      <c r="O784" s="3"/>
      <c r="P784" s="3"/>
      <c r="Q784" s="3"/>
      <c r="R784" s="3"/>
      <c r="S784" s="3"/>
      <c r="T784" s="3"/>
      <c r="U784" s="3"/>
      <c r="V784" s="3"/>
    </row>
    <row r="785" spans="1:22" ht="13.75" customHeight="1">
      <c r="A785" s="3"/>
      <c r="B785" s="3"/>
      <c r="C785" s="3"/>
      <c r="D785" s="3"/>
      <c r="E785" s="3"/>
      <c r="F785" s="3"/>
      <c r="G785" s="3"/>
      <c r="H785" s="3"/>
      <c r="I785" s="3"/>
      <c r="J785" s="3"/>
      <c r="K785" s="3"/>
      <c r="L785" s="3"/>
      <c r="M785" s="3"/>
      <c r="N785" s="3"/>
      <c r="O785" s="3"/>
      <c r="P785" s="3"/>
      <c r="Q785" s="3"/>
      <c r="R785" s="3"/>
      <c r="S785" s="3"/>
      <c r="T785" s="3"/>
      <c r="U785" s="3"/>
      <c r="V785" s="3"/>
    </row>
    <row r="786" spans="1:22" ht="13.75" customHeight="1">
      <c r="A786" s="3"/>
      <c r="B786" s="3"/>
      <c r="C786" s="3"/>
      <c r="D786" s="3"/>
      <c r="E786" s="3"/>
      <c r="F786" s="3"/>
      <c r="G786" s="3"/>
      <c r="H786" s="3"/>
      <c r="I786" s="3"/>
      <c r="J786" s="3"/>
      <c r="K786" s="3"/>
      <c r="L786" s="3"/>
      <c r="M786" s="3"/>
      <c r="N786" s="3"/>
      <c r="O786" s="3"/>
      <c r="P786" s="3"/>
      <c r="Q786" s="3"/>
      <c r="R786" s="3"/>
      <c r="S786" s="3"/>
      <c r="T786" s="3"/>
      <c r="U786" s="3"/>
      <c r="V786" s="3"/>
    </row>
    <row r="787" spans="1:22" ht="13.75" customHeight="1">
      <c r="A787" s="3"/>
      <c r="B787" s="3"/>
      <c r="C787" s="3"/>
      <c r="D787" s="3"/>
      <c r="E787" s="3"/>
      <c r="F787" s="3"/>
      <c r="G787" s="3"/>
      <c r="H787" s="3"/>
      <c r="I787" s="3"/>
      <c r="J787" s="3"/>
      <c r="K787" s="3"/>
      <c r="L787" s="3"/>
      <c r="M787" s="3"/>
      <c r="N787" s="3"/>
      <c r="O787" s="3"/>
      <c r="P787" s="3"/>
      <c r="Q787" s="3"/>
      <c r="R787" s="3"/>
      <c r="S787" s="3"/>
      <c r="T787" s="3"/>
      <c r="U787" s="3"/>
      <c r="V787" s="3"/>
    </row>
    <row r="788" spans="1:22" ht="13.75" customHeight="1">
      <c r="A788" s="3"/>
      <c r="B788" s="3"/>
      <c r="C788" s="3"/>
      <c r="D788" s="3"/>
      <c r="E788" s="3"/>
      <c r="F788" s="3"/>
      <c r="G788" s="3"/>
      <c r="H788" s="3"/>
      <c r="I788" s="3"/>
      <c r="J788" s="3"/>
      <c r="K788" s="3"/>
      <c r="L788" s="3"/>
      <c r="M788" s="3"/>
      <c r="N788" s="3"/>
      <c r="O788" s="3"/>
      <c r="P788" s="3"/>
      <c r="Q788" s="3"/>
      <c r="R788" s="3"/>
      <c r="S788" s="3"/>
      <c r="T788" s="3"/>
      <c r="U788" s="3"/>
      <c r="V788" s="3"/>
    </row>
    <row r="789" spans="1:22" ht="13.75" customHeight="1">
      <c r="A789" s="3"/>
      <c r="B789" s="3"/>
      <c r="C789" s="3"/>
      <c r="D789" s="3"/>
      <c r="E789" s="3"/>
      <c r="F789" s="3"/>
      <c r="G789" s="3"/>
      <c r="H789" s="3"/>
      <c r="I789" s="3"/>
      <c r="J789" s="3"/>
      <c r="K789" s="3"/>
      <c r="L789" s="3"/>
      <c r="M789" s="3"/>
      <c r="N789" s="3"/>
      <c r="O789" s="3"/>
      <c r="P789" s="3"/>
      <c r="Q789" s="3"/>
      <c r="R789" s="3"/>
      <c r="S789" s="3"/>
      <c r="T789" s="3"/>
      <c r="U789" s="3"/>
      <c r="V789" s="3"/>
    </row>
    <row r="790" spans="1:22" ht="13.75" customHeight="1">
      <c r="A790" s="3"/>
      <c r="B790" s="3"/>
      <c r="C790" s="3"/>
      <c r="D790" s="3"/>
      <c r="E790" s="3"/>
      <c r="F790" s="3"/>
      <c r="G790" s="3"/>
      <c r="H790" s="3"/>
      <c r="I790" s="3"/>
      <c r="J790" s="3"/>
      <c r="K790" s="3"/>
      <c r="L790" s="3"/>
      <c r="M790" s="3"/>
      <c r="N790" s="3"/>
      <c r="O790" s="3"/>
      <c r="P790" s="3"/>
      <c r="Q790" s="3"/>
      <c r="R790" s="3"/>
      <c r="S790" s="3"/>
      <c r="T790" s="3"/>
      <c r="U790" s="3"/>
      <c r="V790" s="3"/>
    </row>
    <row r="791" spans="1:22" ht="13.75" customHeight="1">
      <c r="A791" s="3"/>
      <c r="B791" s="3"/>
      <c r="C791" s="3"/>
      <c r="D791" s="3"/>
      <c r="E791" s="3"/>
      <c r="F791" s="3"/>
      <c r="G791" s="3"/>
      <c r="H791" s="3"/>
      <c r="I791" s="3"/>
      <c r="J791" s="3"/>
      <c r="K791" s="3"/>
      <c r="L791" s="3"/>
      <c r="M791" s="3"/>
      <c r="N791" s="3"/>
      <c r="O791" s="3"/>
      <c r="P791" s="3"/>
      <c r="Q791" s="3"/>
      <c r="R791" s="3"/>
      <c r="S791" s="3"/>
      <c r="T791" s="3"/>
      <c r="U791" s="3"/>
      <c r="V791" s="3"/>
    </row>
    <row r="792" spans="1:22" ht="13.75" customHeight="1">
      <c r="A792" s="3"/>
      <c r="B792" s="3"/>
      <c r="C792" s="3"/>
      <c r="D792" s="3"/>
      <c r="E792" s="3"/>
      <c r="F792" s="3"/>
      <c r="G792" s="3"/>
      <c r="H792" s="3"/>
      <c r="I792" s="3"/>
      <c r="J792" s="3"/>
      <c r="K792" s="3"/>
      <c r="L792" s="3"/>
      <c r="M792" s="3"/>
      <c r="N792" s="3"/>
      <c r="O792" s="3"/>
      <c r="P792" s="3"/>
      <c r="Q792" s="3"/>
      <c r="R792" s="3"/>
      <c r="S792" s="3"/>
      <c r="T792" s="3"/>
      <c r="U792" s="3"/>
      <c r="V792" s="3"/>
    </row>
    <row r="793" spans="1:22" ht="13.75" customHeight="1">
      <c r="A793" s="3"/>
      <c r="B793" s="3"/>
      <c r="C793" s="3"/>
      <c r="D793" s="3"/>
      <c r="E793" s="3"/>
      <c r="F793" s="3"/>
      <c r="G793" s="3"/>
      <c r="H793" s="3"/>
      <c r="I793" s="3"/>
      <c r="J793" s="3"/>
      <c r="K793" s="3"/>
      <c r="L793" s="3"/>
      <c r="M793" s="3"/>
      <c r="N793" s="3"/>
      <c r="O793" s="3"/>
      <c r="P793" s="3"/>
      <c r="Q793" s="3"/>
      <c r="R793" s="3"/>
      <c r="S793" s="3"/>
      <c r="T793" s="3"/>
      <c r="U793" s="3"/>
      <c r="V793" s="3"/>
    </row>
    <row r="794" spans="1:22" ht="13.75" customHeight="1">
      <c r="A794" s="3"/>
      <c r="B794" s="3"/>
      <c r="C794" s="3"/>
      <c r="D794" s="3"/>
      <c r="E794" s="3"/>
      <c r="F794" s="3"/>
      <c r="G794" s="3"/>
      <c r="H794" s="3"/>
      <c r="I794" s="3"/>
      <c r="J794" s="3"/>
      <c r="K794" s="3"/>
      <c r="L794" s="3"/>
      <c r="M794" s="3"/>
      <c r="N794" s="3"/>
      <c r="O794" s="3"/>
      <c r="P794" s="3"/>
      <c r="Q794" s="3"/>
      <c r="R794" s="3"/>
      <c r="S794" s="3"/>
      <c r="T794" s="3"/>
      <c r="U794" s="3"/>
      <c r="V794" s="3"/>
    </row>
    <row r="795" spans="1:22" ht="13.75" customHeight="1">
      <c r="A795" s="3"/>
      <c r="B795" s="3"/>
      <c r="C795" s="3"/>
      <c r="D795" s="3"/>
      <c r="E795" s="3"/>
      <c r="F795" s="3"/>
      <c r="G795" s="3"/>
      <c r="H795" s="3"/>
      <c r="I795" s="3"/>
      <c r="J795" s="3"/>
      <c r="K795" s="3"/>
      <c r="L795" s="3"/>
      <c r="M795" s="3"/>
      <c r="N795" s="3"/>
      <c r="O795" s="3"/>
      <c r="P795" s="3"/>
      <c r="Q795" s="3"/>
      <c r="R795" s="3"/>
      <c r="S795" s="3"/>
      <c r="T795" s="3"/>
      <c r="U795" s="3"/>
      <c r="V795" s="3"/>
    </row>
    <row r="796" spans="1:22" ht="13.75" customHeight="1">
      <c r="A796" s="3"/>
      <c r="B796" s="3"/>
      <c r="C796" s="3"/>
      <c r="D796" s="3"/>
      <c r="E796" s="3"/>
      <c r="F796" s="3"/>
      <c r="G796" s="3"/>
      <c r="H796" s="3"/>
      <c r="I796" s="3"/>
      <c r="J796" s="3"/>
      <c r="K796" s="3"/>
      <c r="L796" s="3"/>
      <c r="M796" s="3"/>
      <c r="N796" s="3"/>
      <c r="O796" s="3"/>
      <c r="P796" s="3"/>
      <c r="Q796" s="3"/>
      <c r="R796" s="3"/>
      <c r="S796" s="3"/>
      <c r="T796" s="3"/>
      <c r="U796" s="3"/>
      <c r="V796" s="3"/>
    </row>
    <row r="797" spans="1:22" ht="13.75" customHeight="1">
      <c r="A797" s="3"/>
      <c r="B797" s="3"/>
      <c r="C797" s="3"/>
      <c r="D797" s="3"/>
      <c r="E797" s="3"/>
      <c r="F797" s="3"/>
      <c r="G797" s="3"/>
      <c r="H797" s="3"/>
      <c r="I797" s="3"/>
      <c r="J797" s="3"/>
      <c r="K797" s="3"/>
      <c r="L797" s="3"/>
      <c r="M797" s="3"/>
      <c r="N797" s="3"/>
      <c r="O797" s="3"/>
      <c r="P797" s="3"/>
      <c r="Q797" s="3"/>
      <c r="R797" s="3"/>
      <c r="S797" s="3"/>
      <c r="T797" s="3"/>
      <c r="U797" s="3"/>
      <c r="V797" s="3"/>
    </row>
    <row r="798" spans="1:22" ht="13.75" customHeight="1">
      <c r="A798" s="3"/>
      <c r="B798" s="3"/>
      <c r="C798" s="3"/>
      <c r="D798" s="3"/>
      <c r="E798" s="3"/>
      <c r="F798" s="3"/>
      <c r="G798" s="3"/>
      <c r="H798" s="3"/>
      <c r="I798" s="3"/>
      <c r="J798" s="3"/>
      <c r="K798" s="3"/>
      <c r="L798" s="3"/>
      <c r="M798" s="3"/>
      <c r="N798" s="3"/>
      <c r="O798" s="3"/>
      <c r="P798" s="3"/>
      <c r="Q798" s="3"/>
      <c r="R798" s="3"/>
      <c r="S798" s="3"/>
      <c r="T798" s="3"/>
      <c r="U798" s="3"/>
      <c r="V798" s="3"/>
    </row>
    <row r="799" spans="1:22" ht="13.75" customHeight="1">
      <c r="A799" s="3"/>
      <c r="B799" s="3"/>
      <c r="C799" s="3"/>
      <c r="D799" s="3"/>
      <c r="E799" s="3"/>
      <c r="F799" s="3"/>
      <c r="G799" s="3"/>
      <c r="H799" s="3"/>
      <c r="I799" s="3"/>
      <c r="J799" s="3"/>
      <c r="K799" s="3"/>
      <c r="L799" s="3"/>
      <c r="M799" s="3"/>
      <c r="N799" s="3"/>
      <c r="O799" s="3"/>
      <c r="P799" s="3"/>
      <c r="Q799" s="3"/>
      <c r="R799" s="3"/>
      <c r="S799" s="3"/>
      <c r="T799" s="3"/>
      <c r="U799" s="3"/>
      <c r="V799" s="3"/>
    </row>
    <row r="800" spans="1:22" ht="13.75" customHeight="1">
      <c r="A800" s="3"/>
      <c r="B800" s="3"/>
      <c r="C800" s="3"/>
      <c r="D800" s="3"/>
      <c r="E800" s="3"/>
      <c r="F800" s="3"/>
      <c r="G800" s="3"/>
      <c r="H800" s="3"/>
      <c r="I800" s="3"/>
      <c r="J800" s="3"/>
      <c r="K800" s="3"/>
      <c r="L800" s="3"/>
      <c r="M800" s="3"/>
      <c r="N800" s="3"/>
      <c r="O800" s="3"/>
      <c r="P800" s="3"/>
      <c r="Q800" s="3"/>
      <c r="R800" s="3"/>
      <c r="S800" s="3"/>
      <c r="T800" s="3"/>
      <c r="U800" s="3"/>
      <c r="V800" s="3"/>
    </row>
    <row r="801" spans="1:22" ht="13.75" customHeight="1">
      <c r="A801" s="3"/>
      <c r="B801" s="3"/>
      <c r="C801" s="3"/>
      <c r="D801" s="3"/>
      <c r="E801" s="3"/>
      <c r="F801" s="3"/>
      <c r="G801" s="3"/>
      <c r="H801" s="3"/>
      <c r="I801" s="3"/>
      <c r="J801" s="3"/>
      <c r="K801" s="3"/>
      <c r="L801" s="3"/>
      <c r="M801" s="3"/>
      <c r="N801" s="3"/>
      <c r="O801" s="3"/>
      <c r="P801" s="3"/>
      <c r="Q801" s="3"/>
      <c r="R801" s="3"/>
      <c r="S801" s="3"/>
      <c r="T801" s="3"/>
      <c r="U801" s="3"/>
      <c r="V801" s="3"/>
    </row>
    <row r="802" spans="1:22" ht="13.75" customHeight="1">
      <c r="A802" s="3"/>
      <c r="B802" s="3"/>
      <c r="C802" s="3"/>
      <c r="D802" s="3"/>
      <c r="E802" s="3"/>
      <c r="F802" s="3"/>
      <c r="G802" s="3"/>
      <c r="H802" s="3"/>
      <c r="I802" s="3"/>
      <c r="J802" s="3"/>
      <c r="K802" s="3"/>
      <c r="L802" s="3"/>
      <c r="M802" s="3"/>
      <c r="N802" s="3"/>
      <c r="O802" s="3"/>
      <c r="P802" s="3"/>
      <c r="Q802" s="3"/>
      <c r="R802" s="3"/>
      <c r="S802" s="3"/>
      <c r="T802" s="3"/>
      <c r="U802" s="3"/>
      <c r="V802" s="3"/>
    </row>
    <row r="803" spans="1:22" ht="13.75" customHeight="1">
      <c r="A803" s="3"/>
      <c r="B803" s="3"/>
      <c r="C803" s="3"/>
      <c r="D803" s="3"/>
      <c r="E803" s="3"/>
      <c r="F803" s="3"/>
      <c r="G803" s="3"/>
      <c r="H803" s="3"/>
      <c r="I803" s="3"/>
      <c r="J803" s="3"/>
      <c r="K803" s="3"/>
      <c r="L803" s="3"/>
      <c r="M803" s="3"/>
      <c r="N803" s="3"/>
      <c r="O803" s="3"/>
      <c r="P803" s="3"/>
      <c r="Q803" s="3"/>
      <c r="R803" s="3"/>
      <c r="S803" s="3"/>
      <c r="T803" s="3"/>
      <c r="U803" s="3"/>
      <c r="V803" s="3"/>
    </row>
    <row r="804" spans="1:22" ht="13.75" customHeight="1">
      <c r="A804" s="3"/>
      <c r="B804" s="3"/>
      <c r="C804" s="3"/>
      <c r="D804" s="3"/>
      <c r="E804" s="3"/>
      <c r="F804" s="3"/>
      <c r="G804" s="3"/>
      <c r="H804" s="3"/>
      <c r="I804" s="3"/>
      <c r="J804" s="3"/>
      <c r="K804" s="3"/>
      <c r="L804" s="3"/>
      <c r="M804" s="3"/>
      <c r="N804" s="3"/>
      <c r="O804" s="3"/>
      <c r="P804" s="3"/>
      <c r="Q804" s="3"/>
      <c r="R804" s="3"/>
      <c r="S804" s="3"/>
      <c r="T804" s="3"/>
      <c r="U804" s="3"/>
      <c r="V804" s="3"/>
    </row>
    <row r="805" spans="1:22" ht="13.75" customHeight="1">
      <c r="A805" s="3"/>
      <c r="B805" s="3"/>
      <c r="C805" s="3"/>
      <c r="D805" s="3"/>
      <c r="E805" s="3"/>
      <c r="F805" s="3"/>
      <c r="G805" s="3"/>
      <c r="H805" s="3"/>
      <c r="I805" s="3"/>
      <c r="J805" s="3"/>
      <c r="K805" s="3"/>
      <c r="L805" s="3"/>
      <c r="M805" s="3"/>
      <c r="N805" s="3"/>
      <c r="O805" s="3"/>
      <c r="P805" s="3"/>
      <c r="Q805" s="3"/>
      <c r="R805" s="3"/>
      <c r="S805" s="3"/>
      <c r="T805" s="3"/>
      <c r="U805" s="3"/>
      <c r="V805" s="3"/>
    </row>
    <row r="806" spans="1:22" ht="13.75" customHeight="1">
      <c r="A806" s="3"/>
      <c r="B806" s="3"/>
      <c r="C806" s="3"/>
      <c r="D806" s="3"/>
      <c r="E806" s="3"/>
      <c r="F806" s="3"/>
      <c r="G806" s="3"/>
      <c r="H806" s="3"/>
      <c r="I806" s="3"/>
      <c r="J806" s="3"/>
      <c r="K806" s="3"/>
      <c r="L806" s="3"/>
      <c r="M806" s="3"/>
      <c r="N806" s="3"/>
      <c r="O806" s="3"/>
      <c r="P806" s="3"/>
      <c r="Q806" s="3"/>
      <c r="R806" s="3"/>
      <c r="S806" s="3"/>
      <c r="T806" s="3"/>
      <c r="U806" s="3"/>
      <c r="V806" s="3"/>
    </row>
    <row r="807" spans="1:22" ht="13.75" customHeight="1">
      <c r="A807" s="3"/>
      <c r="B807" s="3"/>
      <c r="C807" s="3"/>
      <c r="D807" s="3"/>
      <c r="E807" s="3"/>
      <c r="F807" s="3"/>
      <c r="G807" s="3"/>
      <c r="H807" s="3"/>
      <c r="I807" s="3"/>
      <c r="J807" s="3"/>
      <c r="K807" s="3"/>
      <c r="L807" s="3"/>
      <c r="M807" s="3"/>
      <c r="N807" s="3"/>
      <c r="O807" s="3"/>
      <c r="P807" s="3"/>
      <c r="Q807" s="3"/>
      <c r="R807" s="3"/>
      <c r="S807" s="3"/>
      <c r="T807" s="3"/>
      <c r="U807" s="3"/>
      <c r="V807" s="3"/>
    </row>
    <row r="808" spans="1:22" ht="13.75" customHeight="1">
      <c r="A808" s="3"/>
      <c r="B808" s="3"/>
      <c r="C808" s="3"/>
      <c r="D808" s="3"/>
      <c r="E808" s="3"/>
      <c r="F808" s="3"/>
      <c r="G808" s="3"/>
      <c r="H808" s="3"/>
      <c r="I808" s="3"/>
      <c r="J808" s="3"/>
      <c r="K808" s="3"/>
      <c r="L808" s="3"/>
      <c r="M808" s="3"/>
      <c r="N808" s="3"/>
      <c r="O808" s="3"/>
      <c r="P808" s="3"/>
      <c r="Q808" s="3"/>
      <c r="R808" s="3"/>
      <c r="S808" s="3"/>
      <c r="T808" s="3"/>
      <c r="U808" s="3"/>
      <c r="V808" s="3"/>
    </row>
    <row r="809" spans="1:22" ht="13.75" customHeight="1">
      <c r="A809" s="3"/>
      <c r="B809" s="3"/>
      <c r="C809" s="3"/>
      <c r="D809" s="3"/>
      <c r="E809" s="3"/>
      <c r="F809" s="3"/>
      <c r="G809" s="3"/>
      <c r="H809" s="3"/>
      <c r="I809" s="3"/>
      <c r="J809" s="3"/>
      <c r="K809" s="3"/>
      <c r="L809" s="3"/>
      <c r="M809" s="3"/>
      <c r="N809" s="3"/>
      <c r="O809" s="3"/>
      <c r="P809" s="3"/>
      <c r="Q809" s="3"/>
      <c r="R809" s="3"/>
      <c r="S809" s="3"/>
      <c r="T809" s="3"/>
      <c r="U809" s="3"/>
      <c r="V809" s="3"/>
    </row>
    <row r="810" spans="1:22" ht="13.75" customHeight="1">
      <c r="A810" s="3"/>
      <c r="B810" s="3"/>
      <c r="C810" s="3"/>
      <c r="D810" s="3"/>
      <c r="E810" s="3"/>
      <c r="F810" s="3"/>
      <c r="G810" s="3"/>
      <c r="H810" s="3"/>
      <c r="I810" s="3"/>
      <c r="J810" s="3"/>
      <c r="K810" s="3"/>
      <c r="L810" s="3"/>
      <c r="M810" s="3"/>
      <c r="N810" s="3"/>
      <c r="O810" s="3"/>
      <c r="P810" s="3"/>
      <c r="Q810" s="3"/>
      <c r="R810" s="3"/>
      <c r="S810" s="3"/>
      <c r="T810" s="3"/>
      <c r="U810" s="3"/>
      <c r="V810" s="3"/>
    </row>
    <row r="811" spans="1:22" ht="13.75" customHeight="1">
      <c r="A811" s="3"/>
      <c r="B811" s="3"/>
      <c r="C811" s="3"/>
      <c r="D811" s="3"/>
      <c r="E811" s="3"/>
      <c r="F811" s="3"/>
      <c r="G811" s="3"/>
      <c r="H811" s="3"/>
      <c r="I811" s="3"/>
      <c r="J811" s="3"/>
      <c r="K811" s="3"/>
      <c r="L811" s="3"/>
      <c r="M811" s="3"/>
      <c r="N811" s="3"/>
      <c r="O811" s="3"/>
      <c r="P811" s="3"/>
      <c r="Q811" s="3"/>
      <c r="R811" s="3"/>
      <c r="S811" s="3"/>
      <c r="T811" s="3"/>
      <c r="U811" s="3"/>
      <c r="V811" s="3"/>
    </row>
    <row r="812" spans="1:22" ht="13.75" customHeight="1">
      <c r="A812" s="3"/>
      <c r="B812" s="3"/>
      <c r="C812" s="3"/>
      <c r="D812" s="3"/>
      <c r="E812" s="3"/>
      <c r="F812" s="3"/>
      <c r="G812" s="3"/>
      <c r="H812" s="3"/>
      <c r="I812" s="3"/>
      <c r="J812" s="3"/>
      <c r="K812" s="3"/>
      <c r="L812" s="3"/>
      <c r="M812" s="3"/>
      <c r="N812" s="3"/>
      <c r="O812" s="3"/>
      <c r="P812" s="3"/>
      <c r="Q812" s="3"/>
      <c r="R812" s="3"/>
      <c r="S812" s="3"/>
      <c r="T812" s="3"/>
      <c r="U812" s="3"/>
      <c r="V812" s="3"/>
    </row>
    <row r="813" spans="1:22" ht="13.75" customHeight="1">
      <c r="A813" s="3"/>
      <c r="B813" s="3"/>
      <c r="C813" s="3"/>
      <c r="D813" s="3"/>
      <c r="E813" s="3"/>
      <c r="F813" s="3"/>
      <c r="G813" s="3"/>
      <c r="H813" s="3"/>
      <c r="I813" s="3"/>
      <c r="J813" s="3"/>
      <c r="K813" s="3"/>
      <c r="L813" s="3"/>
      <c r="M813" s="3"/>
      <c r="N813" s="3"/>
      <c r="O813" s="3"/>
      <c r="P813" s="3"/>
      <c r="Q813" s="3"/>
      <c r="R813" s="3"/>
      <c r="S813" s="3"/>
      <c r="T813" s="3"/>
      <c r="U813" s="3"/>
      <c r="V813" s="3"/>
    </row>
    <row r="814" spans="1:22" ht="13.75" customHeight="1">
      <c r="A814" s="3"/>
      <c r="B814" s="3"/>
      <c r="C814" s="3"/>
      <c r="D814" s="3"/>
      <c r="E814" s="3"/>
      <c r="F814" s="3"/>
      <c r="G814" s="3"/>
      <c r="H814" s="3"/>
      <c r="I814" s="3"/>
      <c r="J814" s="3"/>
      <c r="K814" s="3"/>
      <c r="L814" s="3"/>
      <c r="M814" s="3"/>
      <c r="N814" s="3"/>
      <c r="O814" s="3"/>
      <c r="P814" s="3"/>
      <c r="Q814" s="3"/>
      <c r="R814" s="3"/>
      <c r="S814" s="3"/>
      <c r="T814" s="3"/>
      <c r="U814" s="3"/>
      <c r="V814" s="3"/>
    </row>
    <row r="815" spans="1:22" ht="13.75" customHeight="1">
      <c r="A815" s="3"/>
      <c r="B815" s="3"/>
      <c r="C815" s="3"/>
      <c r="D815" s="3"/>
      <c r="E815" s="3"/>
      <c r="F815" s="3"/>
      <c r="G815" s="3"/>
      <c r="H815" s="3"/>
      <c r="I815" s="3"/>
      <c r="J815" s="3"/>
      <c r="K815" s="3"/>
      <c r="L815" s="3"/>
      <c r="M815" s="3"/>
      <c r="N815" s="3"/>
      <c r="O815" s="3"/>
      <c r="P815" s="3"/>
      <c r="Q815" s="3"/>
      <c r="R815" s="3"/>
      <c r="S815" s="3"/>
      <c r="T815" s="3"/>
      <c r="U815" s="3"/>
      <c r="V815" s="3"/>
    </row>
    <row r="816" spans="1:22" ht="13.75" customHeight="1">
      <c r="A816" s="3"/>
      <c r="B816" s="3"/>
      <c r="C816" s="3"/>
      <c r="D816" s="3"/>
      <c r="E816" s="3"/>
      <c r="F816" s="3"/>
      <c r="G816" s="3"/>
      <c r="H816" s="3"/>
      <c r="I816" s="3"/>
      <c r="J816" s="3"/>
      <c r="K816" s="3"/>
      <c r="L816" s="3"/>
      <c r="M816" s="3"/>
      <c r="N816" s="3"/>
      <c r="O816" s="3"/>
      <c r="P816" s="3"/>
      <c r="Q816" s="3"/>
      <c r="R816" s="3"/>
      <c r="S816" s="3"/>
      <c r="T816" s="3"/>
      <c r="U816" s="3"/>
      <c r="V816" s="3"/>
    </row>
    <row r="817" spans="1:22" ht="13.75" customHeight="1">
      <c r="A817" s="3"/>
      <c r="B817" s="3"/>
      <c r="C817" s="3"/>
      <c r="D817" s="3"/>
      <c r="E817" s="3"/>
      <c r="F817" s="3"/>
      <c r="G817" s="3"/>
      <c r="H817" s="3"/>
      <c r="I817" s="3"/>
      <c r="J817" s="3"/>
      <c r="K817" s="3"/>
      <c r="L817" s="3"/>
      <c r="M817" s="3"/>
      <c r="N817" s="3"/>
      <c r="O817" s="3"/>
      <c r="P817" s="3"/>
      <c r="Q817" s="3"/>
      <c r="R817" s="3"/>
      <c r="S817" s="3"/>
      <c r="T817" s="3"/>
      <c r="U817" s="3"/>
      <c r="V817" s="3"/>
    </row>
    <row r="818" spans="1:22" ht="13.75" customHeight="1">
      <c r="A818" s="3"/>
      <c r="B818" s="3"/>
      <c r="C818" s="3"/>
      <c r="D818" s="3"/>
      <c r="E818" s="3"/>
      <c r="F818" s="3"/>
      <c r="G818" s="3"/>
      <c r="H818" s="3"/>
      <c r="I818" s="3"/>
      <c r="J818" s="3"/>
      <c r="K818" s="3"/>
      <c r="L818" s="3"/>
      <c r="M818" s="3"/>
      <c r="N818" s="3"/>
      <c r="O818" s="3"/>
      <c r="P818" s="3"/>
      <c r="Q818" s="3"/>
      <c r="R818" s="3"/>
      <c r="S818" s="3"/>
      <c r="T818" s="3"/>
      <c r="U818" s="3"/>
      <c r="V818" s="3"/>
    </row>
    <row r="819" spans="1:22" ht="13.75" customHeight="1">
      <c r="A819" s="3"/>
      <c r="B819" s="3"/>
      <c r="C819" s="3"/>
      <c r="D819" s="3"/>
      <c r="E819" s="3"/>
      <c r="F819" s="3"/>
      <c r="G819" s="3"/>
      <c r="H819" s="3"/>
      <c r="I819" s="3"/>
      <c r="J819" s="3"/>
      <c r="K819" s="3"/>
      <c r="L819" s="3"/>
      <c r="M819" s="3"/>
      <c r="N819" s="3"/>
      <c r="O819" s="3"/>
      <c r="P819" s="3"/>
      <c r="Q819" s="3"/>
      <c r="R819" s="3"/>
      <c r="S819" s="3"/>
      <c r="T819" s="3"/>
      <c r="U819" s="3"/>
      <c r="V819" s="3"/>
    </row>
    <row r="820" spans="1:22" ht="13.75" customHeight="1">
      <c r="A820" s="3"/>
      <c r="B820" s="3"/>
      <c r="C820" s="3"/>
      <c r="D820" s="3"/>
      <c r="E820" s="3"/>
      <c r="F820" s="3"/>
      <c r="G820" s="3"/>
      <c r="H820" s="3"/>
      <c r="I820" s="3"/>
      <c r="J820" s="3"/>
      <c r="K820" s="3"/>
      <c r="L820" s="3"/>
      <c r="M820" s="3"/>
      <c r="N820" s="3"/>
      <c r="O820" s="3"/>
      <c r="P820" s="3"/>
      <c r="Q820" s="3"/>
      <c r="R820" s="3"/>
      <c r="S820" s="3"/>
      <c r="T820" s="3"/>
      <c r="U820" s="3"/>
      <c r="V820" s="3"/>
    </row>
    <row r="821" spans="1:22" ht="13.75" customHeight="1">
      <c r="A821" s="3"/>
      <c r="B821" s="3"/>
      <c r="C821" s="3"/>
      <c r="D821" s="3"/>
      <c r="E821" s="3"/>
      <c r="F821" s="3"/>
      <c r="G821" s="3"/>
      <c r="H821" s="3"/>
      <c r="I821" s="3"/>
      <c r="J821" s="3"/>
      <c r="K821" s="3"/>
      <c r="L821" s="3"/>
      <c r="M821" s="3"/>
      <c r="N821" s="3"/>
      <c r="O821" s="3"/>
      <c r="P821" s="3"/>
      <c r="Q821" s="3"/>
      <c r="R821" s="3"/>
      <c r="S821" s="3"/>
      <c r="T821" s="3"/>
      <c r="U821" s="3"/>
      <c r="V821" s="3"/>
    </row>
    <row r="822" spans="1:22" ht="13.75" customHeight="1">
      <c r="A822" s="3"/>
      <c r="B822" s="3"/>
      <c r="C822" s="3"/>
      <c r="D822" s="3"/>
      <c r="E822" s="3"/>
      <c r="F822" s="3"/>
      <c r="G822" s="3"/>
      <c r="H822" s="3"/>
      <c r="I822" s="3"/>
      <c r="J822" s="3"/>
      <c r="K822" s="3"/>
      <c r="L822" s="3"/>
      <c r="M822" s="3"/>
      <c r="N822" s="3"/>
      <c r="O822" s="3"/>
      <c r="P822" s="3"/>
      <c r="Q822" s="3"/>
      <c r="R822" s="3"/>
      <c r="S822" s="3"/>
      <c r="T822" s="3"/>
      <c r="U822" s="3"/>
      <c r="V822" s="3"/>
    </row>
    <row r="823" spans="1:22" ht="13.75" customHeight="1">
      <c r="A823" s="3"/>
      <c r="B823" s="3"/>
      <c r="C823" s="3"/>
      <c r="D823" s="3"/>
      <c r="E823" s="3"/>
      <c r="F823" s="3"/>
      <c r="G823" s="3"/>
      <c r="H823" s="3"/>
      <c r="I823" s="3"/>
      <c r="J823" s="3"/>
      <c r="K823" s="3"/>
      <c r="L823" s="3"/>
      <c r="M823" s="3"/>
      <c r="N823" s="3"/>
      <c r="O823" s="3"/>
      <c r="P823" s="3"/>
      <c r="Q823" s="3"/>
      <c r="R823" s="3"/>
      <c r="S823" s="3"/>
      <c r="T823" s="3"/>
      <c r="U823" s="3"/>
      <c r="V823" s="3"/>
    </row>
    <row r="824" spans="1:22" ht="13.75" customHeight="1">
      <c r="A824" s="3"/>
      <c r="B824" s="3"/>
      <c r="C824" s="3"/>
      <c r="D824" s="3"/>
      <c r="E824" s="3"/>
      <c r="F824" s="3"/>
      <c r="G824" s="3"/>
      <c r="H824" s="3"/>
      <c r="I824" s="3"/>
      <c r="J824" s="3"/>
      <c r="K824" s="3"/>
      <c r="L824" s="3"/>
      <c r="M824" s="3"/>
      <c r="N824" s="3"/>
      <c r="O824" s="3"/>
      <c r="P824" s="3"/>
      <c r="Q824" s="3"/>
      <c r="R824" s="3"/>
      <c r="S824" s="3"/>
      <c r="T824" s="3"/>
      <c r="U824" s="3"/>
      <c r="V824" s="3"/>
    </row>
    <row r="825" spans="1:22" ht="13.75" customHeight="1">
      <c r="A825" s="3"/>
      <c r="B825" s="3"/>
      <c r="C825" s="3"/>
      <c r="D825" s="3"/>
      <c r="E825" s="3"/>
      <c r="F825" s="3"/>
      <c r="G825" s="3"/>
      <c r="H825" s="3"/>
      <c r="I825" s="3"/>
      <c r="J825" s="3"/>
      <c r="K825" s="3"/>
      <c r="L825" s="3"/>
      <c r="M825" s="3"/>
      <c r="N825" s="3"/>
      <c r="O825" s="3"/>
      <c r="P825" s="3"/>
      <c r="Q825" s="3"/>
      <c r="R825" s="3"/>
      <c r="S825" s="3"/>
      <c r="T825" s="3"/>
      <c r="U825" s="3"/>
      <c r="V825" s="3"/>
    </row>
    <row r="826" spans="1:22" ht="13.75" customHeight="1">
      <c r="A826" s="3"/>
      <c r="B826" s="3"/>
      <c r="C826" s="3"/>
      <c r="D826" s="3"/>
      <c r="E826" s="3"/>
      <c r="F826" s="3"/>
      <c r="G826" s="3"/>
      <c r="H826" s="3"/>
      <c r="I826" s="3"/>
      <c r="J826" s="3"/>
      <c r="K826" s="3"/>
      <c r="L826" s="3"/>
      <c r="M826" s="3"/>
      <c r="N826" s="3"/>
      <c r="O826" s="3"/>
      <c r="P826" s="3"/>
      <c r="Q826" s="3"/>
      <c r="R826" s="3"/>
      <c r="S826" s="3"/>
      <c r="T826" s="3"/>
      <c r="U826" s="3"/>
      <c r="V826" s="3"/>
    </row>
    <row r="827" spans="1:22" ht="13.75" customHeight="1">
      <c r="A827" s="3"/>
      <c r="B827" s="3"/>
      <c r="C827" s="3"/>
      <c r="D827" s="3"/>
      <c r="E827" s="3"/>
      <c r="F827" s="3"/>
      <c r="G827" s="3"/>
      <c r="H827" s="3"/>
      <c r="I827" s="3"/>
      <c r="J827" s="3"/>
      <c r="K827" s="3"/>
      <c r="L827" s="3"/>
      <c r="M827" s="3"/>
      <c r="N827" s="3"/>
      <c r="O827" s="3"/>
      <c r="P827" s="3"/>
      <c r="Q827" s="3"/>
      <c r="R827" s="3"/>
      <c r="S827" s="3"/>
      <c r="T827" s="3"/>
      <c r="U827" s="3"/>
      <c r="V827" s="3"/>
    </row>
    <row r="828" spans="1:22" ht="13.75" customHeight="1">
      <c r="A828" s="3"/>
      <c r="B828" s="3"/>
      <c r="C828" s="3"/>
      <c r="D828" s="3"/>
      <c r="E828" s="3"/>
      <c r="F828" s="3"/>
      <c r="G828" s="3"/>
      <c r="H828" s="3"/>
      <c r="I828" s="3"/>
      <c r="J828" s="3"/>
      <c r="K828" s="3"/>
      <c r="L828" s="3"/>
      <c r="M828" s="3"/>
      <c r="N828" s="3"/>
      <c r="O828" s="3"/>
      <c r="P828" s="3"/>
      <c r="Q828" s="3"/>
      <c r="R828" s="3"/>
      <c r="S828" s="3"/>
      <c r="T828" s="3"/>
      <c r="U828" s="3"/>
      <c r="V828" s="3"/>
    </row>
    <row r="829" spans="1:22" ht="13.75" customHeight="1">
      <c r="A829" s="3"/>
      <c r="B829" s="3"/>
      <c r="C829" s="3"/>
      <c r="D829" s="3"/>
      <c r="E829" s="3"/>
      <c r="F829" s="3"/>
      <c r="G829" s="3"/>
      <c r="H829" s="3"/>
      <c r="I829" s="3"/>
      <c r="J829" s="3"/>
      <c r="K829" s="3"/>
      <c r="L829" s="3"/>
      <c r="M829" s="3"/>
      <c r="N829" s="3"/>
      <c r="O829" s="3"/>
      <c r="P829" s="3"/>
      <c r="Q829" s="3"/>
      <c r="R829" s="3"/>
      <c r="S829" s="3"/>
      <c r="T829" s="3"/>
      <c r="U829" s="3"/>
      <c r="V829" s="3"/>
    </row>
    <row r="830" spans="1:22" ht="13.75" customHeight="1">
      <c r="A830" s="3"/>
      <c r="B830" s="3"/>
      <c r="C830" s="3"/>
      <c r="D830" s="3"/>
      <c r="E830" s="3"/>
      <c r="F830" s="3"/>
      <c r="G830" s="3"/>
      <c r="H830" s="3"/>
      <c r="I830" s="3"/>
      <c r="J830" s="3"/>
      <c r="K830" s="3"/>
      <c r="L830" s="3"/>
      <c r="M830" s="3"/>
      <c r="N830" s="3"/>
      <c r="O830" s="3"/>
      <c r="P830" s="3"/>
      <c r="Q830" s="3"/>
      <c r="R830" s="3"/>
      <c r="S830" s="3"/>
      <c r="T830" s="3"/>
      <c r="U830" s="3"/>
      <c r="V830" s="3"/>
    </row>
    <row r="831" spans="1:22" ht="13.75" customHeight="1">
      <c r="A831" s="3"/>
      <c r="B831" s="3"/>
      <c r="C831" s="3"/>
      <c r="D831" s="3"/>
      <c r="E831" s="3"/>
      <c r="F831" s="3"/>
      <c r="G831" s="3"/>
      <c r="H831" s="3"/>
      <c r="I831" s="3"/>
      <c r="J831" s="3"/>
      <c r="K831" s="3"/>
      <c r="L831" s="3"/>
      <c r="M831" s="3"/>
      <c r="N831" s="3"/>
      <c r="O831" s="3"/>
      <c r="P831" s="3"/>
      <c r="Q831" s="3"/>
      <c r="R831" s="3"/>
      <c r="S831" s="3"/>
      <c r="T831" s="3"/>
      <c r="U831" s="3"/>
      <c r="V831" s="3"/>
    </row>
    <row r="832" spans="1:22" ht="13.75" customHeight="1">
      <c r="A832" s="3"/>
      <c r="B832" s="3"/>
      <c r="C832" s="3"/>
      <c r="D832" s="3"/>
      <c r="E832" s="3"/>
      <c r="F832" s="3"/>
      <c r="G832" s="3"/>
      <c r="H832" s="3"/>
      <c r="I832" s="3"/>
      <c r="J832" s="3"/>
      <c r="K832" s="3"/>
      <c r="L832" s="3"/>
      <c r="M832" s="3"/>
      <c r="N832" s="3"/>
      <c r="O832" s="3"/>
      <c r="P832" s="3"/>
      <c r="Q832" s="3"/>
      <c r="R832" s="3"/>
      <c r="S832" s="3"/>
      <c r="T832" s="3"/>
      <c r="U832" s="3"/>
      <c r="V832" s="3"/>
    </row>
    <row r="833" spans="1:22" ht="13.75" customHeight="1">
      <c r="A833" s="3"/>
      <c r="B833" s="3"/>
      <c r="C833" s="3"/>
      <c r="D833" s="3"/>
      <c r="E833" s="3"/>
      <c r="F833" s="3"/>
      <c r="G833" s="3"/>
      <c r="H833" s="3"/>
      <c r="I833" s="3"/>
      <c r="J833" s="3"/>
      <c r="K833" s="3"/>
      <c r="L833" s="3"/>
      <c r="M833" s="3"/>
      <c r="N833" s="3"/>
      <c r="O833" s="3"/>
      <c r="P833" s="3"/>
      <c r="Q833" s="3"/>
      <c r="R833" s="3"/>
      <c r="S833" s="3"/>
      <c r="T833" s="3"/>
      <c r="U833" s="3"/>
      <c r="V833" s="3"/>
    </row>
    <row r="834" spans="1:22" ht="13.75" customHeight="1">
      <c r="A834" s="3"/>
      <c r="B834" s="3"/>
      <c r="C834" s="3"/>
      <c r="D834" s="3"/>
      <c r="E834" s="3"/>
      <c r="F834" s="3"/>
      <c r="G834" s="3"/>
      <c r="H834" s="3"/>
      <c r="I834" s="3"/>
      <c r="J834" s="3"/>
      <c r="K834" s="3"/>
      <c r="L834" s="3"/>
      <c r="M834" s="3"/>
      <c r="N834" s="3"/>
      <c r="O834" s="3"/>
      <c r="P834" s="3"/>
      <c r="Q834" s="3"/>
      <c r="R834" s="3"/>
      <c r="S834" s="3"/>
      <c r="T834" s="3"/>
      <c r="U834" s="3"/>
      <c r="V834" s="3"/>
    </row>
    <row r="835" spans="1:22" ht="13.75" customHeight="1">
      <c r="A835" s="3"/>
      <c r="B835" s="3"/>
      <c r="C835" s="3"/>
      <c r="D835" s="3"/>
      <c r="E835" s="3"/>
      <c r="F835" s="3"/>
      <c r="G835" s="3"/>
      <c r="H835" s="3"/>
      <c r="I835" s="3"/>
      <c r="J835" s="3"/>
      <c r="K835" s="3"/>
      <c r="L835" s="3"/>
      <c r="M835" s="3"/>
      <c r="N835" s="3"/>
      <c r="O835" s="3"/>
      <c r="P835" s="3"/>
      <c r="Q835" s="3"/>
      <c r="R835" s="3"/>
      <c r="S835" s="3"/>
      <c r="T835" s="3"/>
      <c r="U835" s="3"/>
      <c r="V835" s="3"/>
    </row>
    <row r="836" spans="1:22" ht="13.75" customHeight="1">
      <c r="A836" s="3"/>
      <c r="B836" s="3"/>
      <c r="C836" s="3"/>
      <c r="D836" s="3"/>
      <c r="E836" s="3"/>
      <c r="F836" s="3"/>
      <c r="G836" s="3"/>
      <c r="H836" s="3"/>
      <c r="I836" s="3"/>
      <c r="J836" s="3"/>
      <c r="K836" s="3"/>
      <c r="L836" s="3"/>
      <c r="M836" s="3"/>
      <c r="N836" s="3"/>
      <c r="O836" s="3"/>
      <c r="P836" s="3"/>
      <c r="Q836" s="3"/>
      <c r="R836" s="3"/>
      <c r="S836" s="3"/>
      <c r="T836" s="3"/>
      <c r="U836" s="3"/>
      <c r="V836" s="3"/>
    </row>
    <row r="837" spans="1:22" ht="13.75" customHeight="1">
      <c r="A837" s="3"/>
      <c r="B837" s="3"/>
      <c r="C837" s="3"/>
      <c r="D837" s="3"/>
      <c r="E837" s="3"/>
      <c r="F837" s="3"/>
      <c r="G837" s="3"/>
      <c r="H837" s="3"/>
      <c r="I837" s="3"/>
      <c r="J837" s="3"/>
      <c r="K837" s="3"/>
      <c r="L837" s="3"/>
      <c r="M837" s="3"/>
      <c r="N837" s="3"/>
      <c r="O837" s="3"/>
      <c r="P837" s="3"/>
      <c r="Q837" s="3"/>
      <c r="R837" s="3"/>
      <c r="S837" s="3"/>
      <c r="T837" s="3"/>
      <c r="U837" s="3"/>
      <c r="V837" s="3"/>
    </row>
    <row r="838" spans="1:22" ht="13.75" customHeight="1">
      <c r="A838" s="3"/>
      <c r="B838" s="3"/>
      <c r="C838" s="3"/>
      <c r="D838" s="3"/>
      <c r="E838" s="3"/>
      <c r="F838" s="3"/>
      <c r="G838" s="3"/>
      <c r="H838" s="3"/>
      <c r="I838" s="3"/>
      <c r="J838" s="3"/>
      <c r="K838" s="3"/>
      <c r="L838" s="3"/>
      <c r="M838" s="3"/>
      <c r="N838" s="3"/>
      <c r="O838" s="3"/>
      <c r="P838" s="3"/>
      <c r="Q838" s="3"/>
      <c r="R838" s="3"/>
      <c r="S838" s="3"/>
      <c r="T838" s="3"/>
      <c r="U838" s="3"/>
      <c r="V838" s="3"/>
    </row>
    <row r="839" spans="1:22" ht="13.75" customHeight="1">
      <c r="A839" s="3"/>
      <c r="B839" s="3"/>
      <c r="C839" s="3"/>
      <c r="D839" s="3"/>
      <c r="E839" s="3"/>
      <c r="F839" s="3"/>
      <c r="G839" s="3"/>
      <c r="H839" s="3"/>
      <c r="I839" s="3"/>
      <c r="J839" s="3"/>
      <c r="K839" s="3"/>
      <c r="L839" s="3"/>
      <c r="M839" s="3"/>
      <c r="N839" s="3"/>
      <c r="O839" s="3"/>
      <c r="P839" s="3"/>
      <c r="Q839" s="3"/>
      <c r="R839" s="3"/>
      <c r="S839" s="3"/>
      <c r="T839" s="3"/>
      <c r="U839" s="3"/>
      <c r="V839" s="3"/>
    </row>
    <row r="840" spans="1:22" ht="13.75" customHeight="1">
      <c r="A840" s="3"/>
      <c r="B840" s="3"/>
      <c r="C840" s="3"/>
      <c r="D840" s="3"/>
      <c r="E840" s="3"/>
      <c r="F840" s="3"/>
      <c r="G840" s="3"/>
      <c r="H840" s="3"/>
      <c r="I840" s="3"/>
      <c r="J840" s="3"/>
      <c r="K840" s="3"/>
      <c r="L840" s="3"/>
      <c r="M840" s="3"/>
      <c r="N840" s="3"/>
      <c r="O840" s="3"/>
      <c r="P840" s="3"/>
      <c r="Q840" s="3"/>
      <c r="R840" s="3"/>
      <c r="S840" s="3"/>
      <c r="T840" s="3"/>
      <c r="U840" s="3"/>
      <c r="V840" s="3"/>
    </row>
    <row r="841" spans="1:22" ht="13.75" customHeight="1">
      <c r="A841" s="3"/>
      <c r="B841" s="3"/>
      <c r="C841" s="3"/>
      <c r="D841" s="3"/>
      <c r="E841" s="3"/>
      <c r="F841" s="3"/>
      <c r="G841" s="3"/>
      <c r="H841" s="3"/>
      <c r="I841" s="3"/>
      <c r="J841" s="3"/>
      <c r="K841" s="3"/>
      <c r="L841" s="3"/>
      <c r="M841" s="3"/>
      <c r="N841" s="3"/>
      <c r="O841" s="3"/>
      <c r="P841" s="3"/>
      <c r="Q841" s="3"/>
      <c r="R841" s="3"/>
      <c r="S841" s="3"/>
      <c r="T841" s="3"/>
      <c r="U841" s="3"/>
      <c r="V841" s="3"/>
    </row>
    <row r="842" spans="1:22" ht="13.75" customHeight="1">
      <c r="A842" s="3"/>
      <c r="B842" s="3"/>
      <c r="C842" s="3"/>
      <c r="D842" s="3"/>
      <c r="E842" s="3"/>
      <c r="F842" s="3"/>
      <c r="G842" s="3"/>
      <c r="H842" s="3"/>
      <c r="I842" s="3"/>
      <c r="J842" s="3"/>
      <c r="K842" s="3"/>
      <c r="L842" s="3"/>
      <c r="M842" s="3"/>
      <c r="N842" s="3"/>
      <c r="O842" s="3"/>
      <c r="P842" s="3"/>
      <c r="Q842" s="3"/>
      <c r="R842" s="3"/>
      <c r="S842" s="3"/>
      <c r="T842" s="3"/>
      <c r="U842" s="3"/>
      <c r="V842" s="3"/>
    </row>
    <row r="843" spans="1:22" ht="13.75" customHeight="1">
      <c r="A843" s="3"/>
      <c r="B843" s="3"/>
      <c r="C843" s="3"/>
      <c r="D843" s="3"/>
      <c r="E843" s="3"/>
      <c r="F843" s="3"/>
      <c r="G843" s="3"/>
      <c r="H843" s="3"/>
      <c r="I843" s="3"/>
      <c r="J843" s="3"/>
      <c r="K843" s="3"/>
      <c r="L843" s="3"/>
      <c r="M843" s="3"/>
      <c r="N843" s="3"/>
      <c r="O843" s="3"/>
      <c r="P843" s="3"/>
      <c r="Q843" s="3"/>
      <c r="R843" s="3"/>
      <c r="S843" s="3"/>
      <c r="T843" s="3"/>
      <c r="U843" s="3"/>
      <c r="V843" s="3"/>
    </row>
    <row r="844" spans="1:22" ht="13.75" customHeight="1">
      <c r="A844" s="3"/>
      <c r="B844" s="3"/>
      <c r="C844" s="3"/>
      <c r="D844" s="3"/>
      <c r="E844" s="3"/>
      <c r="F844" s="3"/>
      <c r="G844" s="3"/>
      <c r="H844" s="3"/>
      <c r="I844" s="3"/>
      <c r="J844" s="3"/>
      <c r="K844" s="3"/>
      <c r="L844" s="3"/>
      <c r="M844" s="3"/>
      <c r="N844" s="3"/>
      <c r="O844" s="3"/>
      <c r="P844" s="3"/>
      <c r="Q844" s="3"/>
      <c r="R844" s="3"/>
      <c r="S844" s="3"/>
      <c r="T844" s="3"/>
      <c r="U844" s="3"/>
      <c r="V844" s="3"/>
    </row>
    <row r="845" spans="1:22" ht="13.75" customHeight="1">
      <c r="A845" s="3"/>
      <c r="B845" s="3"/>
      <c r="C845" s="3"/>
      <c r="D845" s="3"/>
      <c r="E845" s="3"/>
      <c r="F845" s="3"/>
      <c r="G845" s="3"/>
      <c r="H845" s="3"/>
      <c r="I845" s="3"/>
      <c r="J845" s="3"/>
      <c r="K845" s="3"/>
      <c r="L845" s="3"/>
      <c r="M845" s="3"/>
      <c r="N845" s="3"/>
      <c r="O845" s="3"/>
      <c r="P845" s="3"/>
      <c r="Q845" s="3"/>
      <c r="R845" s="3"/>
      <c r="S845" s="3"/>
      <c r="T845" s="3"/>
      <c r="U845" s="3"/>
      <c r="V845" s="3"/>
    </row>
    <row r="846" spans="1:22" ht="13.75" customHeight="1">
      <c r="A846" s="3"/>
      <c r="B846" s="3"/>
      <c r="C846" s="3"/>
      <c r="D846" s="3"/>
      <c r="E846" s="3"/>
      <c r="F846" s="3"/>
      <c r="G846" s="3"/>
      <c r="H846" s="3"/>
      <c r="I846" s="3"/>
      <c r="J846" s="3"/>
      <c r="K846" s="3"/>
      <c r="L846" s="3"/>
      <c r="M846" s="3"/>
      <c r="N846" s="3"/>
      <c r="O846" s="3"/>
      <c r="P846" s="3"/>
      <c r="Q846" s="3"/>
      <c r="R846" s="3"/>
      <c r="S846" s="3"/>
      <c r="T846" s="3"/>
      <c r="U846" s="3"/>
      <c r="V846" s="3"/>
    </row>
    <row r="847" spans="1:22" ht="13.75" customHeight="1">
      <c r="A847" s="3"/>
      <c r="B847" s="3"/>
      <c r="C847" s="3"/>
      <c r="D847" s="3"/>
      <c r="E847" s="3"/>
      <c r="F847" s="3"/>
      <c r="G847" s="3"/>
      <c r="H847" s="3"/>
      <c r="I847" s="3"/>
      <c r="J847" s="3"/>
      <c r="K847" s="3"/>
      <c r="L847" s="3"/>
      <c r="M847" s="3"/>
      <c r="N847" s="3"/>
      <c r="O847" s="3"/>
      <c r="P847" s="3"/>
      <c r="Q847" s="3"/>
      <c r="R847" s="3"/>
      <c r="S847" s="3"/>
      <c r="T847" s="3"/>
      <c r="U847" s="3"/>
      <c r="V847" s="3"/>
    </row>
    <row r="848" spans="1:22" ht="13.75" customHeight="1">
      <c r="A848" s="3"/>
      <c r="B848" s="3"/>
      <c r="C848" s="3"/>
      <c r="D848" s="3"/>
      <c r="E848" s="3"/>
      <c r="F848" s="3"/>
      <c r="G848" s="3"/>
      <c r="H848" s="3"/>
      <c r="I848" s="3"/>
      <c r="J848" s="3"/>
      <c r="K848" s="3"/>
      <c r="L848" s="3"/>
      <c r="M848" s="3"/>
      <c r="N848" s="3"/>
      <c r="O848" s="3"/>
      <c r="P848" s="3"/>
      <c r="Q848" s="3"/>
      <c r="R848" s="3"/>
      <c r="S848" s="3"/>
      <c r="T848" s="3"/>
      <c r="U848" s="3"/>
      <c r="V848" s="3"/>
    </row>
    <row r="849" spans="1:22" ht="13.75" customHeight="1">
      <c r="A849" s="3"/>
      <c r="B849" s="3"/>
      <c r="C849" s="3"/>
      <c r="D849" s="3"/>
      <c r="E849" s="3"/>
      <c r="F849" s="3"/>
      <c r="G849" s="3"/>
      <c r="H849" s="3"/>
      <c r="I849" s="3"/>
      <c r="J849" s="3"/>
      <c r="K849" s="3"/>
      <c r="L849" s="3"/>
      <c r="M849" s="3"/>
      <c r="N849" s="3"/>
      <c r="O849" s="3"/>
      <c r="P849" s="3"/>
      <c r="Q849" s="3"/>
      <c r="R849" s="3"/>
      <c r="S849" s="3"/>
      <c r="T849" s="3"/>
      <c r="U849" s="3"/>
      <c r="V849" s="3"/>
    </row>
    <row r="850" spans="1:22" ht="13.75" customHeight="1">
      <c r="A850" s="3"/>
      <c r="B850" s="3"/>
      <c r="C850" s="3"/>
      <c r="D850" s="3"/>
      <c r="E850" s="3"/>
      <c r="F850" s="3"/>
      <c r="G850" s="3"/>
      <c r="H850" s="3"/>
      <c r="I850" s="3"/>
      <c r="J850" s="3"/>
      <c r="K850" s="3"/>
      <c r="L850" s="3"/>
      <c r="M850" s="3"/>
      <c r="N850" s="3"/>
      <c r="O850" s="3"/>
      <c r="P850" s="3"/>
      <c r="Q850" s="3"/>
      <c r="R850" s="3"/>
      <c r="S850" s="3"/>
      <c r="T850" s="3"/>
      <c r="U850" s="3"/>
      <c r="V850" s="3"/>
    </row>
    <row r="851" spans="1:22" ht="13.75" customHeight="1">
      <c r="A851" s="3"/>
      <c r="B851" s="3"/>
      <c r="C851" s="3"/>
      <c r="D851" s="3"/>
      <c r="E851" s="3"/>
      <c r="F851" s="3"/>
      <c r="G851" s="3"/>
      <c r="H851" s="3"/>
      <c r="I851" s="3"/>
      <c r="J851" s="3"/>
      <c r="K851" s="3"/>
      <c r="L851" s="3"/>
      <c r="M851" s="3"/>
      <c r="N851" s="3"/>
      <c r="O851" s="3"/>
      <c r="P851" s="3"/>
      <c r="Q851" s="3"/>
      <c r="R851" s="3"/>
      <c r="S851" s="3"/>
      <c r="T851" s="3"/>
      <c r="U851" s="3"/>
      <c r="V851" s="3"/>
    </row>
    <row r="852" spans="1:22" ht="13.75" customHeight="1">
      <c r="A852" s="3"/>
      <c r="B852" s="3"/>
      <c r="C852" s="3"/>
      <c r="D852" s="3"/>
      <c r="E852" s="3"/>
      <c r="F852" s="3"/>
      <c r="G852" s="3"/>
      <c r="H852" s="3"/>
      <c r="I852" s="3"/>
      <c r="J852" s="3"/>
      <c r="K852" s="3"/>
      <c r="L852" s="3"/>
      <c r="M852" s="3"/>
      <c r="N852" s="3"/>
      <c r="O852" s="3"/>
      <c r="P852" s="3"/>
      <c r="Q852" s="3"/>
      <c r="R852" s="3"/>
      <c r="S852" s="3"/>
      <c r="T852" s="3"/>
      <c r="U852" s="3"/>
      <c r="V852" s="3"/>
    </row>
    <row r="853" spans="1:22" ht="13.75" customHeight="1">
      <c r="A853" s="3"/>
      <c r="B853" s="3"/>
      <c r="C853" s="3"/>
      <c r="D853" s="3"/>
      <c r="E853" s="3"/>
      <c r="F853" s="3"/>
      <c r="G853" s="3"/>
      <c r="H853" s="3"/>
      <c r="I853" s="3"/>
      <c r="J853" s="3"/>
      <c r="K853" s="3"/>
      <c r="L853" s="3"/>
      <c r="M853" s="3"/>
      <c r="N853" s="3"/>
      <c r="O853" s="3"/>
      <c r="P853" s="3"/>
      <c r="Q853" s="3"/>
      <c r="R853" s="3"/>
      <c r="S853" s="3"/>
      <c r="T853" s="3"/>
      <c r="U853" s="3"/>
      <c r="V853" s="3"/>
    </row>
    <row r="854" spans="1:22" ht="13.75" customHeight="1">
      <c r="A854" s="3"/>
      <c r="B854" s="3"/>
      <c r="C854" s="3"/>
      <c r="D854" s="3"/>
      <c r="E854" s="3"/>
      <c r="F854" s="3"/>
      <c r="G854" s="3"/>
      <c r="H854" s="3"/>
      <c r="I854" s="3"/>
      <c r="J854" s="3"/>
      <c r="K854" s="3"/>
      <c r="L854" s="3"/>
      <c r="M854" s="3"/>
      <c r="N854" s="3"/>
      <c r="O854" s="3"/>
      <c r="P854" s="3"/>
      <c r="Q854" s="3"/>
      <c r="R854" s="3"/>
      <c r="S854" s="3"/>
      <c r="T854" s="3"/>
      <c r="U854" s="3"/>
      <c r="V854" s="3"/>
    </row>
    <row r="855" spans="1:22" ht="13.75" customHeight="1">
      <c r="A855" s="3"/>
      <c r="B855" s="3"/>
      <c r="C855" s="3"/>
      <c r="D855" s="3"/>
      <c r="E855" s="3"/>
      <c r="F855" s="3"/>
      <c r="G855" s="3"/>
      <c r="H855" s="3"/>
      <c r="I855" s="3"/>
      <c r="J855" s="3"/>
      <c r="K855" s="3"/>
      <c r="L855" s="3"/>
      <c r="M855" s="3"/>
      <c r="N855" s="3"/>
      <c r="O855" s="3"/>
      <c r="P855" s="3"/>
      <c r="Q855" s="3"/>
      <c r="R855" s="3"/>
      <c r="S855" s="3"/>
      <c r="T855" s="3"/>
      <c r="U855" s="3"/>
      <c r="V855" s="3"/>
    </row>
    <row r="856" spans="1:22" ht="13.75" customHeight="1">
      <c r="A856" s="3"/>
      <c r="B856" s="3"/>
      <c r="C856" s="3"/>
      <c r="D856" s="3"/>
      <c r="E856" s="3"/>
      <c r="F856" s="3"/>
      <c r="G856" s="3"/>
      <c r="H856" s="3"/>
      <c r="I856" s="3"/>
      <c r="J856" s="3"/>
      <c r="K856" s="3"/>
      <c r="L856" s="3"/>
      <c r="M856" s="3"/>
      <c r="N856" s="3"/>
      <c r="O856" s="3"/>
      <c r="P856" s="3"/>
      <c r="Q856" s="3"/>
      <c r="R856" s="3"/>
      <c r="S856" s="3"/>
      <c r="T856" s="3"/>
      <c r="U856" s="3"/>
      <c r="V856" s="3"/>
    </row>
    <row r="857" spans="1:22" ht="13.75" customHeight="1">
      <c r="A857" s="3"/>
      <c r="B857" s="3"/>
      <c r="C857" s="3"/>
      <c r="D857" s="3"/>
      <c r="E857" s="3"/>
      <c r="F857" s="3"/>
      <c r="G857" s="3"/>
      <c r="H857" s="3"/>
      <c r="I857" s="3"/>
      <c r="J857" s="3"/>
      <c r="K857" s="3"/>
      <c r="L857" s="3"/>
      <c r="M857" s="3"/>
      <c r="N857" s="3"/>
      <c r="O857" s="3"/>
      <c r="P857" s="3"/>
      <c r="Q857" s="3"/>
      <c r="R857" s="3"/>
      <c r="S857" s="3"/>
      <c r="T857" s="3"/>
      <c r="U857" s="3"/>
      <c r="V857" s="3"/>
    </row>
    <row r="858" spans="1:22" ht="13.75" customHeight="1">
      <c r="A858" s="3"/>
      <c r="B858" s="3"/>
      <c r="C858" s="3"/>
      <c r="D858" s="3"/>
      <c r="E858" s="3"/>
      <c r="F858" s="3"/>
      <c r="G858" s="3"/>
      <c r="H858" s="3"/>
      <c r="I858" s="3"/>
      <c r="J858" s="3"/>
      <c r="K858" s="3"/>
      <c r="L858" s="3"/>
      <c r="M858" s="3"/>
      <c r="N858" s="3"/>
      <c r="O858" s="3"/>
      <c r="P858" s="3"/>
      <c r="Q858" s="3"/>
      <c r="R858" s="3"/>
      <c r="S858" s="3"/>
      <c r="T858" s="3"/>
      <c r="U858" s="3"/>
      <c r="V858" s="3"/>
    </row>
    <row r="859" spans="1:22" ht="13.75" customHeight="1">
      <c r="A859" s="3"/>
      <c r="B859" s="3"/>
      <c r="C859" s="3"/>
      <c r="D859" s="3"/>
      <c r="E859" s="3"/>
      <c r="F859" s="3"/>
      <c r="G859" s="3"/>
      <c r="H859" s="3"/>
      <c r="I859" s="3"/>
      <c r="J859" s="3"/>
      <c r="K859" s="3"/>
      <c r="L859" s="3"/>
      <c r="M859" s="3"/>
      <c r="N859" s="3"/>
      <c r="O859" s="3"/>
      <c r="P859" s="3"/>
      <c r="Q859" s="3"/>
      <c r="R859" s="3"/>
      <c r="S859" s="3"/>
      <c r="T859" s="3"/>
      <c r="U859" s="3"/>
      <c r="V859" s="3"/>
    </row>
    <row r="860" spans="1:22" ht="13.75" customHeight="1">
      <c r="A860" s="3"/>
      <c r="B860" s="3"/>
      <c r="C860" s="3"/>
      <c r="D860" s="3"/>
      <c r="E860" s="3"/>
      <c r="F860" s="3"/>
      <c r="G860" s="3"/>
      <c r="H860" s="3"/>
      <c r="I860" s="3"/>
      <c r="J860" s="3"/>
      <c r="K860" s="3"/>
      <c r="L860" s="3"/>
      <c r="M860" s="3"/>
      <c r="N860" s="3"/>
      <c r="O860" s="3"/>
      <c r="P860" s="3"/>
      <c r="Q860" s="3"/>
      <c r="R860" s="3"/>
      <c r="S860" s="3"/>
      <c r="T860" s="3"/>
      <c r="U860" s="3"/>
      <c r="V860" s="3"/>
    </row>
    <row r="861" spans="1:22" ht="13.75" customHeight="1">
      <c r="A861" s="3"/>
      <c r="B861" s="3"/>
      <c r="C861" s="3"/>
      <c r="D861" s="3"/>
      <c r="E861" s="3"/>
      <c r="F861" s="3"/>
      <c r="G861" s="3"/>
      <c r="H861" s="3"/>
      <c r="I861" s="3"/>
      <c r="J861" s="3"/>
      <c r="K861" s="3"/>
      <c r="L861" s="3"/>
      <c r="M861" s="3"/>
      <c r="N861" s="3"/>
      <c r="O861" s="3"/>
      <c r="P861" s="3"/>
      <c r="Q861" s="3"/>
      <c r="R861" s="3"/>
      <c r="S861" s="3"/>
      <c r="T861" s="3"/>
      <c r="U861" s="3"/>
      <c r="V861" s="3"/>
    </row>
    <row r="862" spans="1:22" ht="13.75" customHeight="1">
      <c r="A862" s="3"/>
      <c r="B862" s="3"/>
      <c r="C862" s="3"/>
      <c r="D862" s="3"/>
      <c r="E862" s="3"/>
      <c r="F862" s="3"/>
      <c r="G862" s="3"/>
      <c r="H862" s="3"/>
      <c r="I862" s="3"/>
      <c r="J862" s="3"/>
      <c r="K862" s="3"/>
      <c r="L862" s="3"/>
      <c r="M862" s="3"/>
      <c r="N862" s="3"/>
      <c r="O862" s="3"/>
      <c r="P862" s="3"/>
      <c r="Q862" s="3"/>
      <c r="R862" s="3"/>
      <c r="S862" s="3"/>
      <c r="T862" s="3"/>
      <c r="U862" s="3"/>
      <c r="V862" s="3"/>
    </row>
    <row r="863" spans="1:22" ht="13.75" customHeight="1">
      <c r="A863" s="3"/>
      <c r="B863" s="3"/>
      <c r="C863" s="3"/>
      <c r="D863" s="3"/>
      <c r="E863" s="3"/>
      <c r="F863" s="3"/>
      <c r="G863" s="3"/>
      <c r="H863" s="3"/>
      <c r="I863" s="3"/>
      <c r="J863" s="3"/>
      <c r="K863" s="3"/>
      <c r="L863" s="3"/>
      <c r="M863" s="3"/>
      <c r="N863" s="3"/>
      <c r="O863" s="3"/>
      <c r="P863" s="3"/>
      <c r="Q863" s="3"/>
      <c r="R863" s="3"/>
      <c r="S863" s="3"/>
      <c r="T863" s="3"/>
      <c r="U863" s="3"/>
      <c r="V863" s="3"/>
    </row>
    <row r="864" spans="1:22" ht="13.75" customHeight="1">
      <c r="A864" s="3"/>
      <c r="B864" s="3"/>
      <c r="C864" s="3"/>
      <c r="D864" s="3"/>
      <c r="E864" s="3"/>
      <c r="F864" s="3"/>
      <c r="G864" s="3"/>
      <c r="H864" s="3"/>
      <c r="I864" s="3"/>
      <c r="J864" s="3"/>
      <c r="K864" s="3"/>
      <c r="L864" s="3"/>
      <c r="M864" s="3"/>
      <c r="N864" s="3"/>
      <c r="O864" s="3"/>
      <c r="P864" s="3"/>
      <c r="Q864" s="3"/>
      <c r="R864" s="3"/>
      <c r="S864" s="3"/>
      <c r="T864" s="3"/>
      <c r="U864" s="3"/>
      <c r="V864" s="3"/>
    </row>
    <row r="865" spans="1:22" ht="13.75" customHeight="1">
      <c r="A865" s="3"/>
      <c r="B865" s="3"/>
      <c r="C865" s="3"/>
      <c r="D865" s="3"/>
      <c r="E865" s="3"/>
      <c r="F865" s="3"/>
      <c r="G865" s="3"/>
      <c r="H865" s="3"/>
      <c r="I865" s="3"/>
      <c r="J865" s="3"/>
      <c r="K865" s="3"/>
      <c r="L865" s="3"/>
      <c r="M865" s="3"/>
      <c r="N865" s="3"/>
      <c r="O865" s="3"/>
      <c r="P865" s="3"/>
      <c r="Q865" s="3"/>
      <c r="R865" s="3"/>
      <c r="S865" s="3"/>
      <c r="T865" s="3"/>
      <c r="U865" s="3"/>
      <c r="V865" s="3"/>
    </row>
    <row r="866" spans="1:22" ht="13.75" customHeight="1">
      <c r="A866" s="3"/>
      <c r="B866" s="3"/>
      <c r="C866" s="3"/>
      <c r="D866" s="3"/>
      <c r="E866" s="3"/>
      <c r="F866" s="3"/>
      <c r="G866" s="3"/>
      <c r="H866" s="3"/>
      <c r="I866" s="3"/>
      <c r="J866" s="3"/>
      <c r="K866" s="3"/>
      <c r="L866" s="3"/>
      <c r="M866" s="3"/>
      <c r="N866" s="3"/>
      <c r="O866" s="3"/>
      <c r="P866" s="3"/>
      <c r="Q866" s="3"/>
      <c r="R866" s="3"/>
      <c r="S866" s="3"/>
      <c r="T866" s="3"/>
      <c r="U866" s="3"/>
      <c r="V866" s="3"/>
    </row>
    <row r="867" spans="1:22" ht="13.75" customHeight="1">
      <c r="A867" s="3"/>
      <c r="B867" s="3"/>
      <c r="C867" s="3"/>
      <c r="D867" s="3"/>
      <c r="E867" s="3"/>
      <c r="F867" s="3"/>
      <c r="G867" s="3"/>
      <c r="H867" s="3"/>
      <c r="I867" s="3"/>
      <c r="J867" s="3"/>
      <c r="K867" s="3"/>
      <c r="L867" s="3"/>
      <c r="M867" s="3"/>
      <c r="N867" s="3"/>
      <c r="O867" s="3"/>
      <c r="P867" s="3"/>
      <c r="Q867" s="3"/>
      <c r="R867" s="3"/>
      <c r="S867" s="3"/>
      <c r="T867" s="3"/>
      <c r="U867" s="3"/>
      <c r="V867" s="3"/>
    </row>
    <row r="868" spans="1:22" ht="13.75" customHeight="1">
      <c r="A868" s="3"/>
      <c r="B868" s="3"/>
      <c r="C868" s="3"/>
      <c r="D868" s="3"/>
      <c r="E868" s="3"/>
      <c r="F868" s="3"/>
      <c r="G868" s="3"/>
      <c r="H868" s="3"/>
      <c r="I868" s="3"/>
      <c r="J868" s="3"/>
      <c r="K868" s="3"/>
      <c r="L868" s="3"/>
      <c r="M868" s="3"/>
      <c r="N868" s="3"/>
      <c r="O868" s="3"/>
      <c r="P868" s="3"/>
      <c r="Q868" s="3"/>
      <c r="R868" s="3"/>
      <c r="S868" s="3"/>
      <c r="T868" s="3"/>
      <c r="U868" s="3"/>
      <c r="V868" s="3"/>
    </row>
    <row r="869" spans="1:22" ht="13.75" customHeight="1">
      <c r="A869" s="3"/>
      <c r="B869" s="3"/>
      <c r="C869" s="3"/>
      <c r="D869" s="3"/>
      <c r="E869" s="3"/>
      <c r="F869" s="3"/>
      <c r="G869" s="3"/>
      <c r="H869" s="3"/>
      <c r="I869" s="3"/>
      <c r="J869" s="3"/>
      <c r="K869" s="3"/>
      <c r="L869" s="3"/>
      <c r="M869" s="3"/>
      <c r="N869" s="3"/>
      <c r="O869" s="3"/>
      <c r="P869" s="3"/>
      <c r="Q869" s="3"/>
      <c r="R869" s="3"/>
      <c r="S869" s="3"/>
      <c r="T869" s="3"/>
      <c r="U869" s="3"/>
      <c r="V869" s="3"/>
    </row>
    <row r="870" spans="1:22" ht="13.75" customHeight="1">
      <c r="A870" s="3"/>
      <c r="B870" s="3"/>
      <c r="C870" s="3"/>
      <c r="D870" s="3"/>
      <c r="E870" s="3"/>
      <c r="F870" s="3"/>
      <c r="G870" s="3"/>
      <c r="H870" s="3"/>
      <c r="I870" s="3"/>
      <c r="J870" s="3"/>
      <c r="K870" s="3"/>
      <c r="L870" s="3"/>
      <c r="M870" s="3"/>
      <c r="N870" s="3"/>
      <c r="O870" s="3"/>
      <c r="P870" s="3"/>
      <c r="Q870" s="3"/>
      <c r="R870" s="3"/>
      <c r="S870" s="3"/>
      <c r="T870" s="3"/>
      <c r="U870" s="3"/>
      <c r="V870" s="3"/>
    </row>
    <row r="871" spans="1:22" ht="13.75" customHeight="1">
      <c r="A871" s="3"/>
      <c r="B871" s="3"/>
      <c r="C871" s="3"/>
      <c r="D871" s="3"/>
      <c r="E871" s="3"/>
      <c r="F871" s="3"/>
      <c r="G871" s="3"/>
      <c r="H871" s="3"/>
      <c r="I871" s="3"/>
      <c r="J871" s="3"/>
      <c r="K871" s="3"/>
      <c r="L871" s="3"/>
      <c r="M871" s="3"/>
      <c r="N871" s="3"/>
      <c r="O871" s="3"/>
      <c r="P871" s="3"/>
      <c r="Q871" s="3"/>
      <c r="R871" s="3"/>
      <c r="S871" s="3"/>
      <c r="T871" s="3"/>
      <c r="U871" s="3"/>
      <c r="V871" s="3"/>
    </row>
    <row r="872" spans="1:22" ht="13.75" customHeight="1">
      <c r="A872" s="3"/>
      <c r="B872" s="3"/>
      <c r="C872" s="3"/>
      <c r="D872" s="3"/>
      <c r="E872" s="3"/>
      <c r="F872" s="3"/>
      <c r="G872" s="3"/>
      <c r="H872" s="3"/>
      <c r="I872" s="3"/>
      <c r="J872" s="3"/>
      <c r="K872" s="3"/>
      <c r="L872" s="3"/>
      <c r="M872" s="3"/>
      <c r="N872" s="3"/>
      <c r="O872" s="3"/>
      <c r="P872" s="3"/>
      <c r="Q872" s="3"/>
      <c r="R872" s="3"/>
      <c r="S872" s="3"/>
      <c r="T872" s="3"/>
      <c r="U872" s="3"/>
      <c r="V872" s="3"/>
    </row>
    <row r="873" spans="1:22" ht="13.75" customHeight="1">
      <c r="A873" s="3"/>
      <c r="B873" s="3"/>
      <c r="C873" s="3"/>
      <c r="D873" s="3"/>
      <c r="E873" s="3"/>
      <c r="F873" s="3"/>
      <c r="G873" s="3"/>
      <c r="H873" s="3"/>
      <c r="I873" s="3"/>
      <c r="J873" s="3"/>
      <c r="K873" s="3"/>
      <c r="L873" s="3"/>
      <c r="M873" s="3"/>
      <c r="N873" s="3"/>
      <c r="O873" s="3"/>
      <c r="P873" s="3"/>
      <c r="Q873" s="3"/>
      <c r="R873" s="3"/>
      <c r="S873" s="3"/>
      <c r="T873" s="3"/>
      <c r="U873" s="3"/>
      <c r="V873" s="3"/>
    </row>
    <row r="874" spans="1:22" ht="13.75" customHeight="1">
      <c r="A874" s="3"/>
      <c r="B874" s="3"/>
      <c r="C874" s="3"/>
      <c r="D874" s="3"/>
      <c r="E874" s="3"/>
      <c r="F874" s="3"/>
      <c r="G874" s="3"/>
      <c r="H874" s="3"/>
      <c r="I874" s="3"/>
      <c r="J874" s="3"/>
      <c r="K874" s="3"/>
      <c r="L874" s="3"/>
      <c r="M874" s="3"/>
      <c r="N874" s="3"/>
      <c r="O874" s="3"/>
      <c r="P874" s="3"/>
      <c r="Q874" s="3"/>
      <c r="R874" s="3"/>
      <c r="S874" s="3"/>
      <c r="T874" s="3"/>
      <c r="U874" s="3"/>
      <c r="V874" s="3"/>
    </row>
    <row r="875" spans="1:22" ht="13.75" customHeight="1">
      <c r="A875" s="3"/>
      <c r="B875" s="3"/>
      <c r="C875" s="3"/>
      <c r="D875" s="3"/>
      <c r="E875" s="3"/>
      <c r="F875" s="3"/>
      <c r="G875" s="3"/>
      <c r="H875" s="3"/>
      <c r="I875" s="3"/>
      <c r="J875" s="3"/>
      <c r="K875" s="3"/>
      <c r="L875" s="3"/>
      <c r="M875" s="3"/>
      <c r="N875" s="3"/>
      <c r="O875" s="3"/>
      <c r="P875" s="3"/>
      <c r="Q875" s="3"/>
      <c r="R875" s="3"/>
      <c r="S875" s="3"/>
      <c r="T875" s="3"/>
      <c r="U875" s="3"/>
      <c r="V875" s="3"/>
    </row>
    <row r="876" spans="1:22" ht="13.75" customHeight="1">
      <c r="A876" s="3"/>
      <c r="B876" s="3"/>
      <c r="C876" s="3"/>
      <c r="D876" s="3"/>
      <c r="E876" s="3"/>
      <c r="F876" s="3"/>
      <c r="G876" s="3"/>
      <c r="H876" s="3"/>
      <c r="I876" s="3"/>
      <c r="J876" s="3"/>
      <c r="K876" s="3"/>
      <c r="L876" s="3"/>
      <c r="M876" s="3"/>
      <c r="N876" s="3"/>
      <c r="O876" s="3"/>
      <c r="P876" s="3"/>
      <c r="Q876" s="3"/>
      <c r="R876" s="3"/>
      <c r="S876" s="3"/>
      <c r="T876" s="3"/>
      <c r="U876" s="3"/>
      <c r="V876" s="3"/>
    </row>
    <row r="877" spans="1:22" ht="13.75" customHeight="1">
      <c r="A877" s="3"/>
      <c r="B877" s="3"/>
      <c r="C877" s="3"/>
      <c r="D877" s="3"/>
      <c r="E877" s="3"/>
      <c r="F877" s="3"/>
      <c r="G877" s="3"/>
      <c r="H877" s="3"/>
      <c r="I877" s="3"/>
      <c r="J877" s="3"/>
      <c r="K877" s="3"/>
      <c r="L877" s="3"/>
      <c r="M877" s="3"/>
      <c r="N877" s="3"/>
      <c r="O877" s="3"/>
      <c r="P877" s="3"/>
      <c r="Q877" s="3"/>
      <c r="R877" s="3"/>
      <c r="S877" s="3"/>
      <c r="T877" s="3"/>
      <c r="U877" s="3"/>
      <c r="V877" s="3"/>
    </row>
    <row r="878" spans="1:22" ht="13.75" customHeight="1">
      <c r="A878" s="3"/>
      <c r="B878" s="3"/>
      <c r="C878" s="3"/>
      <c r="D878" s="3"/>
      <c r="E878" s="3"/>
      <c r="F878" s="3"/>
      <c r="G878" s="3"/>
      <c r="H878" s="3"/>
      <c r="I878" s="3"/>
      <c r="J878" s="3"/>
      <c r="K878" s="3"/>
      <c r="L878" s="3"/>
      <c r="M878" s="3"/>
      <c r="N878" s="3"/>
      <c r="O878" s="3"/>
      <c r="P878" s="3"/>
      <c r="Q878" s="3"/>
      <c r="R878" s="3"/>
      <c r="S878" s="3"/>
      <c r="T878" s="3"/>
      <c r="U878" s="3"/>
      <c r="V878" s="3"/>
    </row>
    <row r="879" spans="1:22" ht="13.75" customHeight="1">
      <c r="A879" s="3"/>
      <c r="B879" s="3"/>
      <c r="C879" s="3"/>
      <c r="D879" s="3"/>
      <c r="E879" s="3"/>
      <c r="F879" s="3"/>
      <c r="G879" s="3"/>
      <c r="H879" s="3"/>
      <c r="I879" s="3"/>
      <c r="J879" s="3"/>
      <c r="K879" s="3"/>
      <c r="L879" s="3"/>
      <c r="M879" s="3"/>
      <c r="N879" s="3"/>
      <c r="O879" s="3"/>
      <c r="P879" s="3"/>
      <c r="Q879" s="3"/>
      <c r="R879" s="3"/>
      <c r="S879" s="3"/>
      <c r="T879" s="3"/>
      <c r="U879" s="3"/>
      <c r="V879" s="3"/>
    </row>
    <row r="880" spans="1:22" ht="13.75" customHeight="1">
      <c r="A880" s="3"/>
      <c r="B880" s="3"/>
      <c r="C880" s="3"/>
      <c r="D880" s="3"/>
      <c r="E880" s="3"/>
      <c r="F880" s="3"/>
      <c r="G880" s="3"/>
      <c r="H880" s="3"/>
      <c r="I880" s="3"/>
      <c r="J880" s="3"/>
      <c r="K880" s="3"/>
      <c r="L880" s="3"/>
      <c r="M880" s="3"/>
      <c r="N880" s="3"/>
      <c r="O880" s="3"/>
      <c r="P880" s="3"/>
      <c r="Q880" s="3"/>
      <c r="R880" s="3"/>
      <c r="S880" s="3"/>
      <c r="T880" s="3"/>
      <c r="U880" s="3"/>
      <c r="V880" s="3"/>
    </row>
    <row r="881" spans="1:22" ht="13.75" customHeight="1">
      <c r="A881" s="3"/>
      <c r="B881" s="3"/>
      <c r="C881" s="3"/>
      <c r="D881" s="3"/>
      <c r="E881" s="3"/>
      <c r="F881" s="3"/>
      <c r="G881" s="3"/>
      <c r="H881" s="3"/>
      <c r="I881" s="3"/>
      <c r="J881" s="3"/>
      <c r="K881" s="3"/>
      <c r="L881" s="3"/>
      <c r="M881" s="3"/>
      <c r="N881" s="3"/>
      <c r="O881" s="3"/>
      <c r="P881" s="3"/>
      <c r="Q881" s="3"/>
      <c r="R881" s="3"/>
      <c r="S881" s="3"/>
      <c r="T881" s="3"/>
      <c r="U881" s="3"/>
      <c r="V881" s="3"/>
    </row>
    <row r="882" spans="1:22" ht="13.75" customHeight="1">
      <c r="A882" s="3"/>
      <c r="B882" s="3"/>
      <c r="C882" s="3"/>
      <c r="D882" s="3"/>
      <c r="E882" s="3"/>
      <c r="F882" s="3"/>
      <c r="G882" s="3"/>
      <c r="H882" s="3"/>
      <c r="I882" s="3"/>
      <c r="J882" s="3"/>
      <c r="K882" s="3"/>
      <c r="L882" s="3"/>
      <c r="M882" s="3"/>
      <c r="N882" s="3"/>
      <c r="O882" s="3"/>
      <c r="P882" s="3"/>
      <c r="Q882" s="3"/>
      <c r="R882" s="3"/>
      <c r="S882" s="3"/>
      <c r="T882" s="3"/>
      <c r="U882" s="3"/>
      <c r="V882" s="3"/>
    </row>
    <row r="883" spans="1:22" ht="13.75" customHeight="1">
      <c r="A883" s="3"/>
      <c r="B883" s="3"/>
      <c r="C883" s="3"/>
      <c r="D883" s="3"/>
      <c r="E883" s="3"/>
      <c r="F883" s="3"/>
      <c r="G883" s="3"/>
      <c r="H883" s="3"/>
      <c r="I883" s="3"/>
      <c r="J883" s="3"/>
      <c r="K883" s="3"/>
      <c r="L883" s="3"/>
      <c r="M883" s="3"/>
      <c r="N883" s="3"/>
      <c r="O883" s="3"/>
      <c r="P883" s="3"/>
      <c r="Q883" s="3"/>
      <c r="R883" s="3"/>
      <c r="S883" s="3"/>
      <c r="T883" s="3"/>
      <c r="U883" s="3"/>
      <c r="V883" s="3"/>
    </row>
    <row r="884" spans="1:22" ht="13.75" customHeight="1">
      <c r="A884" s="3"/>
      <c r="B884" s="3"/>
      <c r="C884" s="3"/>
      <c r="D884" s="3"/>
      <c r="E884" s="3"/>
      <c r="F884" s="3"/>
      <c r="G884" s="3"/>
      <c r="H884" s="3"/>
      <c r="I884" s="3"/>
      <c r="J884" s="3"/>
      <c r="K884" s="3"/>
      <c r="L884" s="3"/>
      <c r="M884" s="3"/>
      <c r="N884" s="3"/>
      <c r="O884" s="3"/>
      <c r="P884" s="3"/>
      <c r="Q884" s="3"/>
      <c r="R884" s="3"/>
      <c r="S884" s="3"/>
      <c r="T884" s="3"/>
      <c r="U884" s="3"/>
      <c r="V884" s="3"/>
    </row>
    <row r="885" spans="1:22" ht="13.75" customHeight="1">
      <c r="A885" s="3"/>
      <c r="B885" s="3"/>
      <c r="C885" s="3"/>
      <c r="D885" s="3"/>
      <c r="E885" s="3"/>
      <c r="F885" s="3"/>
      <c r="G885" s="3"/>
      <c r="H885" s="3"/>
      <c r="I885" s="3"/>
      <c r="J885" s="3"/>
      <c r="K885" s="3"/>
      <c r="L885" s="3"/>
      <c r="M885" s="3"/>
      <c r="N885" s="3"/>
      <c r="O885" s="3"/>
      <c r="P885" s="3"/>
      <c r="Q885" s="3"/>
      <c r="R885" s="3"/>
      <c r="S885" s="3"/>
      <c r="T885" s="3"/>
      <c r="U885" s="3"/>
      <c r="V885" s="3"/>
    </row>
    <row r="886" spans="1:22" ht="13.75" customHeight="1">
      <c r="A886" s="3"/>
      <c r="B886" s="3"/>
      <c r="C886" s="3"/>
      <c r="D886" s="3"/>
      <c r="E886" s="3"/>
      <c r="F886" s="3"/>
      <c r="G886" s="3"/>
      <c r="H886" s="3"/>
      <c r="I886" s="3"/>
      <c r="J886" s="3"/>
      <c r="K886" s="3"/>
      <c r="L886" s="3"/>
      <c r="M886" s="3"/>
      <c r="N886" s="3"/>
      <c r="O886" s="3"/>
      <c r="P886" s="3"/>
      <c r="Q886" s="3"/>
      <c r="R886" s="3"/>
      <c r="S886" s="3"/>
      <c r="T886" s="3"/>
      <c r="U886" s="3"/>
      <c r="V886" s="3"/>
    </row>
    <row r="887" spans="1:22" ht="13.75" customHeight="1">
      <c r="A887" s="3"/>
      <c r="B887" s="3"/>
      <c r="C887" s="3"/>
      <c r="D887" s="3"/>
      <c r="E887" s="3"/>
      <c r="F887" s="3"/>
      <c r="G887" s="3"/>
      <c r="H887" s="3"/>
      <c r="I887" s="3"/>
      <c r="J887" s="3"/>
      <c r="K887" s="3"/>
      <c r="L887" s="3"/>
      <c r="M887" s="3"/>
      <c r="N887" s="3"/>
      <c r="O887" s="3"/>
      <c r="P887" s="3"/>
      <c r="Q887" s="3"/>
      <c r="R887" s="3"/>
      <c r="S887" s="3"/>
      <c r="T887" s="3"/>
      <c r="U887" s="3"/>
      <c r="V887" s="3"/>
    </row>
    <row r="888" spans="1:22" ht="13.75" customHeight="1">
      <c r="A888" s="3"/>
      <c r="B888" s="3"/>
      <c r="C888" s="3"/>
      <c r="D888" s="3"/>
      <c r="E888" s="3"/>
      <c r="F888" s="3"/>
      <c r="G888" s="3"/>
      <c r="H888" s="3"/>
      <c r="I888" s="3"/>
      <c r="J888" s="3"/>
      <c r="K888" s="3"/>
      <c r="L888" s="3"/>
      <c r="M888" s="3"/>
      <c r="N888" s="3"/>
      <c r="O888" s="3"/>
      <c r="P888" s="3"/>
      <c r="Q888" s="3"/>
      <c r="R888" s="3"/>
      <c r="S888" s="3"/>
      <c r="T888" s="3"/>
      <c r="U888" s="3"/>
      <c r="V888" s="3"/>
    </row>
    <row r="889" spans="1:22" ht="13.75" customHeight="1">
      <c r="A889" s="3"/>
      <c r="B889" s="3"/>
      <c r="C889" s="3"/>
      <c r="D889" s="3"/>
      <c r="E889" s="3"/>
      <c r="F889" s="3"/>
      <c r="G889" s="3"/>
      <c r="H889" s="3"/>
      <c r="I889" s="3"/>
      <c r="J889" s="3"/>
      <c r="K889" s="3"/>
      <c r="L889" s="3"/>
      <c r="M889" s="3"/>
      <c r="N889" s="3"/>
      <c r="O889" s="3"/>
      <c r="P889" s="3"/>
      <c r="Q889" s="3"/>
      <c r="R889" s="3"/>
      <c r="S889" s="3"/>
      <c r="T889" s="3"/>
      <c r="U889" s="3"/>
      <c r="V889" s="3"/>
    </row>
    <row r="890" spans="1:22" ht="13.75" customHeight="1">
      <c r="A890" s="3"/>
      <c r="B890" s="3"/>
      <c r="C890" s="3"/>
      <c r="D890" s="3"/>
      <c r="E890" s="3"/>
      <c r="F890" s="3"/>
      <c r="G890" s="3"/>
      <c r="H890" s="3"/>
      <c r="I890" s="3"/>
      <c r="J890" s="3"/>
      <c r="K890" s="3"/>
      <c r="L890" s="3"/>
      <c r="M890" s="3"/>
      <c r="N890" s="3"/>
      <c r="O890" s="3"/>
      <c r="P890" s="3"/>
      <c r="Q890" s="3"/>
      <c r="R890" s="3"/>
      <c r="S890" s="3"/>
      <c r="T890" s="3"/>
      <c r="U890" s="3"/>
      <c r="V890" s="3"/>
    </row>
    <row r="891" spans="1:22" ht="13.75" customHeight="1">
      <c r="A891" s="3"/>
      <c r="B891" s="3"/>
      <c r="C891" s="3"/>
      <c r="D891" s="3"/>
      <c r="E891" s="3"/>
      <c r="F891" s="3"/>
      <c r="G891" s="3"/>
      <c r="H891" s="3"/>
      <c r="I891" s="3"/>
      <c r="J891" s="3"/>
      <c r="K891" s="3"/>
      <c r="L891" s="3"/>
      <c r="M891" s="3"/>
      <c r="N891" s="3"/>
      <c r="O891" s="3"/>
      <c r="P891" s="3"/>
      <c r="Q891" s="3"/>
      <c r="R891" s="3"/>
      <c r="S891" s="3"/>
      <c r="T891" s="3"/>
      <c r="U891" s="3"/>
      <c r="V891" s="3"/>
    </row>
    <row r="892" spans="1:22" ht="13.75" customHeight="1">
      <c r="A892" s="3"/>
      <c r="B892" s="3"/>
      <c r="C892" s="3"/>
      <c r="D892" s="3"/>
      <c r="E892" s="3"/>
      <c r="F892" s="3"/>
      <c r="G892" s="3"/>
      <c r="H892" s="3"/>
      <c r="I892" s="3"/>
      <c r="J892" s="3"/>
      <c r="K892" s="3"/>
      <c r="L892" s="3"/>
      <c r="M892" s="3"/>
      <c r="N892" s="3"/>
      <c r="O892" s="3"/>
      <c r="P892" s="3"/>
      <c r="Q892" s="3"/>
      <c r="R892" s="3"/>
      <c r="S892" s="3"/>
      <c r="T892" s="3"/>
      <c r="U892" s="3"/>
      <c r="V892" s="3"/>
    </row>
    <row r="893" spans="1:22" ht="13.75" customHeight="1">
      <c r="A893" s="3"/>
      <c r="B893" s="3"/>
      <c r="C893" s="3"/>
      <c r="D893" s="3"/>
      <c r="E893" s="3"/>
      <c r="F893" s="3"/>
      <c r="G893" s="3"/>
      <c r="H893" s="3"/>
      <c r="I893" s="3"/>
      <c r="J893" s="3"/>
      <c r="K893" s="3"/>
      <c r="L893" s="3"/>
      <c r="M893" s="3"/>
      <c r="N893" s="3"/>
      <c r="O893" s="3"/>
      <c r="P893" s="3"/>
      <c r="Q893" s="3"/>
      <c r="R893" s="3"/>
      <c r="S893" s="3"/>
      <c r="T893" s="3"/>
      <c r="U893" s="3"/>
      <c r="V893" s="3"/>
    </row>
    <row r="894" spans="1:22" ht="13.75" customHeight="1">
      <c r="A894" s="3"/>
      <c r="B894" s="3"/>
      <c r="C894" s="3"/>
      <c r="D894" s="3"/>
      <c r="E894" s="3"/>
      <c r="F894" s="3"/>
      <c r="G894" s="3"/>
      <c r="H894" s="3"/>
      <c r="I894" s="3"/>
      <c r="J894" s="3"/>
      <c r="K894" s="3"/>
      <c r="L894" s="3"/>
      <c r="M894" s="3"/>
      <c r="N894" s="3"/>
      <c r="O894" s="3"/>
      <c r="P894" s="3"/>
      <c r="Q894" s="3"/>
      <c r="R894" s="3"/>
      <c r="S894" s="3"/>
      <c r="T894" s="3"/>
      <c r="U894" s="3"/>
      <c r="V894" s="3"/>
    </row>
    <row r="895" spans="1:22" ht="13.75" customHeight="1">
      <c r="A895" s="3"/>
      <c r="B895" s="3"/>
      <c r="C895" s="3"/>
      <c r="D895" s="3"/>
      <c r="E895" s="3"/>
      <c r="F895" s="3"/>
      <c r="G895" s="3"/>
      <c r="H895" s="3"/>
      <c r="I895" s="3"/>
      <c r="J895" s="3"/>
      <c r="K895" s="3"/>
      <c r="L895" s="3"/>
      <c r="M895" s="3"/>
      <c r="N895" s="3"/>
      <c r="O895" s="3"/>
      <c r="P895" s="3"/>
      <c r="Q895" s="3"/>
      <c r="R895" s="3"/>
      <c r="S895" s="3"/>
      <c r="T895" s="3"/>
      <c r="U895" s="3"/>
      <c r="V895" s="3"/>
    </row>
    <row r="896" spans="1:22" ht="13.75" customHeight="1">
      <c r="A896" s="3"/>
      <c r="B896" s="3"/>
      <c r="C896" s="3"/>
      <c r="D896" s="3"/>
      <c r="E896" s="3"/>
      <c r="F896" s="3"/>
      <c r="G896" s="3"/>
      <c r="H896" s="3"/>
      <c r="I896" s="3"/>
      <c r="J896" s="3"/>
      <c r="K896" s="3"/>
      <c r="L896" s="3"/>
      <c r="M896" s="3"/>
      <c r="N896" s="3"/>
      <c r="O896" s="3"/>
      <c r="P896" s="3"/>
      <c r="Q896" s="3"/>
      <c r="R896" s="3"/>
      <c r="S896" s="3"/>
      <c r="T896" s="3"/>
      <c r="U896" s="3"/>
      <c r="V896" s="3"/>
    </row>
    <row r="897" spans="1:22" ht="13.75" customHeight="1">
      <c r="A897" s="3"/>
      <c r="B897" s="3"/>
      <c r="C897" s="3"/>
      <c r="D897" s="3"/>
      <c r="E897" s="3"/>
      <c r="F897" s="3"/>
      <c r="G897" s="3"/>
      <c r="H897" s="3"/>
      <c r="I897" s="3"/>
      <c r="J897" s="3"/>
      <c r="K897" s="3"/>
      <c r="L897" s="3"/>
      <c r="M897" s="3"/>
      <c r="N897" s="3"/>
      <c r="O897" s="3"/>
      <c r="P897" s="3"/>
      <c r="Q897" s="3"/>
      <c r="R897" s="3"/>
      <c r="S897" s="3"/>
      <c r="T897" s="3"/>
      <c r="U897" s="3"/>
      <c r="V897" s="3"/>
    </row>
    <row r="898" spans="1:22" ht="13.75" customHeight="1">
      <c r="A898" s="3"/>
      <c r="B898" s="3"/>
      <c r="C898" s="3"/>
      <c r="D898" s="3"/>
      <c r="E898" s="3"/>
      <c r="F898" s="3"/>
      <c r="G898" s="3"/>
      <c r="H898" s="3"/>
      <c r="I898" s="3"/>
      <c r="J898" s="3"/>
      <c r="K898" s="3"/>
      <c r="L898" s="3"/>
      <c r="M898" s="3"/>
      <c r="N898" s="3"/>
      <c r="O898" s="3"/>
      <c r="P898" s="3"/>
      <c r="Q898" s="3"/>
      <c r="R898" s="3"/>
      <c r="S898" s="3"/>
      <c r="T898" s="3"/>
      <c r="U898" s="3"/>
      <c r="V898" s="3"/>
    </row>
    <row r="899" spans="1:22" ht="13.75" customHeight="1">
      <c r="A899" s="3"/>
      <c r="B899" s="3"/>
      <c r="C899" s="3"/>
      <c r="D899" s="3"/>
      <c r="E899" s="3"/>
      <c r="F899" s="3"/>
      <c r="G899" s="3"/>
      <c r="H899" s="3"/>
      <c r="I899" s="3"/>
      <c r="J899" s="3"/>
      <c r="K899" s="3"/>
      <c r="L899" s="3"/>
      <c r="M899" s="3"/>
      <c r="N899" s="3"/>
      <c r="O899" s="3"/>
      <c r="P899" s="3"/>
      <c r="Q899" s="3"/>
      <c r="R899" s="3"/>
      <c r="S899" s="3"/>
      <c r="T899" s="3"/>
      <c r="U899" s="3"/>
      <c r="V899" s="3"/>
    </row>
    <row r="900" spans="1:22" ht="13.75" customHeight="1">
      <c r="A900" s="3"/>
      <c r="B900" s="3"/>
      <c r="C900" s="3"/>
      <c r="D900" s="3"/>
      <c r="E900" s="3"/>
      <c r="F900" s="3"/>
      <c r="G900" s="3"/>
      <c r="H900" s="3"/>
      <c r="I900" s="3"/>
      <c r="J900" s="3"/>
      <c r="K900" s="3"/>
      <c r="L900" s="3"/>
      <c r="M900" s="3"/>
      <c r="N900" s="3"/>
      <c r="O900" s="3"/>
      <c r="P900" s="3"/>
      <c r="Q900" s="3"/>
      <c r="R900" s="3"/>
      <c r="S900" s="3"/>
      <c r="T900" s="3"/>
      <c r="U900" s="3"/>
      <c r="V900" s="3"/>
    </row>
    <row r="901" spans="1:22" ht="13.75" customHeight="1">
      <c r="A901" s="3"/>
      <c r="B901" s="3"/>
      <c r="C901" s="3"/>
      <c r="D901" s="3"/>
      <c r="E901" s="3"/>
      <c r="F901" s="3"/>
      <c r="G901" s="3"/>
      <c r="H901" s="3"/>
      <c r="I901" s="3"/>
      <c r="J901" s="3"/>
      <c r="K901" s="3"/>
      <c r="L901" s="3"/>
      <c r="M901" s="3"/>
      <c r="N901" s="3"/>
      <c r="O901" s="3"/>
      <c r="P901" s="3"/>
      <c r="Q901" s="3"/>
      <c r="R901" s="3"/>
      <c r="S901" s="3"/>
      <c r="T901" s="3"/>
      <c r="U901" s="3"/>
      <c r="V901" s="3"/>
    </row>
    <row r="902" spans="1:22" ht="13.75" customHeight="1">
      <c r="A902" s="3"/>
      <c r="B902" s="3"/>
      <c r="C902" s="3"/>
      <c r="D902" s="3"/>
      <c r="E902" s="3"/>
      <c r="F902" s="3"/>
      <c r="G902" s="3"/>
      <c r="H902" s="3"/>
      <c r="I902" s="3"/>
      <c r="J902" s="3"/>
      <c r="K902" s="3"/>
      <c r="L902" s="3"/>
      <c r="M902" s="3"/>
      <c r="N902" s="3"/>
      <c r="O902" s="3"/>
      <c r="P902" s="3"/>
      <c r="Q902" s="3"/>
      <c r="R902" s="3"/>
      <c r="S902" s="3"/>
      <c r="T902" s="3"/>
      <c r="U902" s="3"/>
      <c r="V902" s="3"/>
    </row>
    <row r="903" spans="1:22" ht="13.75" customHeight="1">
      <c r="A903" s="3"/>
      <c r="B903" s="3"/>
      <c r="C903" s="3"/>
      <c r="D903" s="3"/>
      <c r="E903" s="3"/>
      <c r="F903" s="3"/>
      <c r="G903" s="3"/>
      <c r="H903" s="3"/>
      <c r="I903" s="3"/>
      <c r="J903" s="3"/>
      <c r="K903" s="3"/>
      <c r="L903" s="3"/>
      <c r="M903" s="3"/>
      <c r="N903" s="3"/>
      <c r="O903" s="3"/>
      <c r="P903" s="3"/>
      <c r="Q903" s="3"/>
      <c r="R903" s="3"/>
      <c r="S903" s="3"/>
      <c r="T903" s="3"/>
      <c r="U903" s="3"/>
      <c r="V903" s="3"/>
    </row>
    <row r="904" spans="1:22" ht="13.75" customHeight="1">
      <c r="A904" s="3"/>
      <c r="B904" s="3"/>
      <c r="C904" s="3"/>
      <c r="D904" s="3"/>
      <c r="E904" s="3"/>
      <c r="F904" s="3"/>
      <c r="G904" s="3"/>
      <c r="H904" s="3"/>
      <c r="I904" s="3"/>
      <c r="J904" s="3"/>
      <c r="K904" s="3"/>
      <c r="L904" s="3"/>
      <c r="M904" s="3"/>
      <c r="N904" s="3"/>
      <c r="O904" s="3"/>
      <c r="P904" s="3"/>
      <c r="Q904" s="3"/>
      <c r="R904" s="3"/>
      <c r="S904" s="3"/>
      <c r="T904" s="3"/>
      <c r="U904" s="3"/>
      <c r="V904" s="3"/>
    </row>
    <row r="905" spans="1:22" ht="13.75" customHeight="1">
      <c r="A905" s="3"/>
      <c r="B905" s="3"/>
      <c r="C905" s="3"/>
      <c r="D905" s="3"/>
      <c r="E905" s="3"/>
      <c r="F905" s="3"/>
      <c r="G905" s="3"/>
      <c r="H905" s="3"/>
      <c r="I905" s="3"/>
      <c r="J905" s="3"/>
      <c r="K905" s="3"/>
      <c r="L905" s="3"/>
      <c r="M905" s="3"/>
      <c r="N905" s="3"/>
      <c r="O905" s="3"/>
      <c r="P905" s="3"/>
      <c r="Q905" s="3"/>
      <c r="R905" s="3"/>
      <c r="S905" s="3"/>
      <c r="T905" s="3"/>
      <c r="U905" s="3"/>
      <c r="V905" s="3"/>
    </row>
    <row r="906" spans="1:22" ht="13.75" customHeight="1">
      <c r="A906" s="3"/>
      <c r="B906" s="3"/>
      <c r="C906" s="3"/>
      <c r="D906" s="3"/>
      <c r="E906" s="3"/>
      <c r="F906" s="3"/>
      <c r="G906" s="3"/>
      <c r="H906" s="3"/>
      <c r="I906" s="3"/>
      <c r="J906" s="3"/>
      <c r="K906" s="3"/>
      <c r="L906" s="3"/>
      <c r="M906" s="3"/>
      <c r="N906" s="3"/>
      <c r="O906" s="3"/>
      <c r="P906" s="3"/>
      <c r="Q906" s="3"/>
      <c r="R906" s="3"/>
      <c r="S906" s="3"/>
      <c r="T906" s="3"/>
      <c r="U906" s="3"/>
      <c r="V906" s="3"/>
    </row>
    <row r="907" spans="1:22" ht="13.75" customHeight="1">
      <c r="A907" s="3"/>
      <c r="B907" s="3"/>
      <c r="C907" s="3"/>
      <c r="D907" s="3"/>
      <c r="E907" s="3"/>
      <c r="F907" s="3"/>
      <c r="G907" s="3"/>
      <c r="H907" s="3"/>
      <c r="I907" s="3"/>
      <c r="J907" s="3"/>
      <c r="K907" s="3"/>
      <c r="L907" s="3"/>
      <c r="M907" s="3"/>
      <c r="N907" s="3"/>
      <c r="O907" s="3"/>
      <c r="P907" s="3"/>
      <c r="Q907" s="3"/>
      <c r="R907" s="3"/>
      <c r="S907" s="3"/>
      <c r="T907" s="3"/>
      <c r="U907" s="3"/>
      <c r="V907" s="3"/>
    </row>
    <row r="908" spans="1:22" ht="13.75" customHeight="1">
      <c r="A908" s="3"/>
      <c r="B908" s="3"/>
      <c r="C908" s="3"/>
      <c r="D908" s="3"/>
      <c r="E908" s="3"/>
      <c r="F908" s="3"/>
      <c r="G908" s="3"/>
      <c r="H908" s="3"/>
      <c r="I908" s="3"/>
      <c r="J908" s="3"/>
      <c r="K908" s="3"/>
      <c r="L908" s="3"/>
      <c r="M908" s="3"/>
      <c r="N908" s="3"/>
      <c r="O908" s="3"/>
      <c r="P908" s="3"/>
      <c r="Q908" s="3"/>
      <c r="R908" s="3"/>
      <c r="S908" s="3"/>
      <c r="T908" s="3"/>
      <c r="U908" s="3"/>
      <c r="V908" s="3"/>
    </row>
    <row r="909" spans="1:22" ht="13.75" customHeight="1">
      <c r="A909" s="3"/>
      <c r="B909" s="3"/>
      <c r="C909" s="3"/>
      <c r="D909" s="3"/>
      <c r="E909" s="3"/>
      <c r="F909" s="3"/>
      <c r="G909" s="3"/>
      <c r="H909" s="3"/>
      <c r="I909" s="3"/>
      <c r="J909" s="3"/>
      <c r="K909" s="3"/>
      <c r="L909" s="3"/>
      <c r="M909" s="3"/>
      <c r="N909" s="3"/>
      <c r="O909" s="3"/>
      <c r="P909" s="3"/>
      <c r="Q909" s="3"/>
      <c r="R909" s="3"/>
      <c r="S909" s="3"/>
      <c r="T909" s="3"/>
      <c r="U909" s="3"/>
      <c r="V909" s="3"/>
    </row>
    <row r="910" spans="1:22" ht="13.75" customHeight="1">
      <c r="A910" s="3"/>
      <c r="B910" s="3"/>
      <c r="C910" s="3"/>
      <c r="D910" s="3"/>
      <c r="E910" s="3"/>
      <c r="F910" s="3"/>
      <c r="G910" s="3"/>
      <c r="H910" s="3"/>
      <c r="I910" s="3"/>
      <c r="J910" s="3"/>
      <c r="K910" s="3"/>
      <c r="L910" s="3"/>
      <c r="M910" s="3"/>
      <c r="N910" s="3"/>
      <c r="O910" s="3"/>
      <c r="P910" s="3"/>
      <c r="Q910" s="3"/>
      <c r="R910" s="3"/>
      <c r="S910" s="3"/>
      <c r="T910" s="3"/>
      <c r="U910" s="3"/>
      <c r="V910" s="3"/>
    </row>
    <row r="911" spans="1:22" ht="13.75" customHeight="1">
      <c r="A911" s="3"/>
      <c r="B911" s="3"/>
      <c r="C911" s="3"/>
      <c r="D911" s="3"/>
      <c r="E911" s="3"/>
      <c r="F911" s="3"/>
      <c r="G911" s="3"/>
      <c r="H911" s="3"/>
      <c r="I911" s="3"/>
      <c r="J911" s="3"/>
      <c r="K911" s="3"/>
      <c r="L911" s="3"/>
      <c r="M911" s="3"/>
      <c r="N911" s="3"/>
      <c r="O911" s="3"/>
      <c r="P911" s="3"/>
      <c r="Q911" s="3"/>
      <c r="R911" s="3"/>
      <c r="S911" s="3"/>
      <c r="T911" s="3"/>
      <c r="U911" s="3"/>
      <c r="V911" s="3"/>
    </row>
    <row r="912" spans="1:22" ht="13.75" customHeight="1">
      <c r="A912" s="3"/>
      <c r="B912" s="3"/>
      <c r="C912" s="3"/>
      <c r="D912" s="3"/>
      <c r="E912" s="3"/>
      <c r="F912" s="3"/>
      <c r="G912" s="3"/>
      <c r="H912" s="3"/>
      <c r="I912" s="3"/>
      <c r="J912" s="3"/>
      <c r="K912" s="3"/>
      <c r="L912" s="3"/>
      <c r="M912" s="3"/>
      <c r="N912" s="3"/>
      <c r="O912" s="3"/>
      <c r="P912" s="3"/>
      <c r="Q912" s="3"/>
      <c r="R912" s="3"/>
      <c r="S912" s="3"/>
      <c r="T912" s="3"/>
      <c r="U912" s="3"/>
      <c r="V912" s="3"/>
    </row>
    <row r="913" spans="1:22" ht="13.75" customHeight="1">
      <c r="A913" s="3"/>
      <c r="B913" s="3"/>
      <c r="C913" s="3"/>
      <c r="D913" s="3"/>
      <c r="E913" s="3"/>
      <c r="F913" s="3"/>
      <c r="G913" s="3"/>
      <c r="H913" s="3"/>
      <c r="I913" s="3"/>
      <c r="J913" s="3"/>
      <c r="K913" s="3"/>
      <c r="L913" s="3"/>
      <c r="M913" s="3"/>
      <c r="N913" s="3"/>
      <c r="O913" s="3"/>
      <c r="P913" s="3"/>
      <c r="Q913" s="3"/>
      <c r="R913" s="3"/>
      <c r="S913" s="3"/>
      <c r="T913" s="3"/>
      <c r="U913" s="3"/>
      <c r="V913" s="3"/>
    </row>
    <row r="914" spans="1:22" ht="13.75" customHeight="1">
      <c r="A914" s="3"/>
      <c r="B914" s="3"/>
      <c r="C914" s="3"/>
      <c r="D914" s="3"/>
      <c r="E914" s="3"/>
      <c r="F914" s="3"/>
      <c r="G914" s="3"/>
      <c r="H914" s="3"/>
      <c r="I914" s="3"/>
      <c r="J914" s="3"/>
      <c r="K914" s="3"/>
      <c r="L914" s="3"/>
      <c r="M914" s="3"/>
      <c r="N914" s="3"/>
      <c r="O914" s="3"/>
      <c r="P914" s="3"/>
      <c r="Q914" s="3"/>
      <c r="R914" s="3"/>
      <c r="S914" s="3"/>
      <c r="T914" s="3"/>
      <c r="U914" s="3"/>
      <c r="V914" s="3"/>
    </row>
    <row r="915" spans="1:22" ht="13.75" customHeight="1">
      <c r="A915" s="3"/>
      <c r="B915" s="3"/>
      <c r="C915" s="3"/>
      <c r="D915" s="3"/>
      <c r="E915" s="3"/>
      <c r="F915" s="3"/>
      <c r="G915" s="3"/>
      <c r="H915" s="3"/>
      <c r="I915" s="3"/>
      <c r="J915" s="3"/>
      <c r="K915" s="3"/>
      <c r="L915" s="3"/>
      <c r="M915" s="3"/>
      <c r="N915" s="3"/>
      <c r="O915" s="3"/>
      <c r="P915" s="3"/>
      <c r="Q915" s="3"/>
      <c r="R915" s="3"/>
      <c r="S915" s="3"/>
      <c r="T915" s="3"/>
      <c r="U915" s="3"/>
      <c r="V915" s="3"/>
    </row>
    <row r="916" spans="1:22" ht="13.75" customHeight="1">
      <c r="A916" s="3"/>
      <c r="B916" s="3"/>
      <c r="C916" s="3"/>
      <c r="D916" s="3"/>
      <c r="E916" s="3"/>
      <c r="F916" s="3"/>
      <c r="G916" s="3"/>
      <c r="H916" s="3"/>
      <c r="I916" s="3"/>
      <c r="J916" s="3"/>
      <c r="K916" s="3"/>
      <c r="L916" s="3"/>
      <c r="M916" s="3"/>
      <c r="N916" s="3"/>
      <c r="O916" s="3"/>
      <c r="P916" s="3"/>
      <c r="Q916" s="3"/>
      <c r="R916" s="3"/>
      <c r="S916" s="3"/>
      <c r="T916" s="3"/>
      <c r="U916" s="3"/>
      <c r="V916" s="3"/>
    </row>
    <row r="917" spans="1:22" ht="13.75" customHeight="1">
      <c r="A917" s="3"/>
      <c r="B917" s="3"/>
      <c r="C917" s="3"/>
      <c r="D917" s="3"/>
      <c r="E917" s="3"/>
      <c r="F917" s="3"/>
      <c r="G917" s="3"/>
      <c r="H917" s="3"/>
      <c r="I917" s="3"/>
      <c r="J917" s="3"/>
      <c r="K917" s="3"/>
      <c r="L917" s="3"/>
      <c r="M917" s="3"/>
      <c r="N917" s="3"/>
      <c r="O917" s="3"/>
      <c r="P917" s="3"/>
      <c r="Q917" s="3"/>
      <c r="R917" s="3"/>
      <c r="S917" s="3"/>
      <c r="T917" s="3"/>
      <c r="U917" s="3"/>
      <c r="V917" s="3"/>
    </row>
    <row r="918" spans="1:22" ht="13.75" customHeight="1">
      <c r="A918" s="3"/>
      <c r="B918" s="3"/>
      <c r="C918" s="3"/>
      <c r="D918" s="3"/>
      <c r="E918" s="3"/>
      <c r="F918" s="3"/>
      <c r="G918" s="3"/>
      <c r="H918" s="3"/>
      <c r="I918" s="3"/>
      <c r="J918" s="3"/>
      <c r="K918" s="3"/>
      <c r="L918" s="3"/>
      <c r="M918" s="3"/>
      <c r="N918" s="3"/>
      <c r="O918" s="3"/>
      <c r="P918" s="3"/>
      <c r="Q918" s="3"/>
      <c r="R918" s="3"/>
      <c r="S918" s="3"/>
      <c r="T918" s="3"/>
      <c r="U918" s="3"/>
      <c r="V918" s="3"/>
    </row>
    <row r="919" spans="1:22" ht="13.75" customHeight="1">
      <c r="A919" s="3"/>
      <c r="B919" s="3"/>
      <c r="C919" s="3"/>
      <c r="D919" s="3"/>
      <c r="E919" s="3"/>
      <c r="F919" s="3"/>
      <c r="G919" s="3"/>
      <c r="H919" s="3"/>
      <c r="I919" s="3"/>
      <c r="J919" s="3"/>
      <c r="K919" s="3"/>
      <c r="L919" s="3"/>
      <c r="M919" s="3"/>
      <c r="N919" s="3"/>
      <c r="O919" s="3"/>
      <c r="P919" s="3"/>
      <c r="Q919" s="3"/>
      <c r="R919" s="3"/>
      <c r="S919" s="3"/>
      <c r="T919" s="3"/>
      <c r="U919" s="3"/>
      <c r="V919" s="3"/>
    </row>
    <row r="920" spans="1:22" ht="13.75" customHeight="1">
      <c r="A920" s="3"/>
      <c r="B920" s="3"/>
      <c r="C920" s="3"/>
      <c r="D920" s="3"/>
      <c r="E920" s="3"/>
      <c r="F920" s="3"/>
      <c r="G920" s="3"/>
      <c r="H920" s="3"/>
      <c r="I920" s="3"/>
      <c r="J920" s="3"/>
      <c r="K920" s="3"/>
      <c r="L920" s="3"/>
      <c r="M920" s="3"/>
      <c r="N920" s="3"/>
      <c r="O920" s="3"/>
      <c r="P920" s="3"/>
      <c r="Q920" s="3"/>
      <c r="R920" s="3"/>
      <c r="S920" s="3"/>
      <c r="T920" s="3"/>
      <c r="U920" s="3"/>
      <c r="V920" s="3"/>
    </row>
    <row r="921" spans="1:22" ht="13.75" customHeight="1">
      <c r="A921" s="3"/>
      <c r="B921" s="3"/>
      <c r="C921" s="3"/>
      <c r="D921" s="3"/>
      <c r="E921" s="3"/>
      <c r="F921" s="3"/>
      <c r="G921" s="3"/>
      <c r="H921" s="3"/>
      <c r="I921" s="3"/>
      <c r="J921" s="3"/>
      <c r="K921" s="3"/>
      <c r="L921" s="3"/>
      <c r="M921" s="3"/>
      <c r="N921" s="3"/>
      <c r="O921" s="3"/>
      <c r="P921" s="3"/>
      <c r="Q921" s="3"/>
      <c r="R921" s="3"/>
      <c r="S921" s="3"/>
      <c r="T921" s="3"/>
      <c r="U921" s="3"/>
      <c r="V921" s="3"/>
    </row>
    <row r="922" spans="1:22" ht="13.75" customHeight="1">
      <c r="A922" s="3"/>
      <c r="B922" s="3"/>
      <c r="C922" s="3"/>
      <c r="D922" s="3"/>
      <c r="E922" s="3"/>
      <c r="F922" s="3"/>
      <c r="G922" s="3"/>
      <c r="H922" s="3"/>
      <c r="I922" s="3"/>
      <c r="J922" s="3"/>
      <c r="K922" s="3"/>
      <c r="L922" s="3"/>
      <c r="M922" s="3"/>
      <c r="N922" s="3"/>
      <c r="O922" s="3"/>
      <c r="P922" s="3"/>
      <c r="Q922" s="3"/>
      <c r="R922" s="3"/>
      <c r="S922" s="3"/>
      <c r="T922" s="3"/>
      <c r="U922" s="3"/>
      <c r="V922" s="3"/>
    </row>
    <row r="923" spans="1:22" ht="13.75" customHeight="1">
      <c r="A923" s="3"/>
      <c r="B923" s="3"/>
      <c r="C923" s="3"/>
      <c r="D923" s="3"/>
      <c r="E923" s="3"/>
      <c r="F923" s="3"/>
      <c r="G923" s="3"/>
      <c r="H923" s="3"/>
      <c r="I923" s="3"/>
      <c r="J923" s="3"/>
      <c r="K923" s="3"/>
      <c r="L923" s="3"/>
      <c r="M923" s="3"/>
      <c r="N923" s="3"/>
      <c r="O923" s="3"/>
      <c r="P923" s="3"/>
      <c r="Q923" s="3"/>
      <c r="R923" s="3"/>
      <c r="S923" s="3"/>
      <c r="T923" s="3"/>
      <c r="U923" s="3"/>
      <c r="V923" s="3"/>
    </row>
    <row r="924" spans="1:22" ht="13.75" customHeight="1">
      <c r="A924" s="3"/>
      <c r="B924" s="3"/>
      <c r="C924" s="3"/>
      <c r="D924" s="3"/>
      <c r="E924" s="3"/>
      <c r="F924" s="3"/>
      <c r="G924" s="3"/>
      <c r="H924" s="3"/>
      <c r="I924" s="3"/>
      <c r="J924" s="3"/>
      <c r="K924" s="3"/>
      <c r="L924" s="3"/>
      <c r="M924" s="3"/>
      <c r="N924" s="3"/>
      <c r="O924" s="3"/>
      <c r="P924" s="3"/>
      <c r="Q924" s="3"/>
      <c r="R924" s="3"/>
      <c r="S924" s="3"/>
      <c r="T924" s="3"/>
      <c r="U924" s="3"/>
      <c r="V924" s="3"/>
    </row>
    <row r="925" spans="1:22" ht="13.75" customHeight="1">
      <c r="A925" s="3"/>
      <c r="B925" s="3"/>
      <c r="C925" s="3"/>
      <c r="D925" s="3"/>
      <c r="E925" s="3"/>
      <c r="F925" s="3"/>
      <c r="G925" s="3"/>
      <c r="H925" s="3"/>
      <c r="I925" s="3"/>
      <c r="J925" s="3"/>
      <c r="K925" s="3"/>
      <c r="L925" s="3"/>
      <c r="M925" s="3"/>
      <c r="N925" s="3"/>
      <c r="O925" s="3"/>
      <c r="P925" s="3"/>
      <c r="Q925" s="3"/>
      <c r="R925" s="3"/>
      <c r="S925" s="3"/>
      <c r="T925" s="3"/>
      <c r="U925" s="3"/>
      <c r="V925" s="3"/>
    </row>
    <row r="926" spans="1:22" ht="13.75" customHeight="1">
      <c r="A926" s="3"/>
      <c r="B926" s="3"/>
      <c r="C926" s="3"/>
      <c r="D926" s="3"/>
      <c r="E926" s="3"/>
      <c r="F926" s="3"/>
      <c r="G926" s="3"/>
      <c r="H926" s="3"/>
      <c r="I926" s="3"/>
      <c r="J926" s="3"/>
      <c r="K926" s="3"/>
      <c r="L926" s="3"/>
      <c r="M926" s="3"/>
      <c r="N926" s="3"/>
      <c r="O926" s="3"/>
      <c r="P926" s="3"/>
      <c r="Q926" s="3"/>
      <c r="R926" s="3"/>
      <c r="S926" s="3"/>
      <c r="T926" s="3"/>
      <c r="U926" s="3"/>
      <c r="V926" s="3"/>
    </row>
    <row r="927" spans="1:22" ht="13.75" customHeight="1">
      <c r="A927" s="3"/>
      <c r="B927" s="3"/>
      <c r="C927" s="3"/>
      <c r="D927" s="3"/>
      <c r="E927" s="3"/>
      <c r="F927" s="3"/>
      <c r="G927" s="3"/>
      <c r="H927" s="3"/>
      <c r="I927" s="3"/>
      <c r="J927" s="3"/>
      <c r="K927" s="3"/>
      <c r="L927" s="3"/>
      <c r="M927" s="3"/>
      <c r="N927" s="3"/>
      <c r="O927" s="3"/>
      <c r="P927" s="3"/>
      <c r="Q927" s="3"/>
      <c r="R927" s="3"/>
      <c r="S927" s="3"/>
      <c r="T927" s="3"/>
      <c r="U927" s="3"/>
      <c r="V927" s="3"/>
    </row>
    <row r="928" spans="1:22" ht="13.75" customHeight="1">
      <c r="A928" s="3"/>
      <c r="B928" s="3"/>
      <c r="C928" s="3"/>
      <c r="D928" s="3"/>
      <c r="E928" s="3"/>
      <c r="F928" s="3"/>
      <c r="G928" s="3"/>
      <c r="H928" s="3"/>
      <c r="I928" s="3"/>
      <c r="J928" s="3"/>
      <c r="K928" s="3"/>
      <c r="L928" s="3"/>
      <c r="M928" s="3"/>
      <c r="N928" s="3"/>
      <c r="O928" s="3"/>
      <c r="P928" s="3"/>
      <c r="Q928" s="3"/>
      <c r="R928" s="3"/>
      <c r="S928" s="3"/>
      <c r="T928" s="3"/>
      <c r="U928" s="3"/>
      <c r="V928" s="3"/>
    </row>
    <row r="929" spans="1:22" ht="13.75" customHeight="1">
      <c r="A929" s="3"/>
      <c r="B929" s="3"/>
      <c r="C929" s="3"/>
      <c r="D929" s="3"/>
      <c r="E929" s="3"/>
      <c r="F929" s="3"/>
      <c r="G929" s="3"/>
      <c r="H929" s="3"/>
      <c r="I929" s="3"/>
      <c r="J929" s="3"/>
      <c r="K929" s="3"/>
      <c r="L929" s="3"/>
      <c r="M929" s="3"/>
      <c r="N929" s="3"/>
      <c r="O929" s="3"/>
      <c r="P929" s="3"/>
      <c r="Q929" s="3"/>
      <c r="R929" s="3"/>
      <c r="S929" s="3"/>
      <c r="T929" s="3"/>
      <c r="U929" s="3"/>
      <c r="V929" s="3"/>
    </row>
    <row r="930" spans="1:22" ht="13.75" customHeight="1">
      <c r="A930" s="3"/>
      <c r="B930" s="3"/>
      <c r="C930" s="3"/>
      <c r="D930" s="3"/>
      <c r="E930" s="3"/>
      <c r="F930" s="3"/>
      <c r="G930" s="3"/>
      <c r="H930" s="3"/>
      <c r="I930" s="3"/>
      <c r="J930" s="3"/>
      <c r="K930" s="3"/>
      <c r="L930" s="3"/>
      <c r="M930" s="3"/>
      <c r="N930" s="3"/>
      <c r="O930" s="3"/>
      <c r="P930" s="3"/>
      <c r="Q930" s="3"/>
      <c r="R930" s="3"/>
      <c r="S930" s="3"/>
      <c r="T930" s="3"/>
      <c r="U930" s="3"/>
      <c r="V930" s="3"/>
    </row>
    <row r="931" spans="1:22" ht="13.75" customHeight="1">
      <c r="A931" s="3"/>
      <c r="B931" s="3"/>
      <c r="C931" s="3"/>
      <c r="D931" s="3"/>
      <c r="E931" s="3"/>
      <c r="F931" s="3"/>
      <c r="G931" s="3"/>
      <c r="H931" s="3"/>
      <c r="I931" s="3"/>
      <c r="J931" s="3"/>
      <c r="K931" s="3"/>
      <c r="L931" s="3"/>
      <c r="M931" s="3"/>
      <c r="N931" s="3"/>
      <c r="O931" s="3"/>
      <c r="P931" s="3"/>
      <c r="Q931" s="3"/>
      <c r="R931" s="3"/>
      <c r="S931" s="3"/>
      <c r="T931" s="3"/>
      <c r="U931" s="3"/>
      <c r="V931" s="3"/>
    </row>
    <row r="932" spans="1:22" ht="13.75" customHeight="1">
      <c r="A932" s="3"/>
      <c r="B932" s="3"/>
      <c r="C932" s="3"/>
      <c r="D932" s="3"/>
      <c r="E932" s="3"/>
      <c r="F932" s="3"/>
      <c r="G932" s="3"/>
      <c r="H932" s="3"/>
      <c r="I932" s="3"/>
      <c r="J932" s="3"/>
      <c r="K932" s="3"/>
      <c r="L932" s="3"/>
      <c r="M932" s="3"/>
      <c r="N932" s="3"/>
      <c r="O932" s="3"/>
      <c r="P932" s="3"/>
      <c r="Q932" s="3"/>
      <c r="R932" s="3"/>
      <c r="S932" s="3"/>
      <c r="T932" s="3"/>
      <c r="U932" s="3"/>
      <c r="V932" s="3"/>
    </row>
    <row r="933" spans="1:22" ht="13.75" customHeight="1">
      <c r="A933" s="3"/>
      <c r="B933" s="3"/>
      <c r="C933" s="3"/>
      <c r="D933" s="3"/>
      <c r="E933" s="3"/>
      <c r="F933" s="3"/>
      <c r="G933" s="3"/>
      <c r="H933" s="3"/>
      <c r="I933" s="3"/>
      <c r="J933" s="3"/>
      <c r="K933" s="3"/>
      <c r="L933" s="3"/>
      <c r="M933" s="3"/>
      <c r="N933" s="3"/>
      <c r="O933" s="3"/>
      <c r="P933" s="3"/>
      <c r="Q933" s="3"/>
      <c r="R933" s="3"/>
      <c r="S933" s="3"/>
      <c r="T933" s="3"/>
      <c r="U933" s="3"/>
      <c r="V933" s="3"/>
    </row>
    <row r="934" spans="1:22" ht="13.75" customHeight="1">
      <c r="A934" s="3"/>
      <c r="B934" s="3"/>
      <c r="C934" s="3"/>
      <c r="D934" s="3"/>
      <c r="E934" s="3"/>
      <c r="F934" s="3"/>
      <c r="G934" s="3"/>
      <c r="H934" s="3"/>
      <c r="I934" s="3"/>
      <c r="J934" s="3"/>
      <c r="K934" s="3"/>
      <c r="L934" s="3"/>
      <c r="M934" s="3"/>
      <c r="N934" s="3"/>
      <c r="O934" s="3"/>
      <c r="P934" s="3"/>
      <c r="Q934" s="3"/>
      <c r="R934" s="3"/>
      <c r="S934" s="3"/>
      <c r="T934" s="3"/>
      <c r="U934" s="3"/>
      <c r="V934" s="3"/>
    </row>
    <row r="935" spans="1:22" ht="13.75" customHeight="1">
      <c r="A935" s="3"/>
      <c r="B935" s="3"/>
      <c r="C935" s="3"/>
      <c r="D935" s="3"/>
      <c r="E935" s="3"/>
      <c r="F935" s="3"/>
      <c r="G935" s="3"/>
      <c r="H935" s="3"/>
      <c r="I935" s="3"/>
      <c r="J935" s="3"/>
      <c r="K935" s="3"/>
      <c r="L935" s="3"/>
      <c r="M935" s="3"/>
      <c r="N935" s="3"/>
      <c r="O935" s="3"/>
      <c r="P935" s="3"/>
      <c r="Q935" s="3"/>
      <c r="R935" s="3"/>
      <c r="S935" s="3"/>
      <c r="T935" s="3"/>
      <c r="U935" s="3"/>
      <c r="V935" s="3"/>
    </row>
    <row r="936" spans="1:22" ht="13.75" customHeight="1">
      <c r="A936" s="3"/>
      <c r="B936" s="3"/>
      <c r="C936" s="3"/>
      <c r="D936" s="3"/>
      <c r="E936" s="3"/>
      <c r="F936" s="3"/>
      <c r="G936" s="3"/>
      <c r="H936" s="3"/>
      <c r="I936" s="3"/>
      <c r="J936" s="3"/>
      <c r="K936" s="3"/>
      <c r="L936" s="3"/>
      <c r="M936" s="3"/>
      <c r="N936" s="3"/>
      <c r="O936" s="3"/>
      <c r="P936" s="3"/>
      <c r="Q936" s="3"/>
      <c r="R936" s="3"/>
      <c r="S936" s="3"/>
      <c r="T936" s="3"/>
      <c r="U936" s="3"/>
      <c r="V936" s="3"/>
    </row>
    <row r="937" spans="1:22" ht="13.75" customHeight="1">
      <c r="A937" s="3"/>
      <c r="B937" s="3"/>
      <c r="C937" s="3"/>
      <c r="D937" s="3"/>
      <c r="E937" s="3"/>
      <c r="F937" s="3"/>
      <c r="G937" s="3"/>
      <c r="H937" s="3"/>
      <c r="I937" s="3"/>
      <c r="J937" s="3"/>
      <c r="K937" s="3"/>
      <c r="L937" s="3"/>
      <c r="M937" s="3"/>
      <c r="N937" s="3"/>
      <c r="O937" s="3"/>
      <c r="P937" s="3"/>
      <c r="Q937" s="3"/>
      <c r="R937" s="3"/>
      <c r="S937" s="3"/>
      <c r="T937" s="3"/>
      <c r="U937" s="3"/>
      <c r="V937" s="3"/>
    </row>
    <row r="938" spans="1:22" ht="13.75" customHeight="1">
      <c r="A938" s="3"/>
      <c r="B938" s="3"/>
      <c r="C938" s="3"/>
      <c r="D938" s="3"/>
      <c r="E938" s="3"/>
      <c r="F938" s="3"/>
      <c r="G938" s="3"/>
      <c r="H938" s="3"/>
      <c r="I938" s="3"/>
      <c r="J938" s="3"/>
      <c r="K938" s="3"/>
      <c r="L938" s="3"/>
      <c r="M938" s="3"/>
      <c r="N938" s="3"/>
      <c r="O938" s="3"/>
      <c r="P938" s="3"/>
      <c r="Q938" s="3"/>
      <c r="R938" s="3"/>
      <c r="S938" s="3"/>
      <c r="T938" s="3"/>
      <c r="U938" s="3"/>
      <c r="V938" s="3"/>
    </row>
    <row r="939" spans="1:22" ht="13.75" customHeight="1">
      <c r="A939" s="3"/>
      <c r="B939" s="3"/>
      <c r="C939" s="3"/>
      <c r="D939" s="3"/>
      <c r="E939" s="3"/>
      <c r="F939" s="3"/>
      <c r="G939" s="3"/>
      <c r="H939" s="3"/>
      <c r="I939" s="3"/>
      <c r="J939" s="3"/>
      <c r="K939" s="3"/>
      <c r="L939" s="3"/>
      <c r="M939" s="3"/>
      <c r="N939" s="3"/>
      <c r="O939" s="3"/>
      <c r="P939" s="3"/>
      <c r="Q939" s="3"/>
      <c r="R939" s="3"/>
      <c r="S939" s="3"/>
      <c r="T939" s="3"/>
      <c r="U939" s="3"/>
      <c r="V939" s="3"/>
    </row>
    <row r="940" spans="1:22" ht="13.75" customHeight="1">
      <c r="A940" s="3"/>
      <c r="B940" s="3"/>
      <c r="C940" s="3"/>
      <c r="D940" s="3"/>
      <c r="E940" s="3"/>
      <c r="F940" s="3"/>
      <c r="G940" s="3"/>
      <c r="H940" s="3"/>
      <c r="I940" s="3"/>
      <c r="J940" s="3"/>
      <c r="K940" s="3"/>
      <c r="L940" s="3"/>
      <c r="M940" s="3"/>
      <c r="N940" s="3"/>
      <c r="O940" s="3"/>
      <c r="P940" s="3"/>
      <c r="Q940" s="3"/>
      <c r="R940" s="3"/>
      <c r="S940" s="3"/>
      <c r="T940" s="3"/>
      <c r="U940" s="3"/>
      <c r="V940" s="3"/>
    </row>
    <row r="941" spans="1:22" ht="13.75" customHeight="1">
      <c r="A941" s="3"/>
      <c r="B941" s="3"/>
      <c r="C941" s="3"/>
      <c r="D941" s="3"/>
      <c r="E941" s="3"/>
      <c r="F941" s="3"/>
      <c r="G941" s="3"/>
      <c r="H941" s="3"/>
      <c r="I941" s="3"/>
      <c r="J941" s="3"/>
      <c r="K941" s="3"/>
      <c r="L941" s="3"/>
      <c r="M941" s="3"/>
      <c r="N941" s="3"/>
      <c r="O941" s="3"/>
      <c r="P941" s="3"/>
      <c r="Q941" s="3"/>
      <c r="R941" s="3"/>
      <c r="S941" s="3"/>
      <c r="T941" s="3"/>
      <c r="U941" s="3"/>
      <c r="V941" s="3"/>
    </row>
    <row r="942" spans="1:22" ht="13.75" customHeight="1">
      <c r="A942" s="3"/>
      <c r="B942" s="3"/>
      <c r="C942" s="3"/>
      <c r="D942" s="3"/>
      <c r="E942" s="3"/>
      <c r="F942" s="3"/>
      <c r="G942" s="3"/>
      <c r="H942" s="3"/>
      <c r="I942" s="3"/>
      <c r="J942" s="3"/>
      <c r="K942" s="3"/>
      <c r="L942" s="3"/>
      <c r="M942" s="3"/>
      <c r="N942" s="3"/>
      <c r="O942" s="3"/>
      <c r="P942" s="3"/>
      <c r="Q942" s="3"/>
      <c r="R942" s="3"/>
      <c r="S942" s="3"/>
      <c r="T942" s="3"/>
      <c r="U942" s="3"/>
      <c r="V942" s="3"/>
    </row>
    <row r="943" spans="1:22" ht="13.75" customHeight="1">
      <c r="A943" s="3"/>
      <c r="B943" s="3"/>
      <c r="C943" s="3"/>
      <c r="D943" s="3"/>
      <c r="E943" s="3"/>
      <c r="F943" s="3"/>
      <c r="G943" s="3"/>
      <c r="H943" s="3"/>
      <c r="I943" s="3"/>
      <c r="J943" s="3"/>
      <c r="K943" s="3"/>
      <c r="L943" s="3"/>
      <c r="M943" s="3"/>
      <c r="N943" s="3"/>
      <c r="O943" s="3"/>
      <c r="P943" s="3"/>
      <c r="Q943" s="3"/>
      <c r="R943" s="3"/>
      <c r="S943" s="3"/>
      <c r="T943" s="3"/>
      <c r="U943" s="3"/>
      <c r="V943" s="3"/>
    </row>
    <row r="944" spans="1:22" ht="13.75" customHeight="1">
      <c r="A944" s="3"/>
      <c r="B944" s="3"/>
      <c r="C944" s="3"/>
      <c r="D944" s="3"/>
      <c r="E944" s="3"/>
      <c r="F944" s="3"/>
      <c r="G944" s="3"/>
      <c r="H944" s="3"/>
      <c r="I944" s="3"/>
      <c r="J944" s="3"/>
      <c r="K944" s="3"/>
      <c r="L944" s="3"/>
      <c r="M944" s="3"/>
      <c r="N944" s="3"/>
      <c r="O944" s="3"/>
      <c r="P944" s="3"/>
      <c r="Q944" s="3"/>
      <c r="R944" s="3"/>
      <c r="S944" s="3"/>
      <c r="T944" s="3"/>
      <c r="U944" s="3"/>
      <c r="V944" s="3"/>
    </row>
    <row r="945" spans="1:22" ht="13.75" customHeight="1">
      <c r="A945" s="3"/>
      <c r="B945" s="3"/>
      <c r="C945" s="3"/>
      <c r="D945" s="3"/>
      <c r="E945" s="3"/>
      <c r="F945" s="3"/>
      <c r="G945" s="3"/>
      <c r="H945" s="3"/>
      <c r="I945" s="3"/>
      <c r="J945" s="3"/>
      <c r="K945" s="3"/>
      <c r="L945" s="3"/>
      <c r="M945" s="3"/>
      <c r="N945" s="3"/>
      <c r="O945" s="3"/>
      <c r="P945" s="3"/>
      <c r="Q945" s="3"/>
      <c r="R945" s="3"/>
      <c r="S945" s="3"/>
      <c r="T945" s="3"/>
      <c r="U945" s="3"/>
      <c r="V945" s="3"/>
    </row>
    <row r="946" spans="1:22" ht="13.75" customHeight="1">
      <c r="A946" s="3"/>
      <c r="B946" s="3"/>
      <c r="C946" s="3"/>
      <c r="D946" s="3"/>
      <c r="E946" s="3"/>
      <c r="F946" s="3"/>
      <c r="G946" s="3"/>
      <c r="H946" s="3"/>
      <c r="I946" s="3"/>
      <c r="J946" s="3"/>
      <c r="K946" s="3"/>
      <c r="L946" s="3"/>
      <c r="M946" s="3"/>
      <c r="N946" s="3"/>
      <c r="O946" s="3"/>
      <c r="P946" s="3"/>
      <c r="Q946" s="3"/>
      <c r="R946" s="3"/>
      <c r="S946" s="3"/>
      <c r="T946" s="3"/>
      <c r="U946" s="3"/>
      <c r="V946" s="3"/>
    </row>
    <row r="947" spans="1:22" ht="13.75" customHeight="1">
      <c r="A947" s="3"/>
      <c r="B947" s="3"/>
      <c r="C947" s="3"/>
      <c r="D947" s="3"/>
      <c r="E947" s="3"/>
      <c r="F947" s="3"/>
      <c r="G947" s="3"/>
      <c r="H947" s="3"/>
      <c r="I947" s="3"/>
      <c r="J947" s="3"/>
      <c r="K947" s="3"/>
      <c r="L947" s="3"/>
      <c r="M947" s="3"/>
      <c r="N947" s="3"/>
      <c r="O947" s="3"/>
      <c r="P947" s="3"/>
      <c r="Q947" s="3"/>
      <c r="R947" s="3"/>
      <c r="S947" s="3"/>
      <c r="T947" s="3"/>
      <c r="U947" s="3"/>
      <c r="V947" s="3"/>
    </row>
    <row r="948" spans="1:22" ht="13.75" customHeight="1">
      <c r="A948" s="3"/>
      <c r="B948" s="3"/>
      <c r="C948" s="3"/>
      <c r="D948" s="3"/>
      <c r="E948" s="3"/>
      <c r="F948" s="3"/>
      <c r="G948" s="3"/>
      <c r="H948" s="3"/>
      <c r="I948" s="3"/>
      <c r="J948" s="3"/>
      <c r="K948" s="3"/>
      <c r="L948" s="3"/>
      <c r="M948" s="3"/>
      <c r="N948" s="3"/>
      <c r="O948" s="3"/>
      <c r="P948" s="3"/>
      <c r="Q948" s="3"/>
      <c r="R948" s="3"/>
      <c r="S948" s="3"/>
      <c r="T948" s="3"/>
      <c r="U948" s="3"/>
      <c r="V948" s="3"/>
    </row>
    <row r="949" spans="1:22" ht="13.75" customHeight="1">
      <c r="A949" s="3"/>
      <c r="B949" s="3"/>
      <c r="C949" s="3"/>
      <c r="D949" s="3"/>
      <c r="E949" s="3"/>
      <c r="F949" s="3"/>
      <c r="G949" s="3"/>
      <c r="H949" s="3"/>
      <c r="I949" s="3"/>
      <c r="J949" s="3"/>
      <c r="K949" s="3"/>
      <c r="L949" s="3"/>
      <c r="M949" s="3"/>
      <c r="N949" s="3"/>
      <c r="O949" s="3"/>
      <c r="P949" s="3"/>
      <c r="Q949" s="3"/>
      <c r="R949" s="3"/>
      <c r="S949" s="3"/>
      <c r="T949" s="3"/>
      <c r="U949" s="3"/>
      <c r="V949" s="3"/>
    </row>
    <row r="950" spans="1:22" ht="13.75" customHeight="1">
      <c r="A950" s="3"/>
      <c r="B950" s="3"/>
      <c r="C950" s="3"/>
      <c r="D950" s="3"/>
      <c r="E950" s="3"/>
      <c r="F950" s="3"/>
      <c r="G950" s="3"/>
      <c r="H950" s="3"/>
      <c r="I950" s="3"/>
      <c r="J950" s="3"/>
      <c r="K950" s="3"/>
      <c r="L950" s="3"/>
      <c r="M950" s="3"/>
      <c r="N950" s="3"/>
      <c r="O950" s="3"/>
      <c r="P950" s="3"/>
      <c r="Q950" s="3"/>
      <c r="R950" s="3"/>
      <c r="S950" s="3"/>
      <c r="T950" s="3"/>
      <c r="U950" s="3"/>
      <c r="V950" s="3"/>
    </row>
    <row r="951" spans="1:22" ht="13.75" customHeight="1">
      <c r="A951" s="3"/>
      <c r="B951" s="3"/>
      <c r="C951" s="3"/>
      <c r="D951" s="3"/>
      <c r="E951" s="3"/>
      <c r="F951" s="3"/>
      <c r="G951" s="3"/>
      <c r="H951" s="3"/>
      <c r="I951" s="3"/>
      <c r="J951" s="3"/>
      <c r="K951" s="3"/>
      <c r="L951" s="3"/>
      <c r="M951" s="3"/>
      <c r="N951" s="3"/>
      <c r="O951" s="3"/>
      <c r="P951" s="3"/>
      <c r="Q951" s="3"/>
      <c r="R951" s="3"/>
      <c r="S951" s="3"/>
      <c r="T951" s="3"/>
      <c r="U951" s="3"/>
      <c r="V951" s="3"/>
    </row>
    <row r="952" spans="1:22" ht="13.75" customHeight="1">
      <c r="A952" s="3"/>
      <c r="B952" s="3"/>
      <c r="C952" s="3"/>
      <c r="D952" s="3"/>
      <c r="E952" s="3"/>
      <c r="F952" s="3"/>
      <c r="G952" s="3"/>
      <c r="H952" s="3"/>
      <c r="I952" s="3"/>
      <c r="J952" s="3"/>
      <c r="K952" s="3"/>
      <c r="L952" s="3"/>
      <c r="M952" s="3"/>
      <c r="N952" s="3"/>
      <c r="O952" s="3"/>
      <c r="P952" s="3"/>
      <c r="Q952" s="3"/>
      <c r="R952" s="3"/>
      <c r="S952" s="3"/>
      <c r="T952" s="3"/>
      <c r="U952" s="3"/>
      <c r="V952" s="3"/>
    </row>
    <row r="953" spans="1:22" ht="13.75" customHeight="1">
      <c r="A953" s="3"/>
      <c r="B953" s="3"/>
      <c r="C953" s="3"/>
      <c r="D953" s="3"/>
      <c r="E953" s="3"/>
      <c r="F953" s="3"/>
      <c r="G953" s="3"/>
      <c r="H953" s="3"/>
      <c r="I953" s="3"/>
      <c r="J953" s="3"/>
      <c r="K953" s="3"/>
      <c r="L953" s="3"/>
      <c r="M953" s="3"/>
      <c r="N953" s="3"/>
      <c r="O953" s="3"/>
      <c r="P953" s="3"/>
      <c r="Q953" s="3"/>
      <c r="R953" s="3"/>
      <c r="S953" s="3"/>
      <c r="T953" s="3"/>
      <c r="U953" s="3"/>
      <c r="V953" s="3"/>
    </row>
    <row r="954" spans="1:22" ht="13.75" customHeight="1">
      <c r="A954" s="3"/>
      <c r="B954" s="3"/>
      <c r="C954" s="3"/>
      <c r="D954" s="3"/>
      <c r="E954" s="3"/>
      <c r="F954" s="3"/>
      <c r="G954" s="3"/>
      <c r="H954" s="3"/>
      <c r="I954" s="3"/>
      <c r="J954" s="3"/>
      <c r="K954" s="3"/>
      <c r="L954" s="3"/>
      <c r="M954" s="3"/>
      <c r="N954" s="3"/>
      <c r="O954" s="3"/>
      <c r="P954" s="3"/>
      <c r="Q954" s="3"/>
      <c r="R954" s="3"/>
      <c r="S954" s="3"/>
      <c r="T954" s="3"/>
      <c r="U954" s="3"/>
      <c r="V954" s="3"/>
    </row>
    <row r="955" spans="1:22" ht="13.75" customHeight="1">
      <c r="A955" s="3"/>
      <c r="B955" s="3"/>
      <c r="C955" s="3"/>
      <c r="D955" s="3"/>
      <c r="E955" s="3"/>
      <c r="F955" s="3"/>
      <c r="G955" s="3"/>
      <c r="H955" s="3"/>
      <c r="I955" s="3"/>
      <c r="J955" s="3"/>
      <c r="K955" s="3"/>
      <c r="L955" s="3"/>
      <c r="M955" s="3"/>
      <c r="N955" s="3"/>
      <c r="O955" s="3"/>
      <c r="P955" s="3"/>
      <c r="Q955" s="3"/>
      <c r="R955" s="3"/>
      <c r="S955" s="3"/>
      <c r="T955" s="3"/>
      <c r="U955" s="3"/>
      <c r="V955" s="3"/>
    </row>
    <row r="956" spans="1:22" ht="13.75" customHeight="1">
      <c r="A956" s="3"/>
      <c r="B956" s="3"/>
      <c r="C956" s="3"/>
      <c r="D956" s="3"/>
      <c r="E956" s="3"/>
      <c r="F956" s="3"/>
      <c r="G956" s="3"/>
      <c r="H956" s="3"/>
      <c r="I956" s="3"/>
      <c r="J956" s="3"/>
      <c r="K956" s="3"/>
      <c r="L956" s="3"/>
      <c r="M956" s="3"/>
      <c r="N956" s="3"/>
      <c r="O956" s="3"/>
      <c r="P956" s="3"/>
      <c r="Q956" s="3"/>
      <c r="R956" s="3"/>
      <c r="S956" s="3"/>
      <c r="T956" s="3"/>
      <c r="U956" s="3"/>
      <c r="V956" s="3"/>
    </row>
    <row r="957" spans="1:22" ht="13.75" customHeight="1">
      <c r="A957" s="3"/>
      <c r="B957" s="3"/>
      <c r="C957" s="3"/>
      <c r="D957" s="3"/>
      <c r="E957" s="3"/>
      <c r="F957" s="3"/>
      <c r="G957" s="3"/>
      <c r="H957" s="3"/>
      <c r="I957" s="3"/>
      <c r="J957" s="3"/>
      <c r="K957" s="3"/>
      <c r="L957" s="3"/>
      <c r="M957" s="3"/>
      <c r="N957" s="3"/>
      <c r="O957" s="3"/>
      <c r="P957" s="3"/>
      <c r="Q957" s="3"/>
      <c r="R957" s="3"/>
      <c r="S957" s="3"/>
      <c r="T957" s="3"/>
      <c r="U957" s="3"/>
      <c r="V957" s="3"/>
    </row>
    <row r="958" spans="1:22" ht="13.75" customHeight="1">
      <c r="A958" s="3"/>
      <c r="B958" s="3"/>
      <c r="C958" s="3"/>
      <c r="D958" s="3"/>
      <c r="E958" s="3"/>
      <c r="F958" s="3"/>
      <c r="G958" s="3"/>
      <c r="H958" s="3"/>
      <c r="I958" s="3"/>
      <c r="J958" s="3"/>
      <c r="K958" s="3"/>
      <c r="L958" s="3"/>
      <c r="M958" s="3"/>
      <c r="N958" s="3"/>
      <c r="O958" s="3"/>
      <c r="P958" s="3"/>
      <c r="Q958" s="3"/>
      <c r="R958" s="3"/>
      <c r="S958" s="3"/>
      <c r="T958" s="3"/>
      <c r="U958" s="3"/>
      <c r="V958" s="3"/>
    </row>
    <row r="959" spans="1:22" ht="13.75" customHeight="1">
      <c r="A959" s="3"/>
      <c r="B959" s="3"/>
      <c r="C959" s="3"/>
      <c r="D959" s="3"/>
      <c r="E959" s="3"/>
      <c r="F959" s="3"/>
      <c r="G959" s="3"/>
      <c r="H959" s="3"/>
      <c r="I959" s="3"/>
      <c r="J959" s="3"/>
      <c r="K959" s="3"/>
      <c r="L959" s="3"/>
      <c r="M959" s="3"/>
      <c r="N959" s="3"/>
      <c r="O959" s="3"/>
      <c r="P959" s="3"/>
      <c r="Q959" s="3"/>
      <c r="R959" s="3"/>
      <c r="S959" s="3"/>
      <c r="T959" s="3"/>
      <c r="U959" s="3"/>
      <c r="V959" s="3"/>
    </row>
    <row r="960" spans="1:22" ht="13.75" customHeight="1">
      <c r="A960" s="3"/>
      <c r="B960" s="3"/>
      <c r="C960" s="3"/>
      <c r="D960" s="3"/>
      <c r="E960" s="3"/>
      <c r="F960" s="3"/>
      <c r="G960" s="3"/>
      <c r="H960" s="3"/>
      <c r="I960" s="3"/>
      <c r="J960" s="3"/>
      <c r="K960" s="3"/>
      <c r="L960" s="3"/>
      <c r="M960" s="3"/>
      <c r="N960" s="3"/>
      <c r="O960" s="3"/>
      <c r="P960" s="3"/>
      <c r="Q960" s="3"/>
      <c r="R960" s="3"/>
      <c r="S960" s="3"/>
      <c r="T960" s="3"/>
      <c r="U960" s="3"/>
      <c r="V960" s="3"/>
    </row>
    <row r="961" spans="1:22" ht="13.75" customHeight="1">
      <c r="A961" s="3"/>
      <c r="B961" s="3"/>
      <c r="C961" s="3"/>
      <c r="D961" s="3"/>
      <c r="E961" s="3"/>
      <c r="F961" s="3"/>
      <c r="G961" s="3"/>
      <c r="H961" s="3"/>
      <c r="I961" s="3"/>
      <c r="J961" s="3"/>
      <c r="K961" s="3"/>
      <c r="L961" s="3"/>
      <c r="M961" s="3"/>
      <c r="N961" s="3"/>
      <c r="O961" s="3"/>
      <c r="P961" s="3"/>
      <c r="Q961" s="3"/>
      <c r="R961" s="3"/>
      <c r="S961" s="3"/>
      <c r="T961" s="3"/>
      <c r="U961" s="3"/>
      <c r="V961" s="3"/>
    </row>
    <row r="962" spans="1:22" ht="13.75" customHeight="1">
      <c r="A962" s="3"/>
      <c r="B962" s="3"/>
      <c r="C962" s="3"/>
      <c r="D962" s="3"/>
      <c r="E962" s="3"/>
      <c r="F962" s="3"/>
      <c r="G962" s="3"/>
      <c r="H962" s="3"/>
      <c r="I962" s="3"/>
      <c r="J962" s="3"/>
      <c r="K962" s="3"/>
      <c r="L962" s="3"/>
      <c r="M962" s="3"/>
      <c r="N962" s="3"/>
      <c r="O962" s="3"/>
      <c r="P962" s="3"/>
      <c r="Q962" s="3"/>
      <c r="R962" s="3"/>
      <c r="S962" s="3"/>
      <c r="T962" s="3"/>
      <c r="U962" s="3"/>
      <c r="V962" s="3"/>
    </row>
    <row r="963" spans="1:22" ht="13.75" customHeight="1">
      <c r="A963" s="3"/>
      <c r="B963" s="3"/>
      <c r="C963" s="3"/>
      <c r="D963" s="3"/>
      <c r="E963" s="3"/>
      <c r="F963" s="3"/>
      <c r="G963" s="3"/>
      <c r="H963" s="3"/>
      <c r="I963" s="3"/>
      <c r="J963" s="3"/>
      <c r="K963" s="3"/>
      <c r="L963" s="3"/>
      <c r="M963" s="3"/>
      <c r="N963" s="3"/>
      <c r="O963" s="3"/>
      <c r="P963" s="3"/>
      <c r="Q963" s="3"/>
      <c r="R963" s="3"/>
      <c r="S963" s="3"/>
      <c r="T963" s="3"/>
      <c r="U963" s="3"/>
      <c r="V963" s="3"/>
    </row>
    <row r="964" spans="1:22" ht="13.75" customHeight="1">
      <c r="A964" s="3"/>
      <c r="B964" s="3"/>
      <c r="C964" s="3"/>
      <c r="D964" s="3"/>
      <c r="E964" s="3"/>
      <c r="F964" s="3"/>
      <c r="G964" s="3"/>
      <c r="H964" s="3"/>
      <c r="I964" s="3"/>
      <c r="J964" s="3"/>
      <c r="K964" s="3"/>
      <c r="L964" s="3"/>
      <c r="M964" s="3"/>
      <c r="N964" s="3"/>
      <c r="O964" s="3"/>
      <c r="P964" s="3"/>
      <c r="Q964" s="3"/>
      <c r="R964" s="3"/>
      <c r="S964" s="3"/>
      <c r="T964" s="3"/>
      <c r="U964" s="3"/>
      <c r="V964" s="3"/>
    </row>
    <row r="965" spans="1:22" ht="13.75" customHeight="1">
      <c r="A965" s="3"/>
      <c r="B965" s="3"/>
      <c r="C965" s="3"/>
      <c r="D965" s="3"/>
      <c r="E965" s="3"/>
      <c r="F965" s="3"/>
      <c r="G965" s="3"/>
      <c r="H965" s="3"/>
      <c r="I965" s="3"/>
      <c r="J965" s="3"/>
      <c r="K965" s="3"/>
      <c r="L965" s="3"/>
      <c r="M965" s="3"/>
      <c r="N965" s="3"/>
      <c r="O965" s="3"/>
      <c r="P965" s="3"/>
      <c r="Q965" s="3"/>
      <c r="R965" s="3"/>
      <c r="S965" s="3"/>
      <c r="T965" s="3"/>
      <c r="U965" s="3"/>
      <c r="V965" s="3"/>
    </row>
    <row r="966" spans="1:22" ht="13.75" customHeight="1">
      <c r="A966" s="3"/>
      <c r="B966" s="3"/>
      <c r="C966" s="3"/>
      <c r="D966" s="3"/>
      <c r="E966" s="3"/>
      <c r="F966" s="3"/>
      <c r="G966" s="3"/>
      <c r="H966" s="3"/>
      <c r="I966" s="3"/>
      <c r="J966" s="3"/>
      <c r="K966" s="3"/>
      <c r="L966" s="3"/>
      <c r="M966" s="3"/>
      <c r="N966" s="3"/>
      <c r="O966" s="3"/>
      <c r="P966" s="3"/>
      <c r="Q966" s="3"/>
      <c r="R966" s="3"/>
      <c r="S966" s="3"/>
      <c r="T966" s="3"/>
      <c r="U966" s="3"/>
      <c r="V966" s="3"/>
    </row>
    <row r="967" spans="1:22" ht="13.75" customHeight="1">
      <c r="A967" s="3"/>
      <c r="B967" s="3"/>
      <c r="C967" s="3"/>
      <c r="D967" s="3"/>
      <c r="E967" s="3"/>
      <c r="F967" s="3"/>
      <c r="G967" s="3"/>
      <c r="H967" s="3"/>
      <c r="I967" s="3"/>
      <c r="J967" s="3"/>
      <c r="K967" s="3"/>
      <c r="L967" s="3"/>
      <c r="M967" s="3"/>
      <c r="N967" s="3"/>
      <c r="O967" s="3"/>
      <c r="P967" s="3"/>
      <c r="Q967" s="3"/>
      <c r="R967" s="3"/>
      <c r="S967" s="3"/>
      <c r="T967" s="3"/>
      <c r="U967" s="3"/>
      <c r="V967" s="3"/>
    </row>
    <row r="968" spans="1:22" ht="13.75" customHeight="1">
      <c r="A968" s="3"/>
      <c r="B968" s="3"/>
      <c r="C968" s="3"/>
      <c r="D968" s="3"/>
      <c r="E968" s="3"/>
      <c r="F968" s="3"/>
      <c r="G968" s="3"/>
      <c r="H968" s="3"/>
      <c r="I968" s="3"/>
      <c r="J968" s="3"/>
      <c r="K968" s="3"/>
      <c r="L968" s="3"/>
      <c r="M968" s="3"/>
      <c r="N968" s="3"/>
      <c r="O968" s="3"/>
      <c r="P968" s="3"/>
      <c r="Q968" s="3"/>
      <c r="R968" s="3"/>
      <c r="S968" s="3"/>
      <c r="T968" s="3"/>
      <c r="U968" s="3"/>
      <c r="V968" s="3"/>
    </row>
    <row r="969" spans="1:22" ht="13.75" customHeight="1">
      <c r="A969" s="3"/>
      <c r="B969" s="3"/>
      <c r="C969" s="3"/>
      <c r="D969" s="3"/>
      <c r="E969" s="3"/>
      <c r="F969" s="3"/>
      <c r="G969" s="3"/>
      <c r="H969" s="3"/>
      <c r="I969" s="3"/>
      <c r="J969" s="3"/>
      <c r="K969" s="3"/>
      <c r="L969" s="3"/>
      <c r="M969" s="3"/>
      <c r="N969" s="3"/>
      <c r="O969" s="3"/>
      <c r="P969" s="3"/>
      <c r="Q969" s="3"/>
      <c r="R969" s="3"/>
      <c r="S969" s="3"/>
      <c r="T969" s="3"/>
      <c r="U969" s="3"/>
      <c r="V969" s="3"/>
    </row>
    <row r="970" spans="1:22" ht="13.75" customHeight="1">
      <c r="A970" s="3"/>
      <c r="B970" s="3"/>
      <c r="C970" s="3"/>
      <c r="D970" s="3"/>
      <c r="E970" s="3"/>
      <c r="F970" s="3"/>
      <c r="G970" s="3"/>
      <c r="H970" s="3"/>
      <c r="I970" s="3"/>
      <c r="J970" s="3"/>
      <c r="K970" s="3"/>
      <c r="L970" s="3"/>
      <c r="M970" s="3"/>
      <c r="N970" s="3"/>
      <c r="O970" s="3"/>
      <c r="P970" s="3"/>
      <c r="Q970" s="3"/>
      <c r="R970" s="3"/>
      <c r="S970" s="3"/>
      <c r="T970" s="3"/>
      <c r="U970" s="3"/>
      <c r="V970" s="3"/>
    </row>
    <row r="971" spans="1:22" ht="13.75" customHeight="1">
      <c r="A971" s="3"/>
      <c r="B971" s="3"/>
      <c r="C971" s="3"/>
      <c r="D971" s="3"/>
      <c r="E971" s="3"/>
      <c r="F971" s="3"/>
      <c r="G971" s="3"/>
      <c r="H971" s="3"/>
      <c r="I971" s="3"/>
      <c r="J971" s="3"/>
      <c r="K971" s="3"/>
      <c r="L971" s="3"/>
      <c r="M971" s="3"/>
      <c r="N971" s="3"/>
      <c r="O971" s="3"/>
      <c r="P971" s="3"/>
      <c r="Q971" s="3"/>
      <c r="R971" s="3"/>
      <c r="S971" s="3"/>
      <c r="T971" s="3"/>
      <c r="U971" s="3"/>
      <c r="V971" s="3"/>
    </row>
    <row r="972" spans="1:22" ht="13.75" customHeight="1">
      <c r="A972" s="3"/>
      <c r="B972" s="3"/>
      <c r="C972" s="3"/>
      <c r="D972" s="3"/>
      <c r="E972" s="3"/>
      <c r="F972" s="3"/>
      <c r="G972" s="3"/>
      <c r="H972" s="3"/>
      <c r="I972" s="3"/>
      <c r="J972" s="3"/>
      <c r="K972" s="3"/>
      <c r="L972" s="3"/>
      <c r="M972" s="3"/>
      <c r="N972" s="3"/>
      <c r="O972" s="3"/>
      <c r="P972" s="3"/>
      <c r="Q972" s="3"/>
      <c r="R972" s="3"/>
      <c r="S972" s="3"/>
      <c r="T972" s="3"/>
      <c r="U972" s="3"/>
      <c r="V972" s="3"/>
    </row>
    <row r="973" spans="1:22" ht="13.75" customHeight="1">
      <c r="A973" s="3"/>
      <c r="B973" s="3"/>
      <c r="C973" s="3"/>
      <c r="D973" s="3"/>
      <c r="E973" s="3"/>
      <c r="F973" s="3"/>
      <c r="G973" s="3"/>
      <c r="H973" s="3"/>
      <c r="I973" s="3"/>
      <c r="J973" s="3"/>
      <c r="K973" s="3"/>
      <c r="L973" s="3"/>
      <c r="M973" s="3"/>
      <c r="N973" s="3"/>
      <c r="O973" s="3"/>
      <c r="P973" s="3"/>
      <c r="Q973" s="3"/>
      <c r="R973" s="3"/>
      <c r="S973" s="3"/>
      <c r="T973" s="3"/>
      <c r="U973" s="3"/>
      <c r="V973" s="3"/>
    </row>
    <row r="974" spans="1:22" ht="13.75" customHeight="1">
      <c r="A974" s="3"/>
      <c r="B974" s="3"/>
      <c r="C974" s="3"/>
      <c r="D974" s="3"/>
      <c r="E974" s="3"/>
      <c r="F974" s="3"/>
      <c r="G974" s="3"/>
      <c r="H974" s="3"/>
      <c r="I974" s="3"/>
      <c r="J974" s="3"/>
      <c r="K974" s="3"/>
      <c r="L974" s="3"/>
      <c r="M974" s="3"/>
      <c r="N974" s="3"/>
      <c r="O974" s="3"/>
      <c r="P974" s="3"/>
      <c r="Q974" s="3"/>
      <c r="R974" s="3"/>
      <c r="S974" s="3"/>
      <c r="T974" s="3"/>
      <c r="U974" s="3"/>
      <c r="V974" s="3"/>
    </row>
    <row r="975" spans="1:22" ht="13.75" customHeight="1">
      <c r="A975" s="3"/>
      <c r="B975" s="3"/>
      <c r="C975" s="3"/>
      <c r="D975" s="3"/>
      <c r="E975" s="3"/>
      <c r="F975" s="3"/>
      <c r="G975" s="3"/>
      <c r="H975" s="3"/>
      <c r="I975" s="3"/>
      <c r="J975" s="3"/>
      <c r="K975" s="3"/>
      <c r="L975" s="3"/>
      <c r="M975" s="3"/>
      <c r="N975" s="3"/>
      <c r="O975" s="3"/>
      <c r="P975" s="3"/>
      <c r="Q975" s="3"/>
      <c r="R975" s="3"/>
      <c r="S975" s="3"/>
      <c r="T975" s="3"/>
      <c r="U975" s="3"/>
      <c r="V975" s="3"/>
    </row>
    <row r="976" spans="1:22" ht="13.75" customHeight="1">
      <c r="A976" s="3"/>
      <c r="B976" s="3"/>
      <c r="C976" s="3"/>
      <c r="D976" s="3"/>
      <c r="E976" s="3"/>
      <c r="F976" s="3"/>
      <c r="G976" s="3"/>
      <c r="H976" s="3"/>
      <c r="I976" s="3"/>
      <c r="J976" s="3"/>
      <c r="K976" s="3"/>
      <c r="L976" s="3"/>
      <c r="M976" s="3"/>
      <c r="N976" s="3"/>
      <c r="O976" s="3"/>
      <c r="P976" s="3"/>
      <c r="Q976" s="3"/>
      <c r="R976" s="3"/>
      <c r="S976" s="3"/>
      <c r="T976" s="3"/>
      <c r="U976" s="3"/>
      <c r="V976" s="3"/>
    </row>
    <row r="977" spans="1:22" ht="13.75" customHeight="1">
      <c r="A977" s="3"/>
      <c r="B977" s="3"/>
      <c r="C977" s="3"/>
      <c r="D977" s="3"/>
      <c r="E977" s="3"/>
      <c r="F977" s="3"/>
      <c r="G977" s="3"/>
      <c r="H977" s="3"/>
      <c r="I977" s="3"/>
      <c r="J977" s="3"/>
      <c r="K977" s="3"/>
      <c r="L977" s="3"/>
      <c r="M977" s="3"/>
      <c r="N977" s="3"/>
      <c r="O977" s="3"/>
      <c r="P977" s="3"/>
      <c r="Q977" s="3"/>
      <c r="R977" s="3"/>
      <c r="S977" s="3"/>
      <c r="T977" s="3"/>
      <c r="U977" s="3"/>
      <c r="V977" s="3"/>
    </row>
    <row r="978" spans="1:22" ht="13.75" customHeight="1">
      <c r="A978" s="3"/>
      <c r="B978" s="3"/>
      <c r="C978" s="3"/>
      <c r="D978" s="3"/>
      <c r="E978" s="3"/>
      <c r="F978" s="3"/>
      <c r="G978" s="3"/>
      <c r="H978" s="3"/>
      <c r="I978" s="3"/>
      <c r="J978" s="3"/>
      <c r="K978" s="3"/>
      <c r="L978" s="3"/>
      <c r="M978" s="3"/>
      <c r="N978" s="3"/>
      <c r="O978" s="3"/>
      <c r="P978" s="3"/>
      <c r="Q978" s="3"/>
      <c r="R978" s="3"/>
      <c r="S978" s="3"/>
      <c r="T978" s="3"/>
      <c r="U978" s="3"/>
      <c r="V978" s="3"/>
    </row>
    <row r="979" spans="1:22" ht="13.75" customHeight="1">
      <c r="A979" s="3"/>
      <c r="B979" s="3"/>
      <c r="C979" s="3"/>
      <c r="D979" s="3"/>
      <c r="E979" s="3"/>
      <c r="F979" s="3"/>
      <c r="G979" s="3"/>
      <c r="H979" s="3"/>
      <c r="I979" s="3"/>
      <c r="J979" s="3"/>
      <c r="K979" s="3"/>
      <c r="L979" s="3"/>
      <c r="M979" s="3"/>
      <c r="N979" s="3"/>
      <c r="O979" s="3"/>
      <c r="P979" s="3"/>
      <c r="Q979" s="3"/>
      <c r="R979" s="3"/>
      <c r="S979" s="3"/>
      <c r="T979" s="3"/>
      <c r="U979" s="3"/>
      <c r="V979" s="3"/>
    </row>
    <row r="980" spans="1:22" ht="13.75" customHeight="1">
      <c r="A980" s="3"/>
      <c r="B980" s="3"/>
      <c r="C980" s="3"/>
      <c r="D980" s="3"/>
      <c r="E980" s="3"/>
      <c r="F980" s="3"/>
      <c r="G980" s="3"/>
      <c r="H980" s="3"/>
      <c r="I980" s="3"/>
      <c r="J980" s="3"/>
      <c r="K980" s="3"/>
      <c r="L980" s="3"/>
      <c r="M980" s="3"/>
      <c r="N980" s="3"/>
      <c r="O980" s="3"/>
      <c r="P980" s="3"/>
      <c r="Q980" s="3"/>
      <c r="R980" s="3"/>
      <c r="S980" s="3"/>
      <c r="T980" s="3"/>
      <c r="U980" s="3"/>
      <c r="V980" s="3"/>
    </row>
    <row r="981" spans="1:22" ht="13.75" customHeight="1">
      <c r="A981" s="3"/>
      <c r="B981" s="3"/>
      <c r="C981" s="3"/>
      <c r="D981" s="3"/>
      <c r="E981" s="3"/>
      <c r="F981" s="3"/>
      <c r="G981" s="3"/>
      <c r="H981" s="3"/>
      <c r="I981" s="3"/>
      <c r="J981" s="3"/>
      <c r="K981" s="3"/>
      <c r="L981" s="3"/>
      <c r="M981" s="3"/>
      <c r="N981" s="3"/>
      <c r="O981" s="3"/>
      <c r="P981" s="3"/>
      <c r="Q981" s="3"/>
      <c r="R981" s="3"/>
      <c r="S981" s="3"/>
      <c r="T981" s="3"/>
      <c r="U981" s="3"/>
      <c r="V981" s="3"/>
    </row>
    <row r="982" spans="1:22" ht="13.75" customHeight="1">
      <c r="A982" s="3"/>
      <c r="B982" s="3"/>
      <c r="C982" s="3"/>
      <c r="D982" s="3"/>
      <c r="E982" s="3"/>
      <c r="F982" s="3"/>
      <c r="G982" s="3"/>
      <c r="H982" s="3"/>
      <c r="I982" s="3"/>
      <c r="J982" s="3"/>
      <c r="K982" s="3"/>
      <c r="L982" s="3"/>
      <c r="M982" s="3"/>
      <c r="N982" s="3"/>
      <c r="O982" s="3"/>
      <c r="P982" s="3"/>
      <c r="Q982" s="3"/>
      <c r="R982" s="3"/>
      <c r="S982" s="3"/>
      <c r="T982" s="3"/>
      <c r="U982" s="3"/>
      <c r="V982" s="3"/>
    </row>
    <row r="983" spans="1:22" ht="13.75" customHeight="1">
      <c r="A983" s="3"/>
      <c r="B983" s="3"/>
      <c r="C983" s="3"/>
      <c r="D983" s="3"/>
      <c r="E983" s="3"/>
      <c r="F983" s="3"/>
      <c r="G983" s="3"/>
      <c r="H983" s="3"/>
      <c r="I983" s="3"/>
      <c r="J983" s="3"/>
      <c r="K983" s="3"/>
      <c r="L983" s="3"/>
      <c r="M983" s="3"/>
      <c r="N983" s="3"/>
      <c r="O983" s="3"/>
      <c r="P983" s="3"/>
      <c r="Q983" s="3"/>
      <c r="R983" s="3"/>
      <c r="S983" s="3"/>
      <c r="T983" s="3"/>
      <c r="U983" s="3"/>
      <c r="V983" s="3"/>
    </row>
    <row r="984" spans="1:22" ht="13.75" customHeight="1">
      <c r="A984" s="3"/>
      <c r="B984" s="3"/>
      <c r="C984" s="3"/>
      <c r="D984" s="3"/>
      <c r="E984" s="3"/>
      <c r="F984" s="3"/>
      <c r="G984" s="3"/>
      <c r="H984" s="3"/>
      <c r="I984" s="3"/>
      <c r="J984" s="3"/>
      <c r="K984" s="3"/>
      <c r="L984" s="3"/>
      <c r="M984" s="3"/>
      <c r="N984" s="3"/>
      <c r="O984" s="3"/>
      <c r="P984" s="3"/>
      <c r="Q984" s="3"/>
      <c r="R984" s="3"/>
      <c r="S984" s="3"/>
      <c r="T984" s="3"/>
      <c r="U984" s="3"/>
      <c r="V984" s="3"/>
    </row>
    <row r="985" spans="1:22" ht="13.75" customHeight="1">
      <c r="A985" s="3"/>
      <c r="B985" s="3"/>
      <c r="C985" s="3"/>
      <c r="D985" s="3"/>
      <c r="E985" s="3"/>
      <c r="F985" s="3"/>
      <c r="G985" s="3"/>
      <c r="H985" s="3"/>
      <c r="I985" s="3"/>
      <c r="J985" s="3"/>
      <c r="K985" s="3"/>
      <c r="L985" s="3"/>
      <c r="M985" s="3"/>
      <c r="N985" s="3"/>
      <c r="O985" s="3"/>
      <c r="P985" s="3"/>
      <c r="Q985" s="3"/>
      <c r="R985" s="3"/>
      <c r="S985" s="3"/>
      <c r="T985" s="3"/>
      <c r="U985" s="3"/>
      <c r="V985" s="3"/>
    </row>
    <row r="986" spans="1:22" ht="13.75" customHeight="1">
      <c r="A986" s="3"/>
      <c r="B986" s="3"/>
      <c r="C986" s="3"/>
      <c r="D986" s="3"/>
      <c r="E986" s="3"/>
      <c r="F986" s="3"/>
      <c r="G986" s="3"/>
      <c r="H986" s="3"/>
      <c r="I986" s="3"/>
      <c r="J986" s="3"/>
      <c r="K986" s="3"/>
      <c r="L986" s="3"/>
      <c r="M986" s="3"/>
      <c r="N986" s="3"/>
      <c r="O986" s="3"/>
      <c r="P986" s="3"/>
      <c r="Q986" s="3"/>
      <c r="R986" s="3"/>
      <c r="S986" s="3"/>
      <c r="T986" s="3"/>
      <c r="U986" s="3"/>
      <c r="V986" s="3"/>
    </row>
    <row r="987" spans="1:22" ht="13.75" customHeight="1">
      <c r="A987" s="3"/>
      <c r="B987" s="3"/>
      <c r="C987" s="3"/>
      <c r="D987" s="3"/>
      <c r="E987" s="3"/>
      <c r="F987" s="3"/>
      <c r="G987" s="3"/>
      <c r="H987" s="3"/>
      <c r="I987" s="3"/>
      <c r="J987" s="3"/>
      <c r="K987" s="3"/>
      <c r="L987" s="3"/>
      <c r="M987" s="3"/>
      <c r="N987" s="3"/>
      <c r="O987" s="3"/>
      <c r="P987" s="3"/>
      <c r="Q987" s="3"/>
      <c r="R987" s="3"/>
      <c r="S987" s="3"/>
      <c r="T987" s="3"/>
      <c r="U987" s="3"/>
      <c r="V987" s="3"/>
    </row>
    <row r="988" spans="1:22" ht="13.75" customHeight="1">
      <c r="A988" s="3"/>
      <c r="B988" s="3"/>
      <c r="C988" s="3"/>
      <c r="D988" s="3"/>
      <c r="E988" s="3"/>
      <c r="F988" s="3"/>
      <c r="G988" s="3"/>
      <c r="H988" s="3"/>
      <c r="I988" s="3"/>
      <c r="J988" s="3"/>
      <c r="K988" s="3"/>
      <c r="L988" s="3"/>
      <c r="M988" s="3"/>
      <c r="N988" s="3"/>
      <c r="O988" s="3"/>
      <c r="P988" s="3"/>
      <c r="Q988" s="3"/>
      <c r="R988" s="3"/>
      <c r="S988" s="3"/>
      <c r="T988" s="3"/>
      <c r="U988" s="3"/>
      <c r="V988" s="3"/>
    </row>
    <row r="989" spans="1:22" ht="13.75" customHeight="1">
      <c r="A989" s="3"/>
      <c r="B989" s="3"/>
      <c r="C989" s="3"/>
      <c r="D989" s="3"/>
      <c r="E989" s="3"/>
      <c r="F989" s="3"/>
      <c r="G989" s="3"/>
      <c r="H989" s="3"/>
      <c r="I989" s="3"/>
      <c r="J989" s="3"/>
      <c r="K989" s="3"/>
      <c r="L989" s="3"/>
      <c r="M989" s="3"/>
      <c r="N989" s="3"/>
      <c r="O989" s="3"/>
      <c r="P989" s="3"/>
      <c r="Q989" s="3"/>
      <c r="R989" s="3"/>
      <c r="S989" s="3"/>
      <c r="T989" s="3"/>
      <c r="U989" s="3"/>
      <c r="V989" s="3"/>
    </row>
    <row r="990" spans="1:22" ht="13.75" customHeight="1">
      <c r="A990" s="3"/>
      <c r="B990" s="3"/>
      <c r="C990" s="3"/>
      <c r="D990" s="3"/>
      <c r="E990" s="3"/>
      <c r="F990" s="3"/>
      <c r="G990" s="3"/>
      <c r="H990" s="3"/>
      <c r="I990" s="3"/>
      <c r="J990" s="3"/>
      <c r="K990" s="3"/>
      <c r="L990" s="3"/>
      <c r="M990" s="3"/>
      <c r="N990" s="3"/>
      <c r="O990" s="3"/>
      <c r="P990" s="3"/>
      <c r="Q990" s="3"/>
      <c r="R990" s="3"/>
      <c r="S990" s="3"/>
      <c r="T990" s="3"/>
      <c r="U990" s="3"/>
      <c r="V990" s="3"/>
    </row>
    <row r="991" spans="1:22" ht="13.75" customHeight="1">
      <c r="A991" s="3"/>
      <c r="B991" s="3"/>
      <c r="C991" s="3"/>
      <c r="D991" s="3"/>
      <c r="E991" s="3"/>
      <c r="F991" s="3"/>
      <c r="G991" s="3"/>
      <c r="H991" s="3"/>
      <c r="I991" s="3"/>
      <c r="J991" s="3"/>
      <c r="K991" s="3"/>
      <c r="L991" s="3"/>
      <c r="M991" s="3"/>
      <c r="N991" s="3"/>
      <c r="O991" s="3"/>
      <c r="P991" s="3"/>
      <c r="Q991" s="3"/>
      <c r="R991" s="3"/>
      <c r="S991" s="3"/>
      <c r="T991" s="3"/>
      <c r="U991" s="3"/>
      <c r="V991" s="3"/>
    </row>
    <row r="992" spans="1:22" ht="13.75" customHeight="1">
      <c r="A992" s="3"/>
      <c r="B992" s="3"/>
      <c r="C992" s="3"/>
      <c r="D992" s="3"/>
      <c r="E992" s="3"/>
      <c r="F992" s="3"/>
      <c r="G992" s="3"/>
      <c r="H992" s="3"/>
      <c r="I992" s="3"/>
      <c r="J992" s="3"/>
      <c r="K992" s="3"/>
      <c r="L992" s="3"/>
      <c r="M992" s="3"/>
      <c r="N992" s="3"/>
      <c r="O992" s="3"/>
      <c r="P992" s="3"/>
      <c r="Q992" s="3"/>
      <c r="R992" s="3"/>
      <c r="S992" s="3"/>
      <c r="T992" s="3"/>
      <c r="U992" s="3"/>
      <c r="V992" s="3"/>
    </row>
    <row r="993" spans="1:22" ht="13.75" customHeight="1">
      <c r="A993" s="3"/>
      <c r="B993" s="3"/>
      <c r="C993" s="3"/>
      <c r="D993" s="3"/>
      <c r="E993" s="3"/>
      <c r="F993" s="3"/>
      <c r="G993" s="3"/>
      <c r="H993" s="3"/>
      <c r="I993" s="3"/>
      <c r="J993" s="3"/>
      <c r="K993" s="3"/>
      <c r="L993" s="3"/>
      <c r="M993" s="3"/>
      <c r="N993" s="3"/>
      <c r="O993" s="3"/>
      <c r="P993" s="3"/>
      <c r="Q993" s="3"/>
      <c r="R993" s="3"/>
      <c r="S993" s="3"/>
      <c r="T993" s="3"/>
      <c r="U993" s="3"/>
      <c r="V993" s="3"/>
    </row>
    <row r="994" spans="1:22" ht="13.75" customHeight="1">
      <c r="A994" s="3"/>
      <c r="B994" s="3"/>
      <c r="C994" s="3"/>
      <c r="D994" s="3"/>
      <c r="E994" s="3"/>
      <c r="F994" s="3"/>
      <c r="G994" s="3"/>
      <c r="H994" s="3"/>
      <c r="I994" s="3"/>
      <c r="J994" s="3"/>
      <c r="K994" s="3"/>
      <c r="L994" s="3"/>
      <c r="M994" s="3"/>
      <c r="N994" s="3"/>
      <c r="O994" s="3"/>
      <c r="P994" s="3"/>
      <c r="Q994" s="3"/>
      <c r="R994" s="3"/>
      <c r="S994" s="3"/>
      <c r="T994" s="3"/>
      <c r="U994" s="3"/>
      <c r="V994" s="3"/>
    </row>
    <row r="995" spans="1:22" ht="13.75" customHeight="1">
      <c r="A995" s="3"/>
      <c r="B995" s="3"/>
      <c r="C995" s="3"/>
      <c r="D995" s="3"/>
      <c r="E995" s="3"/>
      <c r="F995" s="3"/>
      <c r="G995" s="3"/>
      <c r="H995" s="3"/>
      <c r="I995" s="3"/>
      <c r="J995" s="3"/>
      <c r="K995" s="3"/>
      <c r="L995" s="3"/>
      <c r="M995" s="3"/>
      <c r="N995" s="3"/>
      <c r="O995" s="3"/>
      <c r="P995" s="3"/>
      <c r="Q995" s="3"/>
      <c r="R995" s="3"/>
      <c r="S995" s="3"/>
      <c r="T995" s="3"/>
      <c r="U995" s="3"/>
      <c r="V995" s="3"/>
    </row>
    <row r="996" spans="1:22" ht="13.75" customHeight="1">
      <c r="A996" s="3"/>
      <c r="B996" s="3"/>
      <c r="C996" s="3"/>
      <c r="D996" s="3"/>
      <c r="E996" s="3"/>
      <c r="F996" s="3"/>
      <c r="G996" s="3"/>
      <c r="H996" s="3"/>
      <c r="I996" s="3"/>
      <c r="J996" s="3"/>
      <c r="K996" s="3"/>
      <c r="L996" s="3"/>
      <c r="M996" s="3"/>
      <c r="N996" s="3"/>
      <c r="O996" s="3"/>
      <c r="P996" s="3"/>
      <c r="Q996" s="3"/>
      <c r="R996" s="3"/>
      <c r="S996" s="3"/>
      <c r="T996" s="3"/>
      <c r="U996" s="3"/>
      <c r="V996" s="3"/>
    </row>
    <row r="997" spans="1:22" ht="13.75" customHeight="1">
      <c r="A997" s="3"/>
      <c r="B997" s="3"/>
      <c r="C997" s="3"/>
      <c r="D997" s="3"/>
      <c r="E997" s="3"/>
      <c r="F997" s="3"/>
      <c r="G997" s="3"/>
      <c r="H997" s="3"/>
      <c r="I997" s="3"/>
      <c r="J997" s="3"/>
      <c r="K997" s="3"/>
      <c r="L997" s="3"/>
      <c r="M997" s="3"/>
      <c r="N997" s="3"/>
      <c r="O997" s="3"/>
      <c r="P997" s="3"/>
      <c r="Q997" s="3"/>
      <c r="R997" s="3"/>
      <c r="S997" s="3"/>
      <c r="T997" s="3"/>
      <c r="U997" s="3"/>
      <c r="V997" s="3"/>
    </row>
    <row r="998" spans="1:22" ht="13.75" customHeight="1">
      <c r="A998" s="3"/>
      <c r="B998" s="3"/>
      <c r="C998" s="3"/>
      <c r="D998" s="3"/>
      <c r="E998" s="3"/>
      <c r="F998" s="3"/>
      <c r="G998" s="3"/>
      <c r="H998" s="3"/>
      <c r="I998" s="3"/>
      <c r="J998" s="3"/>
      <c r="K998" s="3"/>
      <c r="L998" s="3"/>
      <c r="M998" s="3"/>
      <c r="N998" s="3"/>
      <c r="O998" s="3"/>
      <c r="P998" s="3"/>
      <c r="Q998" s="3"/>
      <c r="R998" s="3"/>
      <c r="S998" s="3"/>
      <c r="T998" s="3"/>
      <c r="U998" s="3"/>
      <c r="V998" s="3"/>
    </row>
    <row r="999" spans="1:22" ht="13.75" customHeight="1">
      <c r="A999" s="3"/>
      <c r="B999" s="3"/>
      <c r="C999" s="3"/>
      <c r="D999" s="3"/>
      <c r="E999" s="3"/>
      <c r="F999" s="3"/>
      <c r="G999" s="3"/>
      <c r="H999" s="3"/>
      <c r="I999" s="3"/>
      <c r="J999" s="3"/>
      <c r="K999" s="3"/>
      <c r="L999" s="3"/>
      <c r="M999" s="3"/>
      <c r="N999" s="3"/>
      <c r="O999" s="3"/>
      <c r="P999" s="3"/>
      <c r="Q999" s="3"/>
      <c r="R999" s="3"/>
      <c r="S999" s="3"/>
      <c r="T999" s="3"/>
      <c r="U999" s="3"/>
      <c r="V999" s="3"/>
    </row>
    <row r="1000" spans="1:22" ht="13.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row>
    <row r="1001" spans="1:22" ht="13.7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row>
    <row r="1002" spans="1:22" ht="13.75" customHeight="1">
      <c r="A1002" s="3"/>
      <c r="B1002" s="3"/>
      <c r="C1002" s="3"/>
      <c r="D1002" s="3"/>
      <c r="E1002" s="3"/>
      <c r="F1002" s="3"/>
      <c r="G1002" s="3"/>
      <c r="H1002" s="3"/>
      <c r="I1002" s="3"/>
      <c r="J1002" s="3"/>
      <c r="K1002" s="3"/>
      <c r="L1002" s="3"/>
      <c r="M1002" s="3"/>
      <c r="N1002" s="3"/>
      <c r="O1002" s="3"/>
      <c r="P1002" s="3"/>
      <c r="Q1002" s="3"/>
      <c r="R1002" s="3"/>
      <c r="S1002" s="3"/>
      <c r="T1002" s="3"/>
      <c r="U1002" s="3"/>
      <c r="V1002" s="3"/>
    </row>
    <row r="1003" spans="1:22" ht="13.75" customHeight="1">
      <c r="A1003" s="3"/>
      <c r="B1003" s="3"/>
      <c r="C1003" s="3"/>
      <c r="D1003" s="3"/>
      <c r="E1003" s="3"/>
      <c r="F1003" s="3"/>
      <c r="G1003" s="3"/>
      <c r="H1003" s="3"/>
      <c r="I1003" s="3"/>
      <c r="J1003" s="3"/>
      <c r="K1003" s="3"/>
      <c r="L1003" s="3"/>
      <c r="M1003" s="3"/>
      <c r="N1003" s="3"/>
      <c r="O1003" s="3"/>
      <c r="P1003" s="3"/>
      <c r="Q1003" s="3"/>
      <c r="R1003" s="3"/>
      <c r="S1003" s="3"/>
      <c r="T1003" s="3"/>
      <c r="U1003" s="3"/>
      <c r="V1003" s="3"/>
    </row>
    <row r="1004" spans="1:22" ht="13.75" customHeight="1">
      <c r="A1004" s="3"/>
      <c r="B1004" s="3"/>
      <c r="C1004" s="3"/>
      <c r="D1004" s="3"/>
      <c r="E1004" s="3"/>
      <c r="F1004" s="3"/>
      <c r="G1004" s="3"/>
      <c r="H1004" s="3"/>
      <c r="I1004" s="3"/>
      <c r="J1004" s="3"/>
      <c r="K1004" s="3"/>
      <c r="L1004" s="3"/>
      <c r="M1004" s="3"/>
      <c r="N1004" s="3"/>
      <c r="O1004" s="3"/>
      <c r="P1004" s="3"/>
      <c r="Q1004" s="3"/>
      <c r="R1004" s="3"/>
      <c r="S1004" s="3"/>
      <c r="T1004" s="3"/>
      <c r="U1004" s="3"/>
      <c r="V1004" s="3"/>
    </row>
    <row r="1005" spans="1:22" ht="13.75" customHeight="1">
      <c r="A1005" s="3"/>
      <c r="B1005" s="3"/>
      <c r="C1005" s="3"/>
      <c r="D1005" s="3"/>
      <c r="E1005" s="3"/>
      <c r="F1005" s="3"/>
      <c r="G1005" s="3"/>
      <c r="H1005" s="3"/>
      <c r="I1005" s="3"/>
      <c r="J1005" s="3"/>
      <c r="K1005" s="3"/>
      <c r="L1005" s="3"/>
      <c r="M1005" s="3"/>
      <c r="N1005" s="3"/>
      <c r="O1005" s="3"/>
      <c r="P1005" s="3"/>
      <c r="Q1005" s="3"/>
      <c r="R1005" s="3"/>
      <c r="S1005" s="3"/>
      <c r="T1005" s="3"/>
      <c r="U1005" s="3"/>
      <c r="V1005" s="3"/>
    </row>
    <row r="1006" spans="1:22" ht="13.75" customHeight="1">
      <c r="A1006" s="3"/>
      <c r="B1006" s="3"/>
      <c r="C1006" s="3"/>
      <c r="D1006" s="3"/>
      <c r="E1006" s="3"/>
      <c r="F1006" s="3"/>
      <c r="G1006" s="3"/>
      <c r="H1006" s="3"/>
      <c r="I1006" s="3"/>
      <c r="J1006" s="3"/>
      <c r="K1006" s="3"/>
      <c r="L1006" s="3"/>
      <c r="M1006" s="3"/>
      <c r="N1006" s="3"/>
      <c r="O1006" s="3"/>
      <c r="P1006" s="3"/>
      <c r="Q1006" s="3"/>
      <c r="R1006" s="3"/>
      <c r="S1006" s="3"/>
      <c r="T1006" s="3"/>
      <c r="U1006" s="3"/>
      <c r="V1006" s="3"/>
    </row>
    <row r="1007" spans="1:22" ht="13.75" customHeight="1">
      <c r="A1007" s="3"/>
      <c r="B1007" s="3"/>
      <c r="C1007" s="3"/>
      <c r="D1007" s="3"/>
      <c r="E1007" s="3"/>
      <c r="F1007" s="3"/>
      <c r="G1007" s="3"/>
      <c r="H1007" s="3"/>
      <c r="I1007" s="3"/>
      <c r="J1007" s="3"/>
      <c r="K1007" s="3"/>
      <c r="L1007" s="3"/>
      <c r="M1007" s="3"/>
      <c r="N1007" s="3"/>
      <c r="O1007" s="3"/>
      <c r="P1007" s="3"/>
      <c r="Q1007" s="3"/>
      <c r="R1007" s="3"/>
      <c r="S1007" s="3"/>
      <c r="T1007" s="3"/>
      <c r="U1007" s="3"/>
      <c r="V1007" s="3"/>
    </row>
    <row r="1008" spans="1:22" ht="13.75" customHeight="1">
      <c r="A1008" s="3"/>
      <c r="B1008" s="3"/>
      <c r="C1008" s="3"/>
      <c r="D1008" s="3"/>
      <c r="E1008" s="3"/>
      <c r="F1008" s="3"/>
      <c r="G1008" s="3"/>
      <c r="H1008" s="3"/>
      <c r="I1008" s="3"/>
      <c r="J1008" s="3"/>
      <c r="K1008" s="3"/>
      <c r="L1008" s="3"/>
      <c r="M1008" s="3"/>
      <c r="N1008" s="3"/>
      <c r="O1008" s="3"/>
      <c r="P1008" s="3"/>
      <c r="Q1008" s="3"/>
      <c r="R1008" s="3"/>
      <c r="S1008" s="3"/>
      <c r="T1008" s="3"/>
      <c r="U1008" s="3"/>
      <c r="V1008" s="3"/>
    </row>
    <row r="1009" spans="1:22" ht="13.75" customHeight="1">
      <c r="A1009" s="3"/>
      <c r="B1009" s="3"/>
      <c r="C1009" s="3"/>
      <c r="D1009" s="3"/>
      <c r="E1009" s="3"/>
      <c r="F1009" s="3"/>
      <c r="G1009" s="3"/>
      <c r="H1009" s="3"/>
      <c r="I1009" s="3"/>
      <c r="J1009" s="3"/>
      <c r="K1009" s="3"/>
      <c r="L1009" s="3"/>
      <c r="M1009" s="3"/>
      <c r="N1009" s="3"/>
      <c r="O1009" s="3"/>
      <c r="P1009" s="3"/>
      <c r="Q1009" s="3"/>
      <c r="R1009" s="3"/>
      <c r="S1009" s="3"/>
      <c r="T1009" s="3"/>
      <c r="U1009" s="3"/>
      <c r="V1009" s="3"/>
    </row>
    <row r="1010" spans="1:22" ht="13.75" customHeight="1">
      <c r="A1010" s="3"/>
      <c r="B1010" s="3"/>
      <c r="C1010" s="3"/>
      <c r="D1010" s="3"/>
      <c r="E1010" s="3"/>
      <c r="F1010" s="3"/>
      <c r="G1010" s="3"/>
      <c r="H1010" s="3"/>
      <c r="I1010" s="3"/>
      <c r="J1010" s="3"/>
      <c r="K1010" s="3"/>
      <c r="L1010" s="3"/>
      <c r="M1010" s="3"/>
      <c r="N1010" s="3"/>
      <c r="O1010" s="3"/>
      <c r="P1010" s="3"/>
      <c r="Q1010" s="3"/>
      <c r="R1010" s="3"/>
      <c r="S1010" s="3"/>
      <c r="T1010" s="3"/>
      <c r="U1010" s="3"/>
      <c r="V1010" s="3"/>
    </row>
    <row r="1011" spans="1:22" ht="13.75" customHeight="1">
      <c r="A1011" s="3"/>
      <c r="B1011" s="3"/>
      <c r="C1011" s="3"/>
      <c r="D1011" s="3"/>
      <c r="E1011" s="3"/>
      <c r="F1011" s="3"/>
      <c r="G1011" s="3"/>
      <c r="H1011" s="3"/>
      <c r="I1011" s="3"/>
      <c r="J1011" s="3"/>
      <c r="K1011" s="3"/>
      <c r="L1011" s="3"/>
      <c r="M1011" s="3"/>
      <c r="N1011" s="3"/>
      <c r="O1011" s="3"/>
      <c r="P1011" s="3"/>
      <c r="Q1011" s="3"/>
      <c r="R1011" s="3"/>
      <c r="S1011" s="3"/>
      <c r="T1011" s="3"/>
      <c r="U1011" s="3"/>
      <c r="V1011" s="3"/>
    </row>
    <row r="1012" spans="1:22" ht="13.75" customHeight="1">
      <c r="A1012" s="3"/>
      <c r="B1012" s="3"/>
      <c r="C1012" s="3"/>
      <c r="D1012" s="3"/>
      <c r="E1012" s="3"/>
      <c r="F1012" s="3"/>
      <c r="G1012" s="3"/>
      <c r="H1012" s="3"/>
      <c r="I1012" s="3"/>
      <c r="J1012" s="3"/>
      <c r="K1012" s="3"/>
      <c r="L1012" s="3"/>
      <c r="M1012" s="3"/>
      <c r="N1012" s="3"/>
      <c r="O1012" s="3"/>
      <c r="P1012" s="3"/>
      <c r="Q1012" s="3"/>
      <c r="R1012" s="3"/>
      <c r="S1012" s="3"/>
      <c r="T1012" s="3"/>
      <c r="U1012" s="3"/>
      <c r="V1012" s="3"/>
    </row>
    <row r="1013" spans="1:22" ht="13.75" customHeight="1">
      <c r="A1013" s="3"/>
      <c r="B1013" s="3"/>
      <c r="C1013" s="3"/>
      <c r="D1013" s="3"/>
      <c r="E1013" s="3"/>
      <c r="F1013" s="3"/>
      <c r="G1013" s="3"/>
      <c r="H1013" s="3"/>
      <c r="I1013" s="3"/>
      <c r="J1013" s="3"/>
      <c r="K1013" s="3"/>
      <c r="L1013" s="3"/>
      <c r="M1013" s="3"/>
      <c r="N1013" s="3"/>
      <c r="O1013" s="3"/>
      <c r="P1013" s="3"/>
      <c r="Q1013" s="3"/>
      <c r="R1013" s="3"/>
      <c r="S1013" s="3"/>
      <c r="T1013" s="3"/>
      <c r="U1013" s="3"/>
      <c r="V1013" s="3"/>
    </row>
    <row r="1014" spans="1:22" ht="13.75" customHeight="1">
      <c r="A1014" s="3"/>
      <c r="B1014" s="3"/>
      <c r="C1014" s="3"/>
      <c r="D1014" s="3"/>
      <c r="E1014" s="3"/>
      <c r="F1014" s="3"/>
      <c r="G1014" s="3"/>
      <c r="H1014" s="3"/>
      <c r="I1014" s="3"/>
      <c r="J1014" s="3"/>
      <c r="K1014" s="3"/>
      <c r="L1014" s="3"/>
      <c r="M1014" s="3"/>
      <c r="N1014" s="3"/>
      <c r="O1014" s="3"/>
      <c r="P1014" s="3"/>
      <c r="Q1014" s="3"/>
      <c r="R1014" s="3"/>
      <c r="S1014" s="3"/>
      <c r="T1014" s="3"/>
      <c r="U1014" s="3"/>
      <c r="V1014" s="3"/>
    </row>
    <row r="1015" spans="1:22" ht="13.75" customHeight="1">
      <c r="A1015" s="3"/>
      <c r="B1015" s="3"/>
      <c r="C1015" s="3"/>
      <c r="D1015" s="3"/>
      <c r="E1015" s="3"/>
      <c r="F1015" s="3"/>
      <c r="G1015" s="3"/>
      <c r="H1015" s="3"/>
      <c r="I1015" s="3"/>
      <c r="J1015" s="3"/>
      <c r="K1015" s="3"/>
      <c r="L1015" s="3"/>
      <c r="M1015" s="3"/>
      <c r="N1015" s="3"/>
      <c r="O1015" s="3"/>
      <c r="P1015" s="3"/>
      <c r="Q1015" s="3"/>
      <c r="R1015" s="3"/>
      <c r="S1015" s="3"/>
      <c r="T1015" s="3"/>
      <c r="U1015" s="3"/>
      <c r="V1015" s="3"/>
    </row>
    <row r="1016" spans="1:22" ht="13.75" customHeight="1">
      <c r="A1016" s="3"/>
      <c r="B1016" s="3"/>
      <c r="C1016" s="3"/>
      <c r="D1016" s="3"/>
      <c r="E1016" s="3"/>
      <c r="F1016" s="3"/>
      <c r="G1016" s="3"/>
      <c r="H1016" s="3"/>
      <c r="I1016" s="3"/>
      <c r="J1016" s="3"/>
      <c r="K1016" s="3"/>
      <c r="L1016" s="3"/>
      <c r="M1016" s="3"/>
      <c r="N1016" s="3"/>
      <c r="O1016" s="3"/>
      <c r="P1016" s="3"/>
      <c r="Q1016" s="3"/>
      <c r="R1016" s="3"/>
      <c r="S1016" s="3"/>
      <c r="T1016" s="3"/>
      <c r="U1016" s="3"/>
      <c r="V1016" s="3"/>
    </row>
    <row r="1017" spans="1:22" ht="13.75" customHeight="1">
      <c r="A1017" s="3"/>
      <c r="B1017" s="3"/>
      <c r="C1017" s="3"/>
      <c r="D1017" s="3"/>
      <c r="E1017" s="3"/>
      <c r="F1017" s="3"/>
      <c r="G1017" s="3"/>
      <c r="H1017" s="3"/>
      <c r="I1017" s="3"/>
      <c r="J1017" s="3"/>
      <c r="K1017" s="3"/>
      <c r="L1017" s="3"/>
      <c r="M1017" s="3"/>
      <c r="N1017" s="3"/>
      <c r="O1017" s="3"/>
      <c r="P1017" s="3"/>
      <c r="Q1017" s="3"/>
      <c r="R1017" s="3"/>
      <c r="S1017" s="3"/>
      <c r="T1017" s="3"/>
      <c r="U1017" s="3"/>
      <c r="V1017" s="3"/>
    </row>
    <row r="1018" spans="1:22" ht="13.75" customHeight="1">
      <c r="A1018" s="3"/>
      <c r="B1018" s="3"/>
      <c r="C1018" s="3"/>
      <c r="D1018" s="3"/>
      <c r="E1018" s="3"/>
      <c r="F1018" s="3"/>
      <c r="G1018" s="3"/>
      <c r="H1018" s="3"/>
      <c r="I1018" s="3"/>
      <c r="J1018" s="3"/>
      <c r="K1018" s="3"/>
      <c r="L1018" s="3"/>
      <c r="M1018" s="3"/>
      <c r="N1018" s="3"/>
      <c r="O1018" s="3"/>
      <c r="P1018" s="3"/>
      <c r="Q1018" s="3"/>
      <c r="R1018" s="3"/>
      <c r="S1018" s="3"/>
      <c r="T1018" s="3"/>
      <c r="U1018" s="3"/>
      <c r="V1018" s="3"/>
    </row>
    <row r="1019" spans="1:22" ht="13.75" customHeight="1">
      <c r="A1019" s="3"/>
      <c r="B1019" s="3"/>
      <c r="C1019" s="3"/>
      <c r="D1019" s="3"/>
      <c r="E1019" s="3"/>
      <c r="F1019" s="3"/>
      <c r="G1019" s="3"/>
      <c r="H1019" s="3"/>
      <c r="I1019" s="3"/>
      <c r="J1019" s="3"/>
      <c r="K1019" s="3"/>
      <c r="L1019" s="3"/>
      <c r="M1019" s="3"/>
      <c r="N1019" s="3"/>
      <c r="O1019" s="3"/>
      <c r="P1019" s="3"/>
      <c r="Q1019" s="3"/>
      <c r="R1019" s="3"/>
      <c r="S1019" s="3"/>
      <c r="T1019" s="3"/>
      <c r="U1019" s="3"/>
      <c r="V1019" s="3"/>
    </row>
    <row r="1020" spans="1:22" ht="13.75" customHeight="1">
      <c r="A1020" s="3"/>
      <c r="B1020" s="3"/>
      <c r="C1020" s="3"/>
      <c r="D1020" s="3"/>
      <c r="E1020" s="3"/>
      <c r="F1020" s="3"/>
      <c r="G1020" s="3"/>
      <c r="H1020" s="3"/>
      <c r="I1020" s="3"/>
      <c r="J1020" s="3"/>
      <c r="K1020" s="3"/>
      <c r="L1020" s="3"/>
      <c r="M1020" s="3"/>
      <c r="N1020" s="3"/>
      <c r="O1020" s="3"/>
      <c r="P1020" s="3"/>
      <c r="Q1020" s="3"/>
      <c r="R1020" s="3"/>
      <c r="S1020" s="3"/>
      <c r="T1020" s="3"/>
      <c r="U1020" s="3"/>
      <c r="V1020" s="3"/>
    </row>
    <row r="1021" spans="1:22" ht="13.75" customHeight="1">
      <c r="A1021" s="3"/>
      <c r="B1021" s="3"/>
      <c r="C1021" s="3"/>
      <c r="D1021" s="3"/>
      <c r="E1021" s="3"/>
      <c r="F1021" s="3"/>
      <c r="G1021" s="3"/>
      <c r="H1021" s="3"/>
      <c r="I1021" s="3"/>
      <c r="J1021" s="3"/>
      <c r="K1021" s="3"/>
      <c r="L1021" s="3"/>
      <c r="M1021" s="3"/>
      <c r="N1021" s="3"/>
      <c r="O1021" s="3"/>
      <c r="P1021" s="3"/>
      <c r="Q1021" s="3"/>
      <c r="R1021" s="3"/>
      <c r="S1021" s="3"/>
      <c r="T1021" s="3"/>
      <c r="U1021" s="3"/>
      <c r="V1021" s="3"/>
    </row>
    <row r="1022" spans="1:22" ht="13.75" customHeight="1">
      <c r="A1022" s="3"/>
      <c r="B1022" s="3"/>
      <c r="C1022" s="3"/>
      <c r="D1022" s="3"/>
      <c r="E1022" s="3"/>
      <c r="F1022" s="3"/>
      <c r="G1022" s="3"/>
      <c r="H1022" s="3"/>
      <c r="I1022" s="3"/>
      <c r="J1022" s="3"/>
      <c r="K1022" s="3"/>
      <c r="L1022" s="3"/>
      <c r="M1022" s="3"/>
      <c r="N1022" s="3"/>
      <c r="O1022" s="3"/>
      <c r="P1022" s="3"/>
      <c r="Q1022" s="3"/>
      <c r="R1022" s="3"/>
      <c r="S1022" s="3"/>
      <c r="T1022" s="3"/>
      <c r="U1022" s="3"/>
      <c r="V1022" s="3"/>
    </row>
    <row r="1023" spans="1:22" ht="13.75" customHeight="1">
      <c r="A1023" s="3"/>
      <c r="B1023" s="3"/>
      <c r="C1023" s="3"/>
      <c r="D1023" s="3"/>
      <c r="E1023" s="3"/>
      <c r="F1023" s="3"/>
      <c r="G1023" s="3"/>
      <c r="H1023" s="3"/>
      <c r="I1023" s="3"/>
      <c r="J1023" s="3"/>
      <c r="K1023" s="3"/>
      <c r="L1023" s="3"/>
      <c r="M1023" s="3"/>
      <c r="N1023" s="3"/>
      <c r="O1023" s="3"/>
      <c r="P1023" s="3"/>
      <c r="Q1023" s="3"/>
      <c r="R1023" s="3"/>
      <c r="S1023" s="3"/>
      <c r="T1023" s="3"/>
      <c r="U1023" s="3"/>
      <c r="V1023" s="3"/>
    </row>
    <row r="1024" spans="1:22" ht="13.75" customHeight="1">
      <c r="A1024" s="3"/>
      <c r="B1024" s="3"/>
      <c r="C1024" s="3"/>
      <c r="D1024" s="3"/>
      <c r="E1024" s="3"/>
      <c r="F1024" s="3"/>
      <c r="G1024" s="3"/>
      <c r="H1024" s="3"/>
      <c r="I1024" s="3"/>
      <c r="J1024" s="3"/>
      <c r="K1024" s="3"/>
      <c r="L1024" s="3"/>
      <c r="M1024" s="3"/>
      <c r="N1024" s="3"/>
      <c r="O1024" s="3"/>
      <c r="P1024" s="3"/>
      <c r="Q1024" s="3"/>
      <c r="R1024" s="3"/>
      <c r="S1024" s="3"/>
      <c r="T1024" s="3"/>
      <c r="U1024" s="3"/>
      <c r="V1024" s="3"/>
    </row>
    <row r="1025" spans="1:22" ht="13.75" customHeight="1">
      <c r="A1025" s="3"/>
      <c r="B1025" s="3"/>
      <c r="C1025" s="3"/>
      <c r="D1025" s="3"/>
      <c r="E1025" s="3"/>
      <c r="F1025" s="3"/>
      <c r="G1025" s="3"/>
      <c r="H1025" s="3"/>
      <c r="I1025" s="3"/>
      <c r="J1025" s="3"/>
      <c r="K1025" s="3"/>
      <c r="L1025" s="3"/>
      <c r="M1025" s="3"/>
      <c r="N1025" s="3"/>
      <c r="O1025" s="3"/>
      <c r="P1025" s="3"/>
      <c r="Q1025" s="3"/>
      <c r="R1025" s="3"/>
      <c r="S1025" s="3"/>
      <c r="T1025" s="3"/>
      <c r="U1025" s="3"/>
      <c r="V1025" s="3"/>
    </row>
    <row r="1026" spans="1:22" ht="13.75" customHeight="1">
      <c r="A1026" s="3"/>
      <c r="B1026" s="3"/>
      <c r="C1026" s="3"/>
      <c r="D1026" s="3"/>
      <c r="E1026" s="3"/>
      <c r="F1026" s="3"/>
      <c r="G1026" s="3"/>
      <c r="H1026" s="3"/>
      <c r="I1026" s="3"/>
      <c r="J1026" s="3"/>
      <c r="K1026" s="3"/>
      <c r="L1026" s="3"/>
      <c r="M1026" s="3"/>
      <c r="N1026" s="3"/>
      <c r="O1026" s="3"/>
      <c r="P1026" s="3"/>
      <c r="Q1026" s="3"/>
      <c r="R1026" s="3"/>
      <c r="S1026" s="3"/>
      <c r="T1026" s="3"/>
      <c r="U1026" s="3"/>
      <c r="V1026" s="3"/>
    </row>
    <row r="1027" spans="1:22" ht="13.75" customHeight="1">
      <c r="A1027" s="3"/>
      <c r="B1027" s="3"/>
      <c r="C1027" s="3"/>
      <c r="D1027" s="3"/>
      <c r="E1027" s="3"/>
      <c r="F1027" s="3"/>
      <c r="G1027" s="3"/>
      <c r="H1027" s="3"/>
      <c r="I1027" s="3"/>
      <c r="J1027" s="3"/>
      <c r="K1027" s="3"/>
      <c r="L1027" s="3"/>
      <c r="M1027" s="3"/>
      <c r="N1027" s="3"/>
      <c r="O1027" s="3"/>
      <c r="P1027" s="3"/>
      <c r="Q1027" s="3"/>
      <c r="R1027" s="3"/>
      <c r="S1027" s="3"/>
      <c r="T1027" s="3"/>
      <c r="U1027" s="3"/>
      <c r="V1027" s="3"/>
    </row>
    <row r="1028" spans="1:22" ht="13.75" customHeight="1">
      <c r="A1028" s="3"/>
      <c r="B1028" s="3"/>
      <c r="C1028" s="3"/>
      <c r="D1028" s="3"/>
      <c r="E1028" s="3"/>
      <c r="F1028" s="3"/>
      <c r="G1028" s="3"/>
      <c r="H1028" s="3"/>
      <c r="I1028" s="3"/>
      <c r="J1028" s="3"/>
      <c r="K1028" s="3"/>
      <c r="L1028" s="3"/>
      <c r="M1028" s="3"/>
      <c r="N1028" s="3"/>
      <c r="O1028" s="3"/>
      <c r="P1028" s="3"/>
      <c r="Q1028" s="3"/>
      <c r="R1028" s="3"/>
      <c r="S1028" s="3"/>
      <c r="T1028" s="3"/>
      <c r="U1028" s="3"/>
      <c r="V1028" s="3"/>
    </row>
    <row r="1029" spans="1:22" ht="13.75" customHeight="1">
      <c r="A1029" s="3"/>
      <c r="B1029" s="3"/>
      <c r="C1029" s="3"/>
      <c r="D1029" s="3"/>
      <c r="E1029" s="3"/>
      <c r="F1029" s="3"/>
      <c r="G1029" s="3"/>
      <c r="H1029" s="3"/>
      <c r="I1029" s="3"/>
      <c r="J1029" s="3"/>
      <c r="K1029" s="3"/>
      <c r="L1029" s="3"/>
      <c r="M1029" s="3"/>
      <c r="N1029" s="3"/>
      <c r="O1029" s="3"/>
      <c r="P1029" s="3"/>
      <c r="Q1029" s="3"/>
      <c r="R1029" s="3"/>
      <c r="S1029" s="3"/>
      <c r="T1029" s="3"/>
      <c r="U1029" s="3"/>
      <c r="V1029" s="3"/>
    </row>
    <row r="1030" spans="1:22" ht="13.75" customHeight="1">
      <c r="A1030" s="3"/>
      <c r="B1030" s="3"/>
      <c r="C1030" s="3"/>
      <c r="D1030" s="3"/>
      <c r="E1030" s="3"/>
      <c r="F1030" s="3"/>
      <c r="G1030" s="3"/>
      <c r="H1030" s="3"/>
      <c r="I1030" s="3"/>
      <c r="J1030" s="3"/>
      <c r="K1030" s="3"/>
      <c r="L1030" s="3"/>
      <c r="M1030" s="3"/>
      <c r="N1030" s="3"/>
      <c r="O1030" s="3"/>
      <c r="P1030" s="3"/>
      <c r="Q1030" s="3"/>
      <c r="R1030" s="3"/>
      <c r="S1030" s="3"/>
      <c r="T1030" s="3"/>
      <c r="U1030" s="3"/>
      <c r="V1030" s="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10"/>
  <sheetViews>
    <sheetView showGridLines="0" workbookViewId="0"/>
  </sheetViews>
  <sheetFormatPr baseColWidth="10" defaultColWidth="14.83203125" defaultRowHeight="13"/>
  <cols>
    <col min="1" max="256" width="14.5" style="71" customWidth="1"/>
  </cols>
  <sheetData>
    <row r="1" spans="1:5" ht="13.75" customHeight="1">
      <c r="A1" s="4" t="s">
        <v>3</v>
      </c>
      <c r="B1" s="3"/>
      <c r="C1" s="3"/>
      <c r="D1" s="3"/>
      <c r="E1" s="3"/>
    </row>
    <row r="2" spans="1:5" ht="35.75" customHeight="1">
      <c r="A2" s="54" t="s">
        <v>2057</v>
      </c>
      <c r="B2" s="3"/>
      <c r="C2" s="3"/>
      <c r="D2" s="3"/>
      <c r="E2" s="3"/>
    </row>
    <row r="3" spans="1:5" ht="13.75" customHeight="1">
      <c r="A3" s="3"/>
      <c r="B3" s="3"/>
      <c r="C3" s="3"/>
      <c r="D3" s="3"/>
      <c r="E3" s="3"/>
    </row>
    <row r="4" spans="1:5" ht="13.75" customHeight="1">
      <c r="A4" s="3"/>
      <c r="B4" s="3"/>
      <c r="C4" s="3"/>
      <c r="D4" s="3"/>
      <c r="E4" s="3"/>
    </row>
    <row r="5" spans="1:5" ht="13.75" customHeight="1">
      <c r="A5" s="3"/>
      <c r="B5" s="3"/>
      <c r="C5" s="3"/>
      <c r="D5" s="3"/>
      <c r="E5" s="3"/>
    </row>
    <row r="6" spans="1:5" ht="13.75" customHeight="1">
      <c r="A6" s="3"/>
      <c r="B6" s="3"/>
      <c r="C6" s="3"/>
      <c r="D6" s="3"/>
      <c r="E6" s="3"/>
    </row>
    <row r="7" spans="1:5" ht="13.75" customHeight="1">
      <c r="A7" s="3"/>
      <c r="B7" s="3"/>
      <c r="C7" s="3"/>
      <c r="D7" s="3"/>
      <c r="E7" s="3"/>
    </row>
    <row r="8" spans="1:5" ht="13.75" customHeight="1">
      <c r="A8" s="3"/>
      <c r="B8" s="3"/>
      <c r="C8" s="3"/>
      <c r="D8" s="3"/>
      <c r="E8" s="3"/>
    </row>
    <row r="9" spans="1:5" ht="13.75" customHeight="1">
      <c r="A9" s="3"/>
      <c r="B9" s="3"/>
      <c r="C9" s="3"/>
      <c r="D9" s="3"/>
      <c r="E9" s="3"/>
    </row>
    <row r="10" spans="1:5" ht="13.75" customHeight="1">
      <c r="A10" s="3"/>
      <c r="B10" s="3"/>
      <c r="C10" s="3"/>
      <c r="D10" s="3"/>
      <c r="E10" s="3"/>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57"/>
  <sheetViews>
    <sheetView showGridLines="0" workbookViewId="0">
      <selection activeCell="I42" sqref="I42"/>
    </sheetView>
  </sheetViews>
  <sheetFormatPr baseColWidth="10" defaultColWidth="14.83203125" defaultRowHeight="13"/>
  <cols>
    <col min="1" max="2" width="14.5" style="59" customWidth="1"/>
    <col min="3" max="3" width="51" style="59" customWidth="1"/>
    <col min="4" max="256" width="14.5" style="59" customWidth="1"/>
  </cols>
  <sheetData>
    <row r="1" spans="1:30" ht="13.75" customHeight="1">
      <c r="A1" s="15">
        <v>41644</v>
      </c>
      <c r="B1" s="4" t="s">
        <v>79</v>
      </c>
      <c r="C1" s="4" t="s">
        <v>1365</v>
      </c>
      <c r="D1" s="12">
        <v>14.993114500000001</v>
      </c>
      <c r="E1" s="12">
        <v>74.047637799999904</v>
      </c>
      <c r="F1" s="4" t="s">
        <v>1359</v>
      </c>
      <c r="G1" s="15">
        <v>41643</v>
      </c>
      <c r="H1" s="12">
        <v>28</v>
      </c>
      <c r="I1" s="12">
        <v>17</v>
      </c>
      <c r="J1" s="4" t="s">
        <v>45</v>
      </c>
      <c r="K1" s="60">
        <v>43617</v>
      </c>
      <c r="L1" s="4" t="s">
        <v>1366</v>
      </c>
      <c r="M1" s="4" t="s">
        <v>1367</v>
      </c>
      <c r="N1" s="3"/>
      <c r="O1" s="3"/>
      <c r="P1" s="12">
        <f t="shared" ref="P1:P32" si="0">WEEKDAY((G1),2)</f>
        <v>6</v>
      </c>
      <c r="Q1" s="4" t="s">
        <v>41</v>
      </c>
      <c r="R1" s="4" t="s">
        <v>1368</v>
      </c>
      <c r="S1" s="4" t="s">
        <v>1369</v>
      </c>
      <c r="T1" s="4" t="s">
        <v>1370</v>
      </c>
      <c r="U1" s="4" t="s">
        <v>1001</v>
      </c>
      <c r="V1" s="3"/>
      <c r="W1" s="3"/>
      <c r="X1" s="3"/>
      <c r="Y1" s="3"/>
      <c r="Z1" s="3"/>
      <c r="AA1" s="3"/>
      <c r="AB1" s="14"/>
      <c r="AC1" s="14"/>
      <c r="AD1" s="3"/>
    </row>
    <row r="2" spans="1:30" ht="13.75" customHeight="1">
      <c r="A2" s="15">
        <v>41811</v>
      </c>
      <c r="B2" s="4" t="s">
        <v>1371</v>
      </c>
      <c r="C2" s="4" t="s">
        <v>1372</v>
      </c>
      <c r="D2" s="12">
        <v>29.959033900000001</v>
      </c>
      <c r="E2" s="12">
        <v>74.990705499999905</v>
      </c>
      <c r="F2" s="4" t="s">
        <v>274</v>
      </c>
      <c r="G2" s="15">
        <v>41810</v>
      </c>
      <c r="H2" s="12">
        <v>0</v>
      </c>
      <c r="I2" s="12">
        <v>0</v>
      </c>
      <c r="J2" s="4" t="s">
        <v>30</v>
      </c>
      <c r="K2" s="12">
        <v>11</v>
      </c>
      <c r="L2" s="4" t="s">
        <v>1373</v>
      </c>
      <c r="M2" s="4" t="s">
        <v>1374</v>
      </c>
      <c r="N2" s="3"/>
      <c r="O2" s="3"/>
      <c r="P2" s="12">
        <f t="shared" si="0"/>
        <v>5</v>
      </c>
      <c r="Q2" s="4" t="s">
        <v>58</v>
      </c>
      <c r="R2" s="4" t="s">
        <v>1368</v>
      </c>
      <c r="S2" s="3"/>
      <c r="T2" s="3"/>
      <c r="U2" s="3"/>
      <c r="V2" s="3"/>
      <c r="W2" s="3"/>
      <c r="X2" s="3"/>
      <c r="Y2" s="3"/>
      <c r="Z2" s="3"/>
      <c r="AA2" s="3"/>
      <c r="AB2" s="14"/>
      <c r="AC2" s="14"/>
      <c r="AD2" s="3"/>
    </row>
    <row r="3" spans="1:30" ht="13.75" customHeight="1">
      <c r="A3" s="15">
        <v>41819</v>
      </c>
      <c r="B3" s="4" t="s">
        <v>1375</v>
      </c>
      <c r="C3" s="4" t="s">
        <v>1376</v>
      </c>
      <c r="D3" s="12">
        <v>13.0826802</v>
      </c>
      <c r="E3" s="12">
        <v>80.270718400000007</v>
      </c>
      <c r="F3" s="4" t="s">
        <v>1359</v>
      </c>
      <c r="G3" s="15">
        <v>41818</v>
      </c>
      <c r="H3" s="12">
        <v>0</v>
      </c>
      <c r="I3" s="12">
        <v>6</v>
      </c>
      <c r="J3" s="4" t="s">
        <v>45</v>
      </c>
      <c r="K3" s="12">
        <v>17</v>
      </c>
      <c r="L3" s="4" t="s">
        <v>1377</v>
      </c>
      <c r="M3" s="4" t="s">
        <v>1378</v>
      </c>
      <c r="N3" s="3"/>
      <c r="O3" s="3"/>
      <c r="P3" s="12">
        <f t="shared" si="0"/>
        <v>6</v>
      </c>
      <c r="Q3" s="4" t="s">
        <v>41</v>
      </c>
      <c r="R3" s="4" t="s">
        <v>1379</v>
      </c>
      <c r="S3" s="4" t="s">
        <v>1380</v>
      </c>
      <c r="T3" s="4" t="s">
        <v>1381</v>
      </c>
      <c r="U3" s="4" t="s">
        <v>35</v>
      </c>
      <c r="V3" s="3"/>
      <c r="W3" s="3"/>
      <c r="X3" s="3"/>
      <c r="Y3" s="3"/>
      <c r="Z3" s="3"/>
      <c r="AA3" s="3"/>
      <c r="AB3" s="14"/>
      <c r="AC3" s="14"/>
      <c r="AD3" s="3"/>
    </row>
    <row r="4" spans="1:30" ht="13.75" customHeight="1">
      <c r="A4" s="15">
        <v>41819</v>
      </c>
      <c r="B4" s="4" t="s">
        <v>1382</v>
      </c>
      <c r="C4" s="4" t="s">
        <v>1383</v>
      </c>
      <c r="D4" s="12">
        <v>28.672226299999998</v>
      </c>
      <c r="E4" s="12">
        <v>77.162536399999993</v>
      </c>
      <c r="F4" s="4" t="s">
        <v>1359</v>
      </c>
      <c r="G4" s="15">
        <v>41818</v>
      </c>
      <c r="H4" s="12">
        <v>0</v>
      </c>
      <c r="I4" s="12">
        <v>10</v>
      </c>
      <c r="J4" s="4" t="s">
        <v>45</v>
      </c>
      <c r="K4" s="12">
        <v>17</v>
      </c>
      <c r="L4" s="4" t="s">
        <v>1384</v>
      </c>
      <c r="M4" s="4" t="s">
        <v>1385</v>
      </c>
      <c r="N4" s="3"/>
      <c r="O4" s="3"/>
      <c r="P4" s="12">
        <f t="shared" si="0"/>
        <v>6</v>
      </c>
      <c r="Q4" s="4" t="s">
        <v>41</v>
      </c>
      <c r="R4" s="4" t="s">
        <v>1368</v>
      </c>
      <c r="S4" s="4" t="s">
        <v>1386</v>
      </c>
      <c r="T4" s="4" t="s">
        <v>1387</v>
      </c>
      <c r="U4" s="4" t="s">
        <v>48</v>
      </c>
      <c r="V4" s="3"/>
      <c r="W4" s="3"/>
      <c r="X4" s="3"/>
      <c r="Y4" s="3"/>
      <c r="Z4" s="3"/>
      <c r="AA4" s="3"/>
      <c r="AB4" s="14"/>
      <c r="AC4" s="14"/>
      <c r="AD4" s="3"/>
    </row>
    <row r="5" spans="1:30" ht="13.75" customHeight="1">
      <c r="A5" s="15">
        <v>41819</v>
      </c>
      <c r="B5" s="4" t="s">
        <v>1388</v>
      </c>
      <c r="C5" s="4" t="s">
        <v>1389</v>
      </c>
      <c r="D5" s="12">
        <v>21.415571</v>
      </c>
      <c r="E5" s="12">
        <v>72.202027700000002</v>
      </c>
      <c r="F5" s="4" t="s">
        <v>274</v>
      </c>
      <c r="G5" s="15">
        <v>41818</v>
      </c>
      <c r="H5" s="12">
        <v>6</v>
      </c>
      <c r="I5" s="12">
        <v>5</v>
      </c>
      <c r="J5" s="4" t="s">
        <v>30</v>
      </c>
      <c r="K5" s="12">
        <v>17</v>
      </c>
      <c r="L5" s="4" t="s">
        <v>1390</v>
      </c>
      <c r="M5" s="4" t="s">
        <v>1391</v>
      </c>
      <c r="N5" s="3"/>
      <c r="O5" s="3"/>
      <c r="P5" s="12">
        <f t="shared" si="0"/>
        <v>6</v>
      </c>
      <c r="Q5" s="4" t="s">
        <v>41</v>
      </c>
      <c r="R5" s="4" t="s">
        <v>1368</v>
      </c>
      <c r="S5" s="4" t="s">
        <v>1392</v>
      </c>
      <c r="T5" s="4" t="s">
        <v>1393</v>
      </c>
      <c r="U5" s="4" t="s">
        <v>35</v>
      </c>
      <c r="V5" s="3"/>
      <c r="W5" s="3"/>
      <c r="X5" s="3"/>
      <c r="Y5" s="3"/>
      <c r="Z5" s="3"/>
      <c r="AA5" s="3"/>
      <c r="AB5" s="14"/>
      <c r="AC5" s="14"/>
      <c r="AD5" s="3"/>
    </row>
    <row r="6" spans="1:30" ht="13.75" customHeight="1">
      <c r="A6" s="15">
        <v>41819</v>
      </c>
      <c r="B6" s="4" t="s">
        <v>1394</v>
      </c>
      <c r="C6" s="4" t="s">
        <v>1395</v>
      </c>
      <c r="D6" s="12">
        <v>21.407088099999999</v>
      </c>
      <c r="E6" s="12">
        <v>72.194230599999997</v>
      </c>
      <c r="F6" s="4" t="s">
        <v>1361</v>
      </c>
      <c r="G6" s="15">
        <v>41818</v>
      </c>
      <c r="H6" s="12">
        <v>0</v>
      </c>
      <c r="I6" s="12">
        <v>1</v>
      </c>
      <c r="J6" s="4" t="s">
        <v>30</v>
      </c>
      <c r="K6" s="12">
        <v>17</v>
      </c>
      <c r="L6" s="4" t="s">
        <v>1390</v>
      </c>
      <c r="M6" s="4" t="s">
        <v>1396</v>
      </c>
      <c r="N6" s="3"/>
      <c r="O6" s="3"/>
      <c r="P6" s="12">
        <f t="shared" si="0"/>
        <v>6</v>
      </c>
      <c r="Q6" s="4" t="s">
        <v>41</v>
      </c>
      <c r="R6" s="4" t="s">
        <v>1368</v>
      </c>
      <c r="S6" s="3"/>
      <c r="T6" s="4" t="s">
        <v>1397</v>
      </c>
      <c r="U6" s="4" t="s">
        <v>844</v>
      </c>
      <c r="V6" s="3"/>
      <c r="W6" s="3"/>
      <c r="X6" s="3"/>
      <c r="Y6" s="3"/>
      <c r="Z6" s="3"/>
      <c r="AA6" s="3"/>
      <c r="AB6" s="14"/>
      <c r="AC6" s="14"/>
      <c r="AD6" s="3"/>
    </row>
    <row r="7" spans="1:30" ht="13.75" customHeight="1">
      <c r="A7" s="15">
        <v>41827</v>
      </c>
      <c r="B7" s="4" t="s">
        <v>262</v>
      </c>
      <c r="C7" s="4" t="s">
        <v>1398</v>
      </c>
      <c r="D7" s="12">
        <v>13.2046265</v>
      </c>
      <c r="E7" s="12">
        <v>80.117403899999999</v>
      </c>
      <c r="F7" s="4" t="s">
        <v>1359</v>
      </c>
      <c r="G7" s="15">
        <v>41826</v>
      </c>
      <c r="H7" s="12">
        <v>1</v>
      </c>
      <c r="I7" s="12">
        <v>11</v>
      </c>
      <c r="J7" s="4" t="s">
        <v>45</v>
      </c>
      <c r="K7" s="12">
        <v>9</v>
      </c>
      <c r="L7" s="4" t="s">
        <v>1399</v>
      </c>
      <c r="M7" s="4" t="s">
        <v>1400</v>
      </c>
      <c r="N7" s="3"/>
      <c r="O7" s="3"/>
      <c r="P7" s="12">
        <f t="shared" si="0"/>
        <v>7</v>
      </c>
      <c r="Q7" s="4" t="s">
        <v>70</v>
      </c>
      <c r="R7" s="4" t="s">
        <v>1368</v>
      </c>
      <c r="S7" s="3"/>
      <c r="T7" s="4" t="s">
        <v>1401</v>
      </c>
      <c r="U7" s="4" t="s">
        <v>35</v>
      </c>
      <c r="V7" s="3"/>
      <c r="W7" s="3"/>
      <c r="X7" s="3"/>
      <c r="Y7" s="3"/>
      <c r="Z7" s="3"/>
      <c r="AA7" s="3"/>
      <c r="AB7" s="14"/>
      <c r="AC7" s="14"/>
      <c r="AD7" s="3"/>
    </row>
    <row r="8" spans="1:30" ht="13.75" customHeight="1">
      <c r="A8" s="11">
        <v>41916</v>
      </c>
      <c r="B8" s="4" t="s">
        <v>1402</v>
      </c>
      <c r="C8" s="4" t="s">
        <v>1403</v>
      </c>
      <c r="D8" s="12">
        <v>25.616306300000002</v>
      </c>
      <c r="E8" s="12">
        <v>85.143037100000001</v>
      </c>
      <c r="F8" s="4" t="s">
        <v>1404</v>
      </c>
      <c r="G8" s="11">
        <f t="shared" ref="G8:G22" si="1">A8-1</f>
        <v>41915</v>
      </c>
      <c r="H8" s="12">
        <v>100</v>
      </c>
      <c r="I8" s="12">
        <v>33</v>
      </c>
      <c r="J8" s="4" t="s">
        <v>39</v>
      </c>
      <c r="K8" s="12">
        <v>16</v>
      </c>
      <c r="L8" s="4" t="s">
        <v>1405</v>
      </c>
      <c r="M8" s="4" t="s">
        <v>1406</v>
      </c>
      <c r="N8" s="3"/>
      <c r="O8" s="3"/>
      <c r="P8" s="12">
        <f t="shared" si="0"/>
        <v>5</v>
      </c>
      <c r="Q8" s="4" t="s">
        <v>58</v>
      </c>
      <c r="R8" s="4" t="s">
        <v>1379</v>
      </c>
      <c r="S8" s="4" t="s">
        <v>1407</v>
      </c>
      <c r="T8" s="3"/>
      <c r="U8" s="3"/>
      <c r="V8" s="3"/>
      <c r="W8" s="3"/>
      <c r="X8" s="3"/>
      <c r="Y8" s="3"/>
      <c r="Z8" s="3"/>
      <c r="AA8" s="3"/>
      <c r="AB8" s="14"/>
      <c r="AC8" s="14"/>
      <c r="AD8" s="3"/>
    </row>
    <row r="9" spans="1:30" ht="13.75" customHeight="1">
      <c r="A9" s="11">
        <v>41929</v>
      </c>
      <c r="B9" s="4" t="s">
        <v>1408</v>
      </c>
      <c r="C9" s="4" t="s">
        <v>1409</v>
      </c>
      <c r="D9" s="12">
        <v>28.559923999999999</v>
      </c>
      <c r="E9" s="12">
        <v>77.370198000000002</v>
      </c>
      <c r="F9" s="4" t="s">
        <v>1359</v>
      </c>
      <c r="G9" s="11">
        <f t="shared" si="1"/>
        <v>41928</v>
      </c>
      <c r="H9" s="12">
        <v>23</v>
      </c>
      <c r="I9" s="12">
        <v>1</v>
      </c>
      <c r="J9" s="4" t="s">
        <v>45</v>
      </c>
      <c r="K9" s="12">
        <v>16</v>
      </c>
      <c r="L9" s="4" t="s">
        <v>1410</v>
      </c>
      <c r="M9" s="4" t="s">
        <v>1411</v>
      </c>
      <c r="N9" s="3"/>
      <c r="O9" s="3"/>
      <c r="P9" s="12">
        <f t="shared" si="0"/>
        <v>4</v>
      </c>
      <c r="Q9" s="4" t="s">
        <v>33</v>
      </c>
      <c r="R9" s="4" t="s">
        <v>1368</v>
      </c>
      <c r="S9" s="3"/>
      <c r="T9" s="3"/>
      <c r="U9" s="4" t="s">
        <v>256</v>
      </c>
      <c r="V9" s="3"/>
      <c r="W9" s="3"/>
      <c r="X9" s="3"/>
      <c r="Y9" s="3"/>
      <c r="Z9" s="3"/>
      <c r="AA9" s="3"/>
      <c r="AB9" s="14"/>
      <c r="AC9" s="14"/>
      <c r="AD9" s="3"/>
    </row>
    <row r="10" spans="1:30" ht="13.75" customHeight="1">
      <c r="A10" s="11">
        <v>41975</v>
      </c>
      <c r="B10" s="4" t="s">
        <v>274</v>
      </c>
      <c r="C10" s="4" t="s">
        <v>1412</v>
      </c>
      <c r="D10" s="12">
        <v>28.6875377</v>
      </c>
      <c r="E10" s="12">
        <v>77.315985400000002</v>
      </c>
      <c r="F10" s="4" t="s">
        <v>274</v>
      </c>
      <c r="G10" s="11">
        <f t="shared" si="1"/>
        <v>41974</v>
      </c>
      <c r="H10" s="12">
        <v>0</v>
      </c>
      <c r="I10" s="12">
        <v>0</v>
      </c>
      <c r="J10" s="4" t="s">
        <v>22</v>
      </c>
      <c r="K10" s="12">
        <v>9</v>
      </c>
      <c r="L10" s="4" t="s">
        <v>1413</v>
      </c>
      <c r="M10" s="4" t="s">
        <v>1414</v>
      </c>
      <c r="N10" s="3"/>
      <c r="O10" s="3"/>
      <c r="P10" s="12">
        <f t="shared" si="0"/>
        <v>1</v>
      </c>
      <c r="Q10" s="4" t="s">
        <v>25</v>
      </c>
      <c r="R10" s="4" t="s">
        <v>1368</v>
      </c>
      <c r="S10" s="3"/>
      <c r="T10" s="3"/>
      <c r="U10" s="3"/>
      <c r="V10" s="3"/>
      <c r="W10" s="3"/>
      <c r="X10" s="3"/>
      <c r="Y10" s="3"/>
      <c r="Z10" s="3"/>
      <c r="AA10" s="3"/>
      <c r="AB10" s="14"/>
      <c r="AC10" s="14"/>
      <c r="AD10" s="3"/>
    </row>
    <row r="11" spans="1:30" ht="13.75" customHeight="1">
      <c r="A11" s="11">
        <v>42093</v>
      </c>
      <c r="B11" s="4" t="s">
        <v>1415</v>
      </c>
      <c r="C11" s="4" t="s">
        <v>1416</v>
      </c>
      <c r="D11" s="12">
        <v>17.4528958</v>
      </c>
      <c r="E11" s="12">
        <v>82.760334099999994</v>
      </c>
      <c r="F11" s="4" t="s">
        <v>274</v>
      </c>
      <c r="G11" s="11">
        <f t="shared" si="1"/>
        <v>42092</v>
      </c>
      <c r="H11" s="12">
        <v>10</v>
      </c>
      <c r="I11" s="12">
        <v>5</v>
      </c>
      <c r="J11" s="4" t="s">
        <v>30</v>
      </c>
      <c r="K11" s="12">
        <v>9</v>
      </c>
      <c r="L11" s="4" t="s">
        <v>1417</v>
      </c>
      <c r="M11" s="4" t="s">
        <v>1418</v>
      </c>
      <c r="N11" s="3"/>
      <c r="O11" s="3"/>
      <c r="P11" s="12">
        <f t="shared" si="0"/>
        <v>7</v>
      </c>
      <c r="Q11" s="4" t="s">
        <v>70</v>
      </c>
      <c r="R11" s="4" t="s">
        <v>1379</v>
      </c>
      <c r="S11" s="3"/>
      <c r="T11" s="3"/>
      <c r="U11" s="4" t="s">
        <v>35</v>
      </c>
      <c r="V11" s="3"/>
      <c r="W11" s="3"/>
      <c r="X11" s="3"/>
      <c r="Y11" s="3"/>
      <c r="Z11" s="3"/>
      <c r="AA11" s="3"/>
      <c r="AB11" s="14"/>
      <c r="AC11" s="14"/>
      <c r="AD11" s="3"/>
    </row>
    <row r="12" spans="1:30" ht="13.75" customHeight="1">
      <c r="A12" s="11">
        <v>42099</v>
      </c>
      <c r="B12" s="4" t="s">
        <v>1419</v>
      </c>
      <c r="C12" s="4" t="s">
        <v>1420</v>
      </c>
      <c r="D12" s="12">
        <v>17.092136</v>
      </c>
      <c r="E12" s="12">
        <v>79.649416799999997</v>
      </c>
      <c r="F12" s="4" t="s">
        <v>1358</v>
      </c>
      <c r="G12" s="11">
        <f t="shared" si="1"/>
        <v>42098</v>
      </c>
      <c r="H12" s="12">
        <v>3</v>
      </c>
      <c r="I12" s="12">
        <v>2</v>
      </c>
      <c r="J12" s="4" t="s">
        <v>30</v>
      </c>
      <c r="K12" s="12">
        <v>13</v>
      </c>
      <c r="L12" s="4" t="s">
        <v>1421</v>
      </c>
      <c r="M12" s="4" t="s">
        <v>1422</v>
      </c>
      <c r="N12" s="3"/>
      <c r="O12" s="3"/>
      <c r="P12" s="12">
        <f t="shared" si="0"/>
        <v>6</v>
      </c>
      <c r="Q12" s="4" t="s">
        <v>41</v>
      </c>
      <c r="R12" s="4" t="s">
        <v>1379</v>
      </c>
      <c r="S12" s="3"/>
      <c r="T12" s="4" t="s">
        <v>1423</v>
      </c>
      <c r="U12" s="4" t="s">
        <v>1424</v>
      </c>
      <c r="V12" s="3"/>
      <c r="W12" s="3"/>
      <c r="X12" s="3"/>
      <c r="Y12" s="3"/>
      <c r="Z12" s="3"/>
      <c r="AA12" s="3"/>
      <c r="AB12" s="14"/>
      <c r="AC12" s="14"/>
      <c r="AD12" s="3"/>
    </row>
    <row r="13" spans="1:30" ht="13.75" customHeight="1">
      <c r="A13" s="11">
        <v>42130</v>
      </c>
      <c r="B13" s="4" t="s">
        <v>1425</v>
      </c>
      <c r="C13" s="4" t="s">
        <v>1426</v>
      </c>
      <c r="D13" s="12">
        <v>17.170663699999999</v>
      </c>
      <c r="E13" s="12">
        <v>74.686881499999998</v>
      </c>
      <c r="F13" s="4" t="s">
        <v>274</v>
      </c>
      <c r="G13" s="11">
        <f t="shared" si="1"/>
        <v>42129</v>
      </c>
      <c r="H13" s="12">
        <v>1</v>
      </c>
      <c r="I13" s="12">
        <v>9</v>
      </c>
      <c r="J13" s="4" t="s">
        <v>30</v>
      </c>
      <c r="K13" s="12">
        <v>15</v>
      </c>
      <c r="L13" s="4" t="s">
        <v>1427</v>
      </c>
      <c r="M13" s="4" t="s">
        <v>1428</v>
      </c>
      <c r="N13" s="3"/>
      <c r="O13" s="3"/>
      <c r="P13" s="12">
        <f t="shared" si="0"/>
        <v>2</v>
      </c>
      <c r="Q13" s="4" t="s">
        <v>47</v>
      </c>
      <c r="R13" s="4" t="s">
        <v>1379</v>
      </c>
      <c r="S13" s="3"/>
      <c r="T13" s="3"/>
      <c r="U13" s="4" t="s">
        <v>35</v>
      </c>
      <c r="V13" s="3"/>
      <c r="W13" s="3"/>
      <c r="X13" s="3"/>
      <c r="Y13" s="3"/>
      <c r="Z13" s="3"/>
      <c r="AA13" s="3"/>
      <c r="AB13" s="14"/>
      <c r="AC13" s="14"/>
      <c r="AD13" s="3"/>
    </row>
    <row r="14" spans="1:30" ht="13.75" customHeight="1">
      <c r="A14" s="11">
        <v>42132</v>
      </c>
      <c r="B14" s="4" t="s">
        <v>1429</v>
      </c>
      <c r="C14" s="4" t="s">
        <v>1430</v>
      </c>
      <c r="D14" s="12">
        <v>22.4080376</v>
      </c>
      <c r="E14" s="12">
        <v>87.381072699999905</v>
      </c>
      <c r="F14" s="4" t="s">
        <v>274</v>
      </c>
      <c r="G14" s="11">
        <f t="shared" si="1"/>
        <v>42131</v>
      </c>
      <c r="H14" s="12">
        <v>4</v>
      </c>
      <c r="I14" s="12">
        <v>12</v>
      </c>
      <c r="J14" s="4" t="s">
        <v>30</v>
      </c>
      <c r="K14" s="12">
        <v>12</v>
      </c>
      <c r="L14" s="4" t="s">
        <v>1431</v>
      </c>
      <c r="M14" s="4" t="s">
        <v>1432</v>
      </c>
      <c r="N14" s="3"/>
      <c r="O14" s="3"/>
      <c r="P14" s="12">
        <f t="shared" si="0"/>
        <v>4</v>
      </c>
      <c r="Q14" s="4" t="s">
        <v>33</v>
      </c>
      <c r="R14" s="4" t="s">
        <v>1379</v>
      </c>
      <c r="S14" s="3"/>
      <c r="T14" s="3"/>
      <c r="U14" s="4" t="s">
        <v>35</v>
      </c>
      <c r="V14" s="3"/>
      <c r="W14" s="3"/>
      <c r="X14" s="3"/>
      <c r="Y14" s="3"/>
      <c r="Z14" s="3"/>
      <c r="AA14" s="3"/>
      <c r="AB14" s="14"/>
      <c r="AC14" s="14"/>
      <c r="AD14" s="3"/>
    </row>
    <row r="15" spans="1:30" ht="13.75" customHeight="1">
      <c r="A15" s="11">
        <v>42182</v>
      </c>
      <c r="B15" s="4" t="s">
        <v>1433</v>
      </c>
      <c r="C15" s="4" t="s">
        <v>1434</v>
      </c>
      <c r="D15" s="12">
        <v>10.058552799999999</v>
      </c>
      <c r="E15" s="12">
        <v>76.6558907</v>
      </c>
      <c r="F15" s="4" t="s">
        <v>1361</v>
      </c>
      <c r="G15" s="11">
        <f t="shared" si="1"/>
        <v>42181</v>
      </c>
      <c r="H15" s="12">
        <v>0</v>
      </c>
      <c r="I15" s="12">
        <v>5</v>
      </c>
      <c r="J15" s="4" t="s">
        <v>39</v>
      </c>
      <c r="K15" s="12">
        <v>13</v>
      </c>
      <c r="L15" s="4" t="s">
        <v>1435</v>
      </c>
      <c r="M15" s="4" t="s">
        <v>1436</v>
      </c>
      <c r="N15" s="3"/>
      <c r="O15" s="3"/>
      <c r="P15" s="12">
        <f t="shared" si="0"/>
        <v>5</v>
      </c>
      <c r="Q15" s="4" t="s">
        <v>58</v>
      </c>
      <c r="R15" s="4" t="s">
        <v>1379</v>
      </c>
      <c r="S15" s="4" t="s">
        <v>1437</v>
      </c>
      <c r="T15" s="3"/>
      <c r="U15" s="4" t="s">
        <v>256</v>
      </c>
      <c r="V15" s="3"/>
      <c r="W15" s="3"/>
      <c r="X15" s="3"/>
      <c r="Y15" s="3"/>
      <c r="Z15" s="3"/>
      <c r="AA15" s="3"/>
      <c r="AB15" s="14"/>
      <c r="AC15" s="14"/>
      <c r="AD15" s="3"/>
    </row>
    <row r="16" spans="1:30" ht="13.75" customHeight="1">
      <c r="A16" s="11">
        <v>42193</v>
      </c>
      <c r="B16" s="4" t="s">
        <v>1438</v>
      </c>
      <c r="C16" s="4" t="s">
        <v>1439</v>
      </c>
      <c r="D16" s="12">
        <v>28.681839499999999</v>
      </c>
      <c r="E16" s="12">
        <v>77.160132300000001</v>
      </c>
      <c r="F16" s="4" t="s">
        <v>1358</v>
      </c>
      <c r="G16" s="11">
        <f t="shared" si="1"/>
        <v>42192</v>
      </c>
      <c r="H16" s="12">
        <v>0</v>
      </c>
      <c r="I16" s="12">
        <v>1</v>
      </c>
      <c r="J16" s="4" t="s">
        <v>22</v>
      </c>
      <c r="K16" s="12">
        <v>12</v>
      </c>
      <c r="L16" s="4" t="s">
        <v>1440</v>
      </c>
      <c r="M16" s="4" t="s">
        <v>1441</v>
      </c>
      <c r="N16" s="3"/>
      <c r="O16" s="3"/>
      <c r="P16" s="12">
        <f t="shared" si="0"/>
        <v>2</v>
      </c>
      <c r="Q16" s="4" t="s">
        <v>47</v>
      </c>
      <c r="R16" s="4" t="s">
        <v>1368</v>
      </c>
      <c r="S16" s="3"/>
      <c r="T16" s="4" t="s">
        <v>1442</v>
      </c>
      <c r="U16" s="4" t="s">
        <v>1443</v>
      </c>
      <c r="V16" s="3"/>
      <c r="W16" s="3"/>
      <c r="X16" s="3"/>
      <c r="Y16" s="3"/>
      <c r="Z16" s="3"/>
      <c r="AA16" s="3"/>
      <c r="AB16" s="14"/>
      <c r="AC16" s="14"/>
      <c r="AD16" s="3"/>
    </row>
    <row r="17" spans="1:30" ht="13.75" customHeight="1">
      <c r="A17" s="11">
        <v>42229</v>
      </c>
      <c r="B17" s="4" t="s">
        <v>1444</v>
      </c>
      <c r="C17" s="4" t="s">
        <v>1445</v>
      </c>
      <c r="D17" s="12">
        <v>28.364584600000001</v>
      </c>
      <c r="E17" s="12">
        <v>76.883141600000002</v>
      </c>
      <c r="F17" s="4" t="s">
        <v>1358</v>
      </c>
      <c r="G17" s="11">
        <f t="shared" si="1"/>
        <v>42228</v>
      </c>
      <c r="H17" s="12">
        <v>0</v>
      </c>
      <c r="I17" s="12">
        <v>1</v>
      </c>
      <c r="J17" s="4" t="s">
        <v>30</v>
      </c>
      <c r="K17" s="4" t="s">
        <v>1446</v>
      </c>
      <c r="L17" s="4" t="s">
        <v>1447</v>
      </c>
      <c r="M17" s="4" t="s">
        <v>1448</v>
      </c>
      <c r="N17" s="3"/>
      <c r="O17" s="3"/>
      <c r="P17" s="12">
        <f t="shared" si="0"/>
        <v>3</v>
      </c>
      <c r="Q17" s="4" t="s">
        <v>124</v>
      </c>
      <c r="R17" s="4" t="s">
        <v>1379</v>
      </c>
      <c r="S17" s="4" t="s">
        <v>1449</v>
      </c>
      <c r="T17" s="3"/>
      <c r="U17" s="4" t="s">
        <v>423</v>
      </c>
      <c r="V17" s="3"/>
      <c r="W17" s="3"/>
      <c r="X17" s="3"/>
      <c r="Y17" s="3"/>
      <c r="Z17" s="3"/>
      <c r="AA17" s="3"/>
      <c r="AB17" s="14"/>
      <c r="AC17" s="14"/>
      <c r="AD17" s="3"/>
    </row>
    <row r="18" spans="1:30" ht="13.75" customHeight="1">
      <c r="A18" s="11">
        <v>42260</v>
      </c>
      <c r="B18" s="4" t="s">
        <v>1450</v>
      </c>
      <c r="C18" s="4" t="s">
        <v>1451</v>
      </c>
      <c r="D18" s="12">
        <v>23.012295600000002</v>
      </c>
      <c r="E18" s="12">
        <v>74.796607899999998</v>
      </c>
      <c r="F18" s="4" t="s">
        <v>1360</v>
      </c>
      <c r="G18" s="11">
        <f t="shared" si="1"/>
        <v>42259</v>
      </c>
      <c r="H18" s="12">
        <v>150</v>
      </c>
      <c r="I18" s="12">
        <v>100</v>
      </c>
      <c r="J18" s="4" t="s">
        <v>30</v>
      </c>
      <c r="K18" s="4" t="s">
        <v>1452</v>
      </c>
      <c r="L18" s="4" t="s">
        <v>1453</v>
      </c>
      <c r="M18" s="4" t="s">
        <v>1454</v>
      </c>
      <c r="N18" s="3"/>
      <c r="O18" s="3"/>
      <c r="P18" s="12">
        <f t="shared" si="0"/>
        <v>6</v>
      </c>
      <c r="Q18" s="4" t="s">
        <v>41</v>
      </c>
      <c r="R18" s="4" t="s">
        <v>1368</v>
      </c>
      <c r="S18" s="4" t="s">
        <v>1455</v>
      </c>
      <c r="T18" s="3"/>
      <c r="U18" s="4" t="s">
        <v>1456</v>
      </c>
      <c r="V18" s="3"/>
      <c r="W18" s="3"/>
      <c r="X18" s="3"/>
      <c r="Y18" s="3"/>
      <c r="Z18" s="3"/>
      <c r="AA18" s="3"/>
      <c r="AB18" s="14"/>
      <c r="AC18" s="14"/>
      <c r="AD18" s="3"/>
    </row>
    <row r="19" spans="1:30" ht="13.75" customHeight="1">
      <c r="A19" s="11">
        <v>42366</v>
      </c>
      <c r="B19" s="3"/>
      <c r="C19" s="4" t="s">
        <v>1457</v>
      </c>
      <c r="D19" s="12">
        <v>17.871646800000001</v>
      </c>
      <c r="E19" s="12">
        <v>78.110827899999904</v>
      </c>
      <c r="F19" s="4" t="s">
        <v>1357</v>
      </c>
      <c r="G19" s="11">
        <f t="shared" si="1"/>
        <v>42365</v>
      </c>
      <c r="H19" s="12">
        <v>0</v>
      </c>
      <c r="I19" s="12">
        <v>0</v>
      </c>
      <c r="J19" s="4" t="s">
        <v>22</v>
      </c>
      <c r="K19" s="12">
        <v>13</v>
      </c>
      <c r="L19" s="4" t="s">
        <v>1458</v>
      </c>
      <c r="M19" s="4" t="s">
        <v>1459</v>
      </c>
      <c r="N19" s="3"/>
      <c r="O19" s="3"/>
      <c r="P19" s="12">
        <f t="shared" si="0"/>
        <v>7</v>
      </c>
      <c r="Q19" s="4" t="s">
        <v>70</v>
      </c>
      <c r="R19" s="4" t="s">
        <v>1368</v>
      </c>
      <c r="S19" s="3"/>
      <c r="T19" s="3"/>
      <c r="U19" s="3"/>
      <c r="V19" s="3"/>
      <c r="W19" s="3"/>
      <c r="X19" s="3"/>
      <c r="Y19" s="3"/>
      <c r="Z19" s="3"/>
      <c r="AA19" s="3"/>
      <c r="AB19" s="14"/>
      <c r="AC19" s="14"/>
      <c r="AD19" s="3"/>
    </row>
    <row r="20" spans="1:30" ht="13.75" customHeight="1">
      <c r="A20" s="11">
        <v>42461</v>
      </c>
      <c r="B20" s="4" t="s">
        <v>1460</v>
      </c>
      <c r="C20" s="4" t="s">
        <v>1461</v>
      </c>
      <c r="D20" s="12">
        <v>22.5862756</v>
      </c>
      <c r="E20" s="12">
        <v>88.357860299999999</v>
      </c>
      <c r="F20" s="4" t="s">
        <v>1361</v>
      </c>
      <c r="G20" s="11">
        <f t="shared" si="1"/>
        <v>42460</v>
      </c>
      <c r="H20" s="12">
        <v>70</v>
      </c>
      <c r="I20" s="12">
        <v>21</v>
      </c>
      <c r="J20" s="4" t="s">
        <v>45</v>
      </c>
      <c r="K20" s="4" t="s">
        <v>1462</v>
      </c>
      <c r="L20" s="4" t="s">
        <v>1463</v>
      </c>
      <c r="M20" s="4" t="s">
        <v>1464</v>
      </c>
      <c r="N20" s="3"/>
      <c r="O20" s="3"/>
      <c r="P20" s="12">
        <f t="shared" si="0"/>
        <v>4</v>
      </c>
      <c r="Q20" s="4" t="s">
        <v>33</v>
      </c>
      <c r="R20" s="4" t="s">
        <v>1368</v>
      </c>
      <c r="S20" s="3"/>
      <c r="T20" s="3"/>
      <c r="U20" s="3"/>
      <c r="V20" s="3"/>
      <c r="W20" s="3"/>
      <c r="X20" s="3"/>
      <c r="Y20" s="3"/>
      <c r="Z20" s="3"/>
      <c r="AA20" s="3"/>
      <c r="AB20" s="14"/>
      <c r="AC20" s="3"/>
      <c r="AD20" s="14"/>
    </row>
    <row r="21" spans="1:30" ht="13.75" customHeight="1">
      <c r="A21" s="11">
        <v>42467</v>
      </c>
      <c r="B21" s="3"/>
      <c r="C21" s="4" t="s">
        <v>1465</v>
      </c>
      <c r="D21" s="12">
        <v>19.5712744</v>
      </c>
      <c r="E21" s="12">
        <v>74.501552599999997</v>
      </c>
      <c r="F21" s="4" t="s">
        <v>1358</v>
      </c>
      <c r="G21" s="11">
        <f t="shared" si="1"/>
        <v>42466</v>
      </c>
      <c r="H21" s="12">
        <v>18</v>
      </c>
      <c r="I21" s="12">
        <v>3</v>
      </c>
      <c r="J21" s="4" t="s">
        <v>30</v>
      </c>
      <c r="K21" s="12">
        <v>15</v>
      </c>
      <c r="L21" s="4" t="s">
        <v>1466</v>
      </c>
      <c r="M21" s="4" t="s">
        <v>1467</v>
      </c>
      <c r="N21" s="3"/>
      <c r="O21" s="3"/>
      <c r="P21" s="12">
        <f t="shared" si="0"/>
        <v>3</v>
      </c>
      <c r="Q21" s="4" t="s">
        <v>124</v>
      </c>
      <c r="R21" s="4" t="s">
        <v>1368</v>
      </c>
      <c r="S21" s="4" t="s">
        <v>1468</v>
      </c>
      <c r="T21" s="3"/>
      <c r="U21" s="4" t="s">
        <v>35</v>
      </c>
      <c r="V21" s="3"/>
      <c r="W21" s="3"/>
      <c r="X21" s="3"/>
      <c r="Y21" s="3"/>
      <c r="Z21" s="3"/>
      <c r="AA21" s="3"/>
      <c r="AB21" s="14"/>
      <c r="AC21" s="14"/>
      <c r="AD21" s="3"/>
    </row>
    <row r="22" spans="1:30" ht="13.75" customHeight="1">
      <c r="A22" s="11">
        <v>42471</v>
      </c>
      <c r="B22" s="4" t="s">
        <v>1469</v>
      </c>
      <c r="C22" s="4" t="s">
        <v>1470</v>
      </c>
      <c r="D22" s="12">
        <v>8.8595649999999999</v>
      </c>
      <c r="E22" s="12">
        <v>76.628512799999996</v>
      </c>
      <c r="F22" s="4" t="s">
        <v>1361</v>
      </c>
      <c r="G22" s="11">
        <f t="shared" si="1"/>
        <v>42470</v>
      </c>
      <c r="H22" s="12">
        <v>400</v>
      </c>
      <c r="I22" s="12">
        <v>112</v>
      </c>
      <c r="J22" s="4" t="s">
        <v>22</v>
      </c>
      <c r="K22" s="4" t="s">
        <v>1446</v>
      </c>
      <c r="L22" s="4" t="s">
        <v>1471</v>
      </c>
      <c r="M22" s="4" t="s">
        <v>1472</v>
      </c>
      <c r="N22" s="3"/>
      <c r="O22" s="3"/>
      <c r="P22" s="12">
        <f t="shared" si="0"/>
        <v>7</v>
      </c>
      <c r="Q22" s="4" t="s">
        <v>70</v>
      </c>
      <c r="R22" s="4" t="s">
        <v>1368</v>
      </c>
      <c r="S22" s="4" t="s">
        <v>1473</v>
      </c>
      <c r="T22" s="3"/>
      <c r="U22" s="3"/>
      <c r="V22" s="3"/>
      <c r="W22" s="3"/>
      <c r="X22" s="3"/>
      <c r="Y22" s="3"/>
      <c r="Z22" s="3"/>
      <c r="AA22" s="3"/>
      <c r="AB22" s="14"/>
      <c r="AC22" s="14"/>
      <c r="AD22" s="3"/>
    </row>
    <row r="23" spans="1:30" ht="13.75" customHeight="1">
      <c r="A23" s="15">
        <v>43044</v>
      </c>
      <c r="B23" s="4" t="s">
        <v>252</v>
      </c>
      <c r="C23" s="4" t="s">
        <v>1474</v>
      </c>
      <c r="D23" s="12">
        <v>25.416675000000001</v>
      </c>
      <c r="E23" s="12">
        <v>86.129379200000002</v>
      </c>
      <c r="F23" s="4" t="s">
        <v>1404</v>
      </c>
      <c r="G23" s="15">
        <v>43043</v>
      </c>
      <c r="H23" s="12">
        <v>12</v>
      </c>
      <c r="I23" s="12">
        <v>3</v>
      </c>
      <c r="J23" s="4" t="s">
        <v>39</v>
      </c>
      <c r="K23" s="12">
        <v>11</v>
      </c>
      <c r="L23" s="3"/>
      <c r="M23" s="3"/>
      <c r="N23" s="3"/>
      <c r="O23" s="3"/>
      <c r="P23" s="12">
        <f t="shared" si="0"/>
        <v>6</v>
      </c>
      <c r="Q23" s="4" t="s">
        <v>41</v>
      </c>
      <c r="R23" s="4" t="s">
        <v>1368</v>
      </c>
      <c r="S23" s="4" t="s">
        <v>1475</v>
      </c>
      <c r="T23" s="3"/>
      <c r="U23" s="4" t="s">
        <v>1476</v>
      </c>
      <c r="V23" s="3"/>
      <c r="W23" s="3"/>
      <c r="X23" s="3"/>
      <c r="Y23" s="3"/>
      <c r="Z23" s="3"/>
      <c r="AA23" s="3"/>
      <c r="AB23" s="14"/>
      <c r="AC23" s="14"/>
      <c r="AD23" s="3"/>
    </row>
    <row r="24" spans="1:30" ht="13.75" customHeight="1">
      <c r="A24" s="11">
        <v>43068</v>
      </c>
      <c r="B24" s="4" t="s">
        <v>1477</v>
      </c>
      <c r="C24" s="4" t="s">
        <v>1478</v>
      </c>
      <c r="D24" s="12">
        <v>28.596127899999999</v>
      </c>
      <c r="E24" s="12">
        <v>77.158737500000001</v>
      </c>
      <c r="F24" s="4" t="s">
        <v>1361</v>
      </c>
      <c r="G24" s="11">
        <v>43067</v>
      </c>
      <c r="H24" s="12">
        <v>0</v>
      </c>
      <c r="I24" s="12">
        <v>6</v>
      </c>
      <c r="J24" s="4" t="s">
        <v>68</v>
      </c>
      <c r="K24" s="12">
        <v>4</v>
      </c>
      <c r="L24" s="3"/>
      <c r="M24" s="3"/>
      <c r="N24" s="3"/>
      <c r="O24" s="3"/>
      <c r="P24" s="12">
        <f t="shared" si="0"/>
        <v>2</v>
      </c>
      <c r="Q24" s="4" t="s">
        <v>47</v>
      </c>
      <c r="R24" s="4" t="s">
        <v>1368</v>
      </c>
      <c r="S24" s="4" t="s">
        <v>1479</v>
      </c>
      <c r="T24" s="4" t="s">
        <v>1480</v>
      </c>
      <c r="U24" s="4" t="s">
        <v>35</v>
      </c>
      <c r="V24" s="3"/>
      <c r="W24" s="3"/>
      <c r="X24" s="3"/>
      <c r="Y24" s="3"/>
      <c r="Z24" s="3"/>
      <c r="AA24" s="3"/>
      <c r="AB24" s="14"/>
      <c r="AC24" s="14"/>
      <c r="AD24" s="3"/>
    </row>
    <row r="25" spans="1:30" ht="13.75" customHeight="1">
      <c r="A25" s="15">
        <v>43134</v>
      </c>
      <c r="B25" s="4" t="s">
        <v>1481</v>
      </c>
      <c r="C25" s="4" t="s">
        <v>1482</v>
      </c>
      <c r="D25" s="12">
        <v>12.969819599999999</v>
      </c>
      <c r="E25" s="12">
        <v>77.749972099999994</v>
      </c>
      <c r="F25" s="4" t="s">
        <v>274</v>
      </c>
      <c r="G25" s="15">
        <v>43133</v>
      </c>
      <c r="H25" s="12">
        <v>0</v>
      </c>
      <c r="I25" s="12">
        <v>2</v>
      </c>
      <c r="J25" s="4" t="s">
        <v>36</v>
      </c>
      <c r="K25" s="12">
        <v>13</v>
      </c>
      <c r="L25" s="3"/>
      <c r="M25" s="4" t="s">
        <v>1483</v>
      </c>
      <c r="N25" s="3"/>
      <c r="O25" s="3"/>
      <c r="P25" s="12">
        <f t="shared" si="0"/>
        <v>5</v>
      </c>
      <c r="Q25" s="4" t="s">
        <v>58</v>
      </c>
      <c r="R25" s="4" t="s">
        <v>1368</v>
      </c>
      <c r="S25" s="3"/>
      <c r="T25" s="4" t="s">
        <v>1484</v>
      </c>
      <c r="U25" s="4" t="s">
        <v>1485</v>
      </c>
      <c r="V25" s="3"/>
      <c r="W25" s="3"/>
      <c r="X25" s="3"/>
      <c r="Y25" s="3"/>
      <c r="Z25" s="3"/>
      <c r="AA25" s="3"/>
      <c r="AB25" s="14"/>
      <c r="AC25" s="14"/>
      <c r="AD25" s="3"/>
    </row>
    <row r="26" spans="1:30" ht="13.75" customHeight="1">
      <c r="A26" s="15">
        <v>43142</v>
      </c>
      <c r="B26" s="4" t="s">
        <v>1486</v>
      </c>
      <c r="C26" s="4" t="s">
        <v>1487</v>
      </c>
      <c r="D26" s="12">
        <v>12.542010899999999</v>
      </c>
      <c r="E26" s="12">
        <v>76.876419999999996</v>
      </c>
      <c r="F26" s="4" t="s">
        <v>1361</v>
      </c>
      <c r="G26" s="15">
        <v>43140</v>
      </c>
      <c r="H26" s="12">
        <v>7</v>
      </c>
      <c r="I26" s="12">
        <v>2</v>
      </c>
      <c r="J26" s="4" t="s">
        <v>22</v>
      </c>
      <c r="K26" s="12">
        <v>15</v>
      </c>
      <c r="L26" s="3"/>
      <c r="M26" s="4" t="s">
        <v>1488</v>
      </c>
      <c r="N26" s="3"/>
      <c r="O26" s="3"/>
      <c r="P26" s="12">
        <f t="shared" si="0"/>
        <v>5</v>
      </c>
      <c r="Q26" s="4" t="s">
        <v>58</v>
      </c>
      <c r="R26" s="4" t="s">
        <v>1368</v>
      </c>
      <c r="S26" s="4" t="s">
        <v>1489</v>
      </c>
      <c r="T26" s="4" t="s">
        <v>1490</v>
      </c>
      <c r="U26" s="4" t="s">
        <v>1491</v>
      </c>
      <c r="V26" s="3"/>
      <c r="W26" s="3"/>
      <c r="X26" s="3"/>
      <c r="Y26" s="3"/>
      <c r="Z26" s="3"/>
      <c r="AA26" s="3"/>
      <c r="AB26" s="14"/>
      <c r="AC26" s="14"/>
      <c r="AD26" s="3"/>
    </row>
    <row r="27" spans="1:30" ht="13.75" customHeight="1">
      <c r="A27" s="15">
        <v>43145</v>
      </c>
      <c r="B27" s="4" t="s">
        <v>1492</v>
      </c>
      <c r="C27" s="4" t="s">
        <v>1493</v>
      </c>
      <c r="D27" s="12">
        <v>9.9564389999999996</v>
      </c>
      <c r="E27" s="12">
        <v>76.288583000000003</v>
      </c>
      <c r="F27" s="4" t="s">
        <v>274</v>
      </c>
      <c r="G27" s="15">
        <v>43144</v>
      </c>
      <c r="H27" s="12">
        <v>7</v>
      </c>
      <c r="I27" s="12">
        <v>5</v>
      </c>
      <c r="J27" s="4" t="s">
        <v>22</v>
      </c>
      <c r="K27" s="12">
        <v>10</v>
      </c>
      <c r="L27" s="3"/>
      <c r="M27" s="4" t="s">
        <v>1494</v>
      </c>
      <c r="N27" s="3"/>
      <c r="O27" s="3"/>
      <c r="P27" s="12">
        <f t="shared" si="0"/>
        <v>2</v>
      </c>
      <c r="Q27" s="4" t="s">
        <v>47</v>
      </c>
      <c r="R27" s="4" t="s">
        <v>1368</v>
      </c>
      <c r="S27" s="4" t="s">
        <v>1495</v>
      </c>
      <c r="T27" s="3"/>
      <c r="U27" s="4" t="s">
        <v>1496</v>
      </c>
      <c r="V27" s="3"/>
      <c r="W27" s="3"/>
      <c r="X27" s="3"/>
      <c r="Y27" s="3"/>
      <c r="Z27" s="3"/>
      <c r="AA27" s="3"/>
      <c r="AB27" s="14"/>
      <c r="AC27" s="14"/>
      <c r="AD27" s="3"/>
    </row>
    <row r="28" spans="1:30" ht="13.75" customHeight="1">
      <c r="A28" s="15">
        <v>43152</v>
      </c>
      <c r="B28" s="4" t="s">
        <v>1497</v>
      </c>
      <c r="C28" s="4" t="s">
        <v>1498</v>
      </c>
      <c r="D28" s="12">
        <v>22.224825800000001</v>
      </c>
      <c r="E28" s="12">
        <v>84.822901999999999</v>
      </c>
      <c r="F28" s="4" t="s">
        <v>274</v>
      </c>
      <c r="G28" s="11">
        <v>43451</v>
      </c>
      <c r="H28" s="12">
        <v>0</v>
      </c>
      <c r="I28" s="12">
        <v>1</v>
      </c>
      <c r="J28" s="4" t="s">
        <v>22</v>
      </c>
      <c r="K28" s="12">
        <v>17</v>
      </c>
      <c r="L28" s="3"/>
      <c r="M28" s="4" t="s">
        <v>1499</v>
      </c>
      <c r="N28" s="3"/>
      <c r="O28" s="3"/>
      <c r="P28" s="12">
        <f t="shared" si="0"/>
        <v>1</v>
      </c>
      <c r="Q28" s="4" t="s">
        <v>25</v>
      </c>
      <c r="R28" s="4" t="s">
        <v>1368</v>
      </c>
      <c r="S28" s="3"/>
      <c r="T28" s="4" t="s">
        <v>1500</v>
      </c>
      <c r="U28" s="4" t="s">
        <v>1501</v>
      </c>
      <c r="V28" s="3"/>
      <c r="W28" s="3"/>
      <c r="X28" s="3"/>
      <c r="Y28" s="3"/>
      <c r="Z28" s="3"/>
      <c r="AA28" s="3"/>
      <c r="AB28" s="14"/>
      <c r="AC28" s="14"/>
      <c r="AD28" s="3"/>
    </row>
    <row r="29" spans="1:30" ht="13.75" customHeight="1">
      <c r="A29" s="15">
        <v>43183</v>
      </c>
      <c r="B29" s="4" t="s">
        <v>1502</v>
      </c>
      <c r="C29" s="4" t="s">
        <v>1503</v>
      </c>
      <c r="D29" s="12">
        <v>25.198214700000001</v>
      </c>
      <c r="E29" s="12">
        <v>85.514873499999993</v>
      </c>
      <c r="F29" s="4" t="s">
        <v>274</v>
      </c>
      <c r="G29" s="15">
        <v>42789</v>
      </c>
      <c r="H29" s="12">
        <v>20</v>
      </c>
      <c r="I29" s="12">
        <v>6</v>
      </c>
      <c r="J29" s="4" t="s">
        <v>30</v>
      </c>
      <c r="K29" s="12">
        <v>11</v>
      </c>
      <c r="L29" s="3"/>
      <c r="M29" s="4" t="s">
        <v>1504</v>
      </c>
      <c r="N29" s="3"/>
      <c r="O29" s="3"/>
      <c r="P29" s="12">
        <f t="shared" si="0"/>
        <v>4</v>
      </c>
      <c r="Q29" s="4" t="s">
        <v>33</v>
      </c>
      <c r="R29" s="4" t="s">
        <v>1368</v>
      </c>
      <c r="S29" s="3"/>
      <c r="T29" s="3"/>
      <c r="U29" s="4" t="s">
        <v>1505</v>
      </c>
      <c r="V29" s="3"/>
      <c r="W29" s="3"/>
      <c r="X29" s="3"/>
      <c r="Y29" s="3"/>
      <c r="Z29" s="3"/>
      <c r="AA29" s="3"/>
      <c r="AB29" s="14"/>
      <c r="AC29" s="14"/>
      <c r="AD29" s="3"/>
    </row>
    <row r="30" spans="1:30" ht="13.75" customHeight="1">
      <c r="A30" s="15">
        <v>43192</v>
      </c>
      <c r="B30" s="4" t="s">
        <v>1506</v>
      </c>
      <c r="C30" s="4" t="s">
        <v>1507</v>
      </c>
      <c r="D30" s="12">
        <v>30.726830700000001</v>
      </c>
      <c r="E30" s="12">
        <v>78.435404199999994</v>
      </c>
      <c r="F30" s="4" t="s">
        <v>1359</v>
      </c>
      <c r="G30" s="15">
        <v>43191</v>
      </c>
      <c r="H30" s="12">
        <v>0</v>
      </c>
      <c r="I30" s="12">
        <v>0</v>
      </c>
      <c r="J30" s="4" t="s">
        <v>45</v>
      </c>
      <c r="K30" s="12">
        <v>9</v>
      </c>
      <c r="L30" s="3"/>
      <c r="M30" s="4" t="s">
        <v>1508</v>
      </c>
      <c r="N30" s="3"/>
      <c r="O30" s="3"/>
      <c r="P30" s="12">
        <f t="shared" si="0"/>
        <v>7</v>
      </c>
      <c r="Q30" s="4" t="s">
        <v>70</v>
      </c>
      <c r="R30" s="4" t="s">
        <v>1368</v>
      </c>
      <c r="S30" s="4" t="s">
        <v>1509</v>
      </c>
      <c r="T30" s="3"/>
      <c r="U30" s="3"/>
      <c r="V30" s="3"/>
      <c r="W30" s="3"/>
      <c r="X30" s="3"/>
      <c r="Y30" s="3"/>
      <c r="Z30" s="3"/>
      <c r="AA30" s="3"/>
      <c r="AB30" s="14"/>
      <c r="AC30" s="14"/>
      <c r="AD30" s="3"/>
    </row>
    <row r="31" spans="1:30" ht="13.75" customHeight="1">
      <c r="A31" s="15">
        <v>43192</v>
      </c>
      <c r="B31" s="4" t="s">
        <v>1510</v>
      </c>
      <c r="C31" s="4" t="s">
        <v>1511</v>
      </c>
      <c r="D31" s="12">
        <v>28.457653100000002</v>
      </c>
      <c r="E31" s="12">
        <v>77.179555800000003</v>
      </c>
      <c r="F31" s="4" t="s">
        <v>1361</v>
      </c>
      <c r="G31" s="15">
        <v>43191</v>
      </c>
      <c r="H31" s="12">
        <v>0</v>
      </c>
      <c r="I31" s="12">
        <v>2</v>
      </c>
      <c r="J31" s="4" t="s">
        <v>68</v>
      </c>
      <c r="K31" s="12">
        <v>10</v>
      </c>
      <c r="L31" s="3"/>
      <c r="M31" s="4" t="s">
        <v>1512</v>
      </c>
      <c r="N31" s="3"/>
      <c r="O31" s="3"/>
      <c r="P31" s="12">
        <f t="shared" si="0"/>
        <v>7</v>
      </c>
      <c r="Q31" s="4" t="s">
        <v>70</v>
      </c>
      <c r="R31" s="4" t="s">
        <v>1368</v>
      </c>
      <c r="S31" s="4" t="s">
        <v>1513</v>
      </c>
      <c r="T31" s="3"/>
      <c r="U31" s="4" t="s">
        <v>1514</v>
      </c>
      <c r="V31" s="3"/>
      <c r="W31" s="3"/>
      <c r="X31" s="3"/>
      <c r="Y31" s="3"/>
      <c r="Z31" s="3"/>
      <c r="AA31" s="3"/>
      <c r="AB31" s="14"/>
      <c r="AC31" s="14"/>
      <c r="AD31" s="3"/>
    </row>
    <row r="32" spans="1:30" ht="13.75" customHeight="1">
      <c r="A32" s="15">
        <v>43199</v>
      </c>
      <c r="B32" s="4" t="s">
        <v>1515</v>
      </c>
      <c r="C32" s="4" t="s">
        <v>1516</v>
      </c>
      <c r="D32" s="12">
        <v>24.113029399999999</v>
      </c>
      <c r="E32" s="12">
        <v>84.243684899999906</v>
      </c>
      <c r="F32" s="4" t="s">
        <v>1361</v>
      </c>
      <c r="G32" s="30">
        <v>43198</v>
      </c>
      <c r="H32" s="12">
        <v>6</v>
      </c>
      <c r="I32" s="12">
        <v>3</v>
      </c>
      <c r="J32" s="4" t="s">
        <v>39</v>
      </c>
      <c r="K32" s="12">
        <v>8</v>
      </c>
      <c r="L32" s="3"/>
      <c r="M32" s="4" t="s">
        <v>1517</v>
      </c>
      <c r="N32" s="3"/>
      <c r="O32" s="3"/>
      <c r="P32" s="12">
        <f t="shared" si="0"/>
        <v>7</v>
      </c>
      <c r="Q32" s="4" t="s">
        <v>70</v>
      </c>
      <c r="R32" s="4" t="s">
        <v>1368</v>
      </c>
      <c r="S32" s="3"/>
      <c r="T32" s="4" t="s">
        <v>1518</v>
      </c>
      <c r="U32" s="4" t="s">
        <v>1519</v>
      </c>
      <c r="V32" s="3"/>
      <c r="W32" s="3"/>
      <c r="X32" s="3"/>
      <c r="Y32" s="3"/>
      <c r="Z32" s="3"/>
      <c r="AA32" s="3"/>
      <c r="AB32" s="14"/>
      <c r="AC32" s="14"/>
      <c r="AD32" s="3"/>
    </row>
    <row r="33" spans="1:30" ht="13.75" customHeight="1">
      <c r="A33" s="15">
        <v>43206</v>
      </c>
      <c r="B33" s="4" t="s">
        <v>1520</v>
      </c>
      <c r="C33" s="4" t="s">
        <v>1521</v>
      </c>
      <c r="D33" s="12">
        <v>13.058724700000001</v>
      </c>
      <c r="E33" s="12">
        <v>80.263955499999994</v>
      </c>
      <c r="F33" s="4" t="s">
        <v>1361</v>
      </c>
      <c r="G33" s="15">
        <v>43201</v>
      </c>
      <c r="H33" s="12">
        <v>0</v>
      </c>
      <c r="I33" s="12">
        <v>1</v>
      </c>
      <c r="J33" s="4" t="s">
        <v>22</v>
      </c>
      <c r="K33" s="12">
        <v>12</v>
      </c>
      <c r="L33" s="3"/>
      <c r="M33" s="4" t="s">
        <v>1522</v>
      </c>
      <c r="N33" s="3"/>
      <c r="O33" s="3"/>
      <c r="P33" s="12">
        <f t="shared" ref="P33:P57" si="2">WEEKDAY((G33),2)</f>
        <v>3</v>
      </c>
      <c r="Q33" s="4" t="s">
        <v>124</v>
      </c>
      <c r="R33" s="4" t="s">
        <v>1368</v>
      </c>
      <c r="S33" s="4" t="s">
        <v>1523</v>
      </c>
      <c r="T33" s="4" t="s">
        <v>1524</v>
      </c>
      <c r="U33" s="3"/>
      <c r="V33" s="3"/>
      <c r="W33" s="3"/>
      <c r="X33" s="3"/>
      <c r="Y33" s="3"/>
      <c r="Z33" s="3"/>
      <c r="AA33" s="3"/>
      <c r="AB33" s="14"/>
      <c r="AC33" s="14"/>
      <c r="AD33" s="3"/>
    </row>
    <row r="34" spans="1:30" ht="13.75" customHeight="1">
      <c r="A34" s="15">
        <v>43229</v>
      </c>
      <c r="B34" s="4" t="s">
        <v>1525</v>
      </c>
      <c r="C34" s="4" t="s">
        <v>1526</v>
      </c>
      <c r="D34" s="12">
        <v>10.666466700000001</v>
      </c>
      <c r="E34" s="12">
        <v>79.796052299999999</v>
      </c>
      <c r="F34" s="4" t="s">
        <v>649</v>
      </c>
      <c r="G34" s="15">
        <v>43228</v>
      </c>
      <c r="H34" s="12">
        <v>0</v>
      </c>
      <c r="I34" s="12">
        <v>1</v>
      </c>
      <c r="J34" s="4" t="s">
        <v>68</v>
      </c>
      <c r="K34" s="12">
        <v>9</v>
      </c>
      <c r="L34" s="3"/>
      <c r="M34" s="4" t="s">
        <v>1527</v>
      </c>
      <c r="N34" s="3"/>
      <c r="O34" s="3"/>
      <c r="P34" s="12">
        <f t="shared" si="2"/>
        <v>2</v>
      </c>
      <c r="Q34" s="4" t="s">
        <v>47</v>
      </c>
      <c r="R34" s="4" t="s">
        <v>1368</v>
      </c>
      <c r="S34" s="4" t="s">
        <v>1528</v>
      </c>
      <c r="T34" s="3"/>
      <c r="U34" s="3"/>
      <c r="V34" s="3"/>
      <c r="W34" s="3"/>
      <c r="X34" s="3"/>
      <c r="Y34" s="3"/>
      <c r="Z34" s="3"/>
      <c r="AA34" s="3"/>
      <c r="AB34" s="14"/>
      <c r="AC34" s="14"/>
      <c r="AD34" s="3"/>
    </row>
    <row r="35" spans="1:30" ht="13.75" customHeight="1">
      <c r="A35" s="15">
        <v>43236</v>
      </c>
      <c r="B35" s="4" t="s">
        <v>1529</v>
      </c>
      <c r="C35" s="4" t="s">
        <v>1530</v>
      </c>
      <c r="D35" s="12">
        <v>25.317645200000001</v>
      </c>
      <c r="E35" s="12">
        <v>82.973914399999998</v>
      </c>
      <c r="F35" s="4" t="s">
        <v>1359</v>
      </c>
      <c r="G35" s="15">
        <v>43235</v>
      </c>
      <c r="H35" s="12">
        <v>0</v>
      </c>
      <c r="I35" s="12">
        <v>18</v>
      </c>
      <c r="J35" s="4" t="s">
        <v>45</v>
      </c>
      <c r="K35" s="4" t="s">
        <v>1462</v>
      </c>
      <c r="L35" s="3"/>
      <c r="M35" s="4" t="s">
        <v>1531</v>
      </c>
      <c r="N35" s="3"/>
      <c r="O35" s="3"/>
      <c r="P35" s="12">
        <f t="shared" si="2"/>
        <v>2</v>
      </c>
      <c r="Q35" s="4" t="s">
        <v>47</v>
      </c>
      <c r="R35" s="4" t="s">
        <v>1368</v>
      </c>
      <c r="S35" s="4" t="s">
        <v>1532</v>
      </c>
      <c r="T35" s="4" t="s">
        <v>1533</v>
      </c>
      <c r="U35" s="4" t="s">
        <v>1534</v>
      </c>
      <c r="V35" s="3"/>
      <c r="W35" s="3"/>
      <c r="X35" s="3"/>
      <c r="Y35" s="3"/>
      <c r="Z35" s="3"/>
      <c r="AA35" s="3"/>
      <c r="AB35" s="14"/>
      <c r="AC35" s="14"/>
      <c r="AD35" s="3"/>
    </row>
    <row r="36" spans="1:30" ht="13.75" customHeight="1">
      <c r="A36" s="15">
        <v>43241</v>
      </c>
      <c r="B36" s="4" t="s">
        <v>1535</v>
      </c>
      <c r="C36" s="4" t="s">
        <v>1536</v>
      </c>
      <c r="D36" s="12">
        <v>29.8473422</v>
      </c>
      <c r="E36" s="12">
        <v>80.5369058</v>
      </c>
      <c r="F36" s="4" t="s">
        <v>1361</v>
      </c>
      <c r="G36" s="15">
        <v>43240</v>
      </c>
      <c r="H36" s="12">
        <v>0</v>
      </c>
      <c r="I36" s="12">
        <v>3</v>
      </c>
      <c r="J36" s="4" t="s">
        <v>68</v>
      </c>
      <c r="K36" s="12">
        <v>10</v>
      </c>
      <c r="L36" s="3"/>
      <c r="M36" s="4" t="s">
        <v>1537</v>
      </c>
      <c r="N36" s="3"/>
      <c r="O36" s="3"/>
      <c r="P36" s="12">
        <f t="shared" si="2"/>
        <v>7</v>
      </c>
      <c r="Q36" s="4" t="s">
        <v>70</v>
      </c>
      <c r="R36" s="4" t="s">
        <v>1368</v>
      </c>
      <c r="S36" s="4" t="s">
        <v>1538</v>
      </c>
      <c r="T36" s="4" t="s">
        <v>1539</v>
      </c>
      <c r="U36" s="4" t="s">
        <v>236</v>
      </c>
      <c r="V36" s="3"/>
      <c r="W36" s="3"/>
      <c r="X36" s="3"/>
      <c r="Y36" s="3"/>
      <c r="Z36" s="3"/>
      <c r="AA36" s="3"/>
      <c r="AB36" s="14"/>
      <c r="AC36" s="14"/>
      <c r="AD36" s="3"/>
    </row>
    <row r="37" spans="1:30" ht="13.75" customHeight="1">
      <c r="A37" s="15">
        <v>43249</v>
      </c>
      <c r="B37" s="4" t="s">
        <v>1540</v>
      </c>
      <c r="C37" s="4" t="s">
        <v>1541</v>
      </c>
      <c r="D37" s="12">
        <v>14.681887700000001</v>
      </c>
      <c r="E37" s="12">
        <v>77.600591100000003</v>
      </c>
      <c r="F37" s="4" t="s">
        <v>1358</v>
      </c>
      <c r="G37" s="15">
        <v>43248</v>
      </c>
      <c r="H37" s="12">
        <v>6</v>
      </c>
      <c r="I37" s="12">
        <v>1</v>
      </c>
      <c r="J37" s="4" t="s">
        <v>22</v>
      </c>
      <c r="K37" s="12">
        <v>9</v>
      </c>
      <c r="L37" s="3"/>
      <c r="M37" s="4" t="s">
        <v>1542</v>
      </c>
      <c r="N37" s="3"/>
      <c r="O37" s="3"/>
      <c r="P37" s="12">
        <f t="shared" si="2"/>
        <v>1</v>
      </c>
      <c r="Q37" s="4" t="s">
        <v>25</v>
      </c>
      <c r="R37" s="4" t="s">
        <v>1368</v>
      </c>
      <c r="S37" s="4" t="s">
        <v>1543</v>
      </c>
      <c r="T37" s="3"/>
      <c r="U37" s="4" t="s">
        <v>1544</v>
      </c>
      <c r="V37" s="3"/>
      <c r="W37" s="3"/>
      <c r="X37" s="3"/>
      <c r="Y37" s="3"/>
      <c r="Z37" s="3"/>
      <c r="AA37" s="3"/>
      <c r="AB37" s="14"/>
      <c r="AC37" s="14"/>
      <c r="AD37" s="3"/>
    </row>
    <row r="38" spans="1:30" ht="13.75" customHeight="1">
      <c r="A38" s="15">
        <v>43490</v>
      </c>
      <c r="B38" s="4" t="s">
        <v>1545</v>
      </c>
      <c r="C38" s="4" t="s">
        <v>1546</v>
      </c>
      <c r="D38" s="12">
        <v>28.402321799999999</v>
      </c>
      <c r="E38" s="12">
        <v>77.082147599999999</v>
      </c>
      <c r="F38" s="4" t="s">
        <v>1359</v>
      </c>
      <c r="G38" s="15">
        <v>43489</v>
      </c>
      <c r="H38" s="12">
        <v>0</v>
      </c>
      <c r="I38" s="12">
        <v>7</v>
      </c>
      <c r="J38" s="4" t="s">
        <v>45</v>
      </c>
      <c r="K38" s="12">
        <v>7</v>
      </c>
      <c r="L38" s="3"/>
      <c r="M38" s="3"/>
      <c r="N38" s="3"/>
      <c r="O38" s="3"/>
      <c r="P38" s="12">
        <f t="shared" si="2"/>
        <v>4</v>
      </c>
      <c r="Q38" s="4" t="s">
        <v>33</v>
      </c>
      <c r="R38" s="4" t="s">
        <v>1368</v>
      </c>
      <c r="S38" s="4" t="s">
        <v>1547</v>
      </c>
      <c r="T38" s="4" t="s">
        <v>1548</v>
      </c>
      <c r="U38" s="4" t="s">
        <v>1549</v>
      </c>
      <c r="V38" s="3"/>
      <c r="W38" s="3"/>
      <c r="X38" s="3"/>
      <c r="Y38" s="3"/>
      <c r="Z38" s="3"/>
      <c r="AA38" s="3"/>
      <c r="AB38" s="14"/>
      <c r="AC38" s="14"/>
      <c r="AD38" s="3"/>
    </row>
    <row r="39" spans="1:30" ht="13.75" customHeight="1">
      <c r="A39" s="15">
        <v>43509</v>
      </c>
      <c r="B39" s="4" t="s">
        <v>1550</v>
      </c>
      <c r="C39" s="4" t="s">
        <v>1551</v>
      </c>
      <c r="D39" s="12">
        <v>28.6550458</v>
      </c>
      <c r="E39" s="12">
        <v>77.188820100000001</v>
      </c>
      <c r="F39" s="4" t="s">
        <v>1360</v>
      </c>
      <c r="G39" s="61">
        <v>43801</v>
      </c>
      <c r="H39" s="12">
        <v>0</v>
      </c>
      <c r="I39" s="12">
        <v>17</v>
      </c>
      <c r="J39" s="4" t="s">
        <v>22</v>
      </c>
      <c r="K39" s="4" t="s">
        <v>1552</v>
      </c>
      <c r="L39" s="3"/>
      <c r="M39" s="3"/>
      <c r="N39" s="3"/>
      <c r="O39" s="3"/>
      <c r="P39" s="12">
        <f t="shared" si="2"/>
        <v>1</v>
      </c>
      <c r="Q39" s="4" t="s">
        <v>25</v>
      </c>
      <c r="R39" s="4" t="s">
        <v>1368</v>
      </c>
      <c r="S39" s="4" t="s">
        <v>1553</v>
      </c>
      <c r="T39" s="3"/>
      <c r="U39" s="4" t="s">
        <v>1554</v>
      </c>
      <c r="V39" s="3"/>
      <c r="W39" s="3"/>
      <c r="X39" s="3"/>
      <c r="Y39" s="3"/>
      <c r="Z39" s="3"/>
      <c r="AA39" s="3"/>
      <c r="AB39" s="14"/>
      <c r="AC39" s="14"/>
      <c r="AD39" s="3"/>
    </row>
    <row r="40" spans="1:30" ht="13.75" customHeight="1">
      <c r="A40" s="15">
        <v>43519</v>
      </c>
      <c r="B40" s="4" t="s">
        <v>1555</v>
      </c>
      <c r="C40" s="4" t="s">
        <v>1556</v>
      </c>
      <c r="D40" s="12">
        <v>26.7465203</v>
      </c>
      <c r="E40" s="12">
        <v>94.202585900000003</v>
      </c>
      <c r="F40" s="4" t="s">
        <v>1357</v>
      </c>
      <c r="G40" s="30">
        <v>43519</v>
      </c>
      <c r="H40" s="12">
        <v>0</v>
      </c>
      <c r="I40" s="12">
        <v>35</v>
      </c>
      <c r="J40" s="4" t="s">
        <v>36</v>
      </c>
      <c r="K40" s="12">
        <v>13</v>
      </c>
      <c r="L40" s="3"/>
      <c r="M40" s="3"/>
      <c r="N40" s="3"/>
      <c r="O40" s="3"/>
      <c r="P40" s="12">
        <f t="shared" si="2"/>
        <v>6</v>
      </c>
      <c r="Q40" s="4" t="s">
        <v>41</v>
      </c>
      <c r="R40" s="4" t="s">
        <v>1368</v>
      </c>
      <c r="S40" s="4" t="s">
        <v>1557</v>
      </c>
      <c r="T40" s="3"/>
      <c r="U40" s="4" t="s">
        <v>1558</v>
      </c>
      <c r="V40" s="3"/>
      <c r="W40" s="3"/>
      <c r="X40" s="3"/>
      <c r="Y40" s="3"/>
      <c r="Z40" s="3"/>
      <c r="AA40" s="3"/>
      <c r="AB40" s="14"/>
      <c r="AC40" s="14"/>
      <c r="AD40" s="3"/>
    </row>
    <row r="41" spans="1:30" ht="13.75" customHeight="1">
      <c r="A41" s="15">
        <v>43520</v>
      </c>
      <c r="B41" s="3"/>
      <c r="C41" s="4" t="s">
        <v>1559</v>
      </c>
      <c r="D41" s="12">
        <v>25.387270000000001</v>
      </c>
      <c r="E41" s="12">
        <v>82.568030899999997</v>
      </c>
      <c r="F41" s="4" t="s">
        <v>274</v>
      </c>
      <c r="G41" s="30">
        <v>43520</v>
      </c>
      <c r="H41" s="12">
        <v>3</v>
      </c>
      <c r="I41" s="12">
        <v>11</v>
      </c>
      <c r="J41" s="4" t="s">
        <v>30</v>
      </c>
      <c r="K41" s="12">
        <v>19</v>
      </c>
      <c r="L41" s="3"/>
      <c r="M41" s="3"/>
      <c r="N41" s="3"/>
      <c r="O41" s="3"/>
      <c r="P41" s="12">
        <f t="shared" si="2"/>
        <v>7</v>
      </c>
      <c r="Q41" s="4" t="s">
        <v>70</v>
      </c>
      <c r="R41" s="4" t="s">
        <v>1368</v>
      </c>
      <c r="S41" s="4" t="s">
        <v>1560</v>
      </c>
      <c r="T41" s="4" t="s">
        <v>1561</v>
      </c>
      <c r="U41" s="4" t="s">
        <v>1562</v>
      </c>
      <c r="V41" s="3"/>
      <c r="W41" s="3"/>
      <c r="X41" s="3"/>
      <c r="Y41" s="3"/>
      <c r="Z41" s="3"/>
      <c r="AA41" s="3"/>
      <c r="AB41" s="14"/>
      <c r="AC41" s="14"/>
      <c r="AD41" s="3"/>
    </row>
    <row r="42" spans="1:30" ht="13.75" customHeight="1">
      <c r="A42" s="15">
        <v>41640</v>
      </c>
      <c r="B42" s="4" t="s">
        <v>1563</v>
      </c>
      <c r="C42" s="4" t="s">
        <v>1564</v>
      </c>
      <c r="D42" s="12">
        <v>28.959388199999999</v>
      </c>
      <c r="E42" s="12">
        <v>77.749662099999995</v>
      </c>
      <c r="F42" s="4" t="s">
        <v>274</v>
      </c>
      <c r="G42" s="11">
        <v>41639</v>
      </c>
      <c r="H42" s="12">
        <v>0</v>
      </c>
      <c r="I42" s="12">
        <v>1</v>
      </c>
      <c r="J42" s="4" t="s">
        <v>22</v>
      </c>
      <c r="K42" s="12">
        <v>10</v>
      </c>
      <c r="L42" s="4" t="s">
        <v>1565</v>
      </c>
      <c r="M42" s="4" t="s">
        <v>1566</v>
      </c>
      <c r="N42" s="3"/>
      <c r="O42" s="3"/>
      <c r="P42" s="12">
        <f t="shared" si="2"/>
        <v>2</v>
      </c>
      <c r="Q42" s="4" t="s">
        <v>47</v>
      </c>
      <c r="R42" s="4" t="s">
        <v>1368</v>
      </c>
      <c r="S42" s="4" t="s">
        <v>1567</v>
      </c>
      <c r="T42" s="4" t="s">
        <v>1568</v>
      </c>
      <c r="U42" s="4" t="s">
        <v>1501</v>
      </c>
      <c r="V42" s="3"/>
      <c r="W42" s="3"/>
      <c r="X42" s="3"/>
      <c r="Y42" s="3"/>
      <c r="Z42" s="3"/>
      <c r="AA42" s="3"/>
      <c r="AB42" s="14"/>
      <c r="AC42" s="14"/>
      <c r="AD42" s="3"/>
    </row>
    <row r="43" spans="1:30" ht="13.75" customHeight="1">
      <c r="A43" s="15">
        <v>43109</v>
      </c>
      <c r="B43" s="4" t="s">
        <v>1569</v>
      </c>
      <c r="C43" s="4" t="s">
        <v>1570</v>
      </c>
      <c r="D43" s="12">
        <v>12.959454900000001</v>
      </c>
      <c r="E43" s="12">
        <v>77.580568499999998</v>
      </c>
      <c r="F43" s="4" t="s">
        <v>274</v>
      </c>
      <c r="G43" s="30">
        <v>43108</v>
      </c>
      <c r="H43" s="12">
        <v>0</v>
      </c>
      <c r="I43" s="12">
        <v>5</v>
      </c>
      <c r="J43" s="4" t="s">
        <v>22</v>
      </c>
      <c r="K43" s="12">
        <v>1</v>
      </c>
      <c r="L43" s="3"/>
      <c r="M43" s="3"/>
      <c r="N43" s="3"/>
      <c r="O43" s="3"/>
      <c r="P43" s="12">
        <f t="shared" si="2"/>
        <v>1</v>
      </c>
      <c r="Q43" s="4" t="s">
        <v>25</v>
      </c>
      <c r="R43" s="4" t="s">
        <v>227</v>
      </c>
      <c r="S43" s="4" t="s">
        <v>1571</v>
      </c>
      <c r="T43" s="4" t="s">
        <v>1572</v>
      </c>
      <c r="U43" s="4" t="s">
        <v>1573</v>
      </c>
      <c r="V43" s="3"/>
      <c r="W43" s="3"/>
      <c r="X43" s="3"/>
      <c r="Y43" s="3"/>
      <c r="Z43" s="3"/>
      <c r="AA43" s="3"/>
      <c r="AB43" s="14"/>
      <c r="AC43" s="14"/>
      <c r="AD43" s="3"/>
    </row>
    <row r="44" spans="1:30" ht="13.75" customHeight="1">
      <c r="A44" s="15">
        <v>43041</v>
      </c>
      <c r="B44" s="4" t="s">
        <v>1574</v>
      </c>
      <c r="C44" s="4" t="s">
        <v>1575</v>
      </c>
      <c r="D44" s="12">
        <v>25.911276300000001</v>
      </c>
      <c r="E44" s="12">
        <v>81.307873200000003</v>
      </c>
      <c r="F44" s="4" t="s">
        <v>1361</v>
      </c>
      <c r="G44" s="15">
        <v>43040</v>
      </c>
      <c r="H44" s="12">
        <v>100</v>
      </c>
      <c r="I44" s="12">
        <v>18</v>
      </c>
      <c r="J44" s="4" t="s">
        <v>30</v>
      </c>
      <c r="K44" s="12">
        <v>1</v>
      </c>
      <c r="L44" s="3"/>
      <c r="M44" s="3"/>
      <c r="N44" s="3"/>
      <c r="O44" s="3"/>
      <c r="P44" s="12">
        <f t="shared" si="2"/>
        <v>3</v>
      </c>
      <c r="Q44" s="4" t="s">
        <v>124</v>
      </c>
      <c r="R44" s="4" t="s">
        <v>227</v>
      </c>
      <c r="S44" s="4" t="s">
        <v>1576</v>
      </c>
      <c r="T44" s="4" t="s">
        <v>1577</v>
      </c>
      <c r="U44" s="4" t="s">
        <v>35</v>
      </c>
      <c r="V44" s="3"/>
      <c r="W44" s="3"/>
      <c r="X44" s="3"/>
      <c r="Y44" s="3"/>
      <c r="Z44" s="3"/>
      <c r="AA44" s="3"/>
      <c r="AB44" s="14"/>
      <c r="AC44" s="14"/>
      <c r="AD44" s="3"/>
    </row>
    <row r="45" spans="1:30" ht="13.75" customHeight="1">
      <c r="A45" s="11">
        <v>43111</v>
      </c>
      <c r="B45" s="4" t="s">
        <v>1578</v>
      </c>
      <c r="C45" s="4" t="s">
        <v>1579</v>
      </c>
      <c r="D45" s="12">
        <v>25.577001500000001</v>
      </c>
      <c r="E45" s="12">
        <v>84.538218299999997</v>
      </c>
      <c r="F45" s="4" t="s">
        <v>1357</v>
      </c>
      <c r="G45" s="11">
        <f t="shared" ref="G45:G57" si="3">A45-1</f>
        <v>43110</v>
      </c>
      <c r="H45" s="12">
        <v>4</v>
      </c>
      <c r="I45" s="12">
        <v>1</v>
      </c>
      <c r="J45" s="4" t="s">
        <v>39</v>
      </c>
      <c r="K45" s="3"/>
      <c r="L45" s="3"/>
      <c r="M45" s="3"/>
      <c r="N45" s="3"/>
      <c r="O45" s="3"/>
      <c r="P45" s="12">
        <f t="shared" si="2"/>
        <v>3</v>
      </c>
      <c r="Q45" s="4" t="s">
        <v>124</v>
      </c>
      <c r="R45" s="4" t="s">
        <v>27</v>
      </c>
      <c r="S45" s="4" t="s">
        <v>1580</v>
      </c>
      <c r="T45" s="4" t="s">
        <v>1581</v>
      </c>
      <c r="U45" s="4" t="s">
        <v>1582</v>
      </c>
      <c r="V45" s="3"/>
      <c r="W45" s="3"/>
      <c r="X45" s="3"/>
      <c r="Y45" s="3"/>
      <c r="Z45" s="3"/>
      <c r="AA45" s="3"/>
      <c r="AB45" s="14"/>
      <c r="AC45" s="14"/>
      <c r="AD45" s="3"/>
    </row>
    <row r="46" spans="1:30" ht="13.75" customHeight="1">
      <c r="A46" s="15">
        <v>43467</v>
      </c>
      <c r="B46" s="3"/>
      <c r="C46" s="4" t="s">
        <v>1583</v>
      </c>
      <c r="D46" s="12">
        <v>18.951825199999998</v>
      </c>
      <c r="E46" s="12">
        <v>72.8382656</v>
      </c>
      <c r="F46" s="4" t="s">
        <v>1357</v>
      </c>
      <c r="G46" s="15">
        <f t="shared" si="3"/>
        <v>43466</v>
      </c>
      <c r="H46" s="12">
        <v>0</v>
      </c>
      <c r="I46" s="12">
        <v>0</v>
      </c>
      <c r="J46" s="4" t="s">
        <v>36</v>
      </c>
      <c r="K46" s="3"/>
      <c r="L46" s="3"/>
      <c r="M46" s="3"/>
      <c r="N46" s="3"/>
      <c r="O46" s="3"/>
      <c r="P46" s="12">
        <f t="shared" si="2"/>
        <v>2</v>
      </c>
      <c r="Q46" s="4" t="s">
        <v>47</v>
      </c>
      <c r="R46" s="3"/>
      <c r="S46" s="3"/>
      <c r="T46" s="4" t="s">
        <v>1584</v>
      </c>
      <c r="U46" s="3"/>
      <c r="V46" s="3"/>
      <c r="W46" s="3"/>
      <c r="X46" s="3"/>
      <c r="Y46" s="3"/>
      <c r="Z46" s="3"/>
      <c r="AA46" s="3"/>
      <c r="AB46" s="14"/>
      <c r="AC46" s="14"/>
      <c r="AD46" s="3"/>
    </row>
    <row r="47" spans="1:30" ht="13.75" customHeight="1">
      <c r="A47" s="15">
        <v>43468</v>
      </c>
      <c r="B47" s="4" t="s">
        <v>1585</v>
      </c>
      <c r="C47" s="3"/>
      <c r="D47" s="3"/>
      <c r="E47" s="3"/>
      <c r="F47" s="4" t="s">
        <v>1361</v>
      </c>
      <c r="G47" s="15">
        <f t="shared" si="3"/>
        <v>43467</v>
      </c>
      <c r="H47" s="12">
        <v>0</v>
      </c>
      <c r="I47" s="12">
        <v>0</v>
      </c>
      <c r="J47" s="4" t="s">
        <v>39</v>
      </c>
      <c r="K47" s="3"/>
      <c r="L47" s="3"/>
      <c r="M47" s="3"/>
      <c r="N47" s="3"/>
      <c r="O47" s="3"/>
      <c r="P47" s="12">
        <f t="shared" si="2"/>
        <v>3</v>
      </c>
      <c r="Q47" s="4" t="s">
        <v>124</v>
      </c>
      <c r="R47" s="3"/>
      <c r="S47" s="3"/>
      <c r="T47" s="3"/>
      <c r="U47" s="3"/>
      <c r="V47" s="3"/>
      <c r="W47" s="3"/>
      <c r="X47" s="3"/>
      <c r="Y47" s="3"/>
      <c r="Z47" s="3"/>
      <c r="AA47" s="3"/>
      <c r="AB47" s="14"/>
      <c r="AC47" s="14"/>
      <c r="AD47" s="3"/>
    </row>
    <row r="48" spans="1:30" ht="13.75" customHeight="1">
      <c r="A48" s="15">
        <v>43469</v>
      </c>
      <c r="B48" s="4" t="s">
        <v>1586</v>
      </c>
      <c r="C48" s="4" t="s">
        <v>1587</v>
      </c>
      <c r="D48" s="12">
        <v>19.072629500000001</v>
      </c>
      <c r="E48" s="12">
        <v>72.884472099999996</v>
      </c>
      <c r="F48" s="4" t="s">
        <v>1360</v>
      </c>
      <c r="G48" s="15">
        <f t="shared" si="3"/>
        <v>43468</v>
      </c>
      <c r="H48" s="12">
        <v>0</v>
      </c>
      <c r="I48" s="12">
        <v>1</v>
      </c>
      <c r="J48" s="4" t="s">
        <v>68</v>
      </c>
      <c r="K48" s="12">
        <v>2</v>
      </c>
      <c r="L48" s="3"/>
      <c r="M48" s="3"/>
      <c r="N48" s="3"/>
      <c r="O48" s="3"/>
      <c r="P48" s="12">
        <f t="shared" si="2"/>
        <v>4</v>
      </c>
      <c r="Q48" s="4" t="s">
        <v>33</v>
      </c>
      <c r="R48" s="4" t="s">
        <v>27</v>
      </c>
      <c r="S48" s="4" t="s">
        <v>1588</v>
      </c>
      <c r="T48" s="4" t="s">
        <v>1589</v>
      </c>
      <c r="U48" s="4" t="s">
        <v>1590</v>
      </c>
      <c r="V48" s="3"/>
      <c r="W48" s="3"/>
      <c r="X48" s="3"/>
      <c r="Y48" s="3"/>
      <c r="Z48" s="3"/>
      <c r="AA48" s="3"/>
      <c r="AB48" s="14"/>
      <c r="AC48" s="14"/>
      <c r="AD48" s="3"/>
    </row>
    <row r="49" spans="1:30" ht="13.75" customHeight="1">
      <c r="A49" s="15">
        <v>43475</v>
      </c>
      <c r="B49" s="3"/>
      <c r="C49" s="4" t="s">
        <v>1591</v>
      </c>
      <c r="D49" s="12">
        <v>19.068267299999999</v>
      </c>
      <c r="E49" s="12">
        <v>72.897330199999999</v>
      </c>
      <c r="F49" s="4" t="s">
        <v>1357</v>
      </c>
      <c r="G49" s="15">
        <f t="shared" si="3"/>
        <v>43474</v>
      </c>
      <c r="H49" s="12">
        <v>0</v>
      </c>
      <c r="I49" s="12">
        <v>0</v>
      </c>
      <c r="J49" s="4" t="s">
        <v>68</v>
      </c>
      <c r="K49" s="12">
        <v>2</v>
      </c>
      <c r="L49" s="3"/>
      <c r="M49" s="3"/>
      <c r="N49" s="3"/>
      <c r="O49" s="3"/>
      <c r="P49" s="12">
        <f t="shared" si="2"/>
        <v>3</v>
      </c>
      <c r="Q49" s="4" t="s">
        <v>124</v>
      </c>
      <c r="R49" s="4" t="s">
        <v>27</v>
      </c>
      <c r="S49" s="3"/>
      <c r="T49" s="4" t="s">
        <v>1592</v>
      </c>
      <c r="U49" s="3"/>
      <c r="V49" s="3"/>
      <c r="W49" s="3"/>
      <c r="X49" s="3"/>
      <c r="Y49" s="3"/>
      <c r="Z49" s="3"/>
      <c r="AA49" s="3"/>
      <c r="AB49" s="14"/>
      <c r="AC49" s="14"/>
      <c r="AD49" s="3"/>
    </row>
    <row r="50" spans="1:30" ht="13.75" customHeight="1">
      <c r="A50" s="15">
        <v>43475</v>
      </c>
      <c r="B50" s="4" t="s">
        <v>1593</v>
      </c>
      <c r="C50" s="4" t="s">
        <v>1594</v>
      </c>
      <c r="D50" s="12">
        <v>18.989400700000001</v>
      </c>
      <c r="E50" s="12">
        <v>73.117516199999997</v>
      </c>
      <c r="F50" s="4" t="s">
        <v>1361</v>
      </c>
      <c r="G50" s="15">
        <f t="shared" si="3"/>
        <v>43474</v>
      </c>
      <c r="H50" s="12">
        <v>0</v>
      </c>
      <c r="I50" s="12">
        <v>2</v>
      </c>
      <c r="J50" s="4" t="s">
        <v>22</v>
      </c>
      <c r="K50" s="12">
        <v>5</v>
      </c>
      <c r="L50" s="3"/>
      <c r="M50" s="3"/>
      <c r="N50" s="3"/>
      <c r="O50" s="3"/>
      <c r="P50" s="12">
        <f t="shared" si="2"/>
        <v>3</v>
      </c>
      <c r="Q50" s="4" t="s">
        <v>124</v>
      </c>
      <c r="R50" s="4" t="s">
        <v>27</v>
      </c>
      <c r="S50" s="4" t="s">
        <v>1595</v>
      </c>
      <c r="T50" s="4" t="s">
        <v>1596</v>
      </c>
      <c r="U50" s="4" t="s">
        <v>35</v>
      </c>
      <c r="V50" s="3"/>
      <c r="W50" s="3"/>
      <c r="X50" s="3"/>
      <c r="Y50" s="3"/>
      <c r="Z50" s="3"/>
      <c r="AA50" s="3"/>
      <c r="AB50" s="14"/>
      <c r="AC50" s="14"/>
      <c r="AD50" s="3"/>
    </row>
    <row r="51" spans="1:30" ht="13.75" customHeight="1">
      <c r="A51" s="15">
        <v>43476</v>
      </c>
      <c r="B51" s="4" t="s">
        <v>1597</v>
      </c>
      <c r="C51" s="4" t="s">
        <v>223</v>
      </c>
      <c r="D51" s="12">
        <v>19.1173012</v>
      </c>
      <c r="E51" s="12">
        <v>72.8840395</v>
      </c>
      <c r="F51" s="4" t="s">
        <v>1361</v>
      </c>
      <c r="G51" s="15">
        <f t="shared" si="3"/>
        <v>43475</v>
      </c>
      <c r="H51" s="12">
        <v>3</v>
      </c>
      <c r="I51" s="12">
        <v>13</v>
      </c>
      <c r="J51" s="4" t="s">
        <v>22</v>
      </c>
      <c r="K51" s="3"/>
      <c r="L51" s="3"/>
      <c r="M51" s="3"/>
      <c r="N51" s="3"/>
      <c r="O51" s="3"/>
      <c r="P51" s="12">
        <f t="shared" si="2"/>
        <v>4</v>
      </c>
      <c r="Q51" s="4" t="s">
        <v>33</v>
      </c>
      <c r="R51" s="3"/>
      <c r="S51" s="4" t="s">
        <v>1598</v>
      </c>
      <c r="T51" s="4" t="s">
        <v>1599</v>
      </c>
      <c r="U51" s="4" t="s">
        <v>1600</v>
      </c>
      <c r="V51" s="3"/>
      <c r="W51" s="3"/>
      <c r="X51" s="3"/>
      <c r="Y51" s="3"/>
      <c r="Z51" s="3"/>
      <c r="AA51" s="3"/>
      <c r="AB51" s="14"/>
      <c r="AC51" s="14"/>
      <c r="AD51" s="3"/>
    </row>
    <row r="52" spans="1:30" ht="13.75" customHeight="1">
      <c r="A52" s="15">
        <v>43477</v>
      </c>
      <c r="B52" s="4" t="s">
        <v>1601</v>
      </c>
      <c r="C52" s="4" t="s">
        <v>1602</v>
      </c>
      <c r="D52" s="12">
        <v>19.033845700000001</v>
      </c>
      <c r="E52" s="12">
        <v>73.019587099999995</v>
      </c>
      <c r="F52" s="4" t="s">
        <v>1360</v>
      </c>
      <c r="G52" s="15">
        <f t="shared" si="3"/>
        <v>43476</v>
      </c>
      <c r="H52" s="12">
        <v>0</v>
      </c>
      <c r="I52" s="12">
        <v>0</v>
      </c>
      <c r="J52" s="4" t="s">
        <v>68</v>
      </c>
      <c r="K52" s="12">
        <v>4</v>
      </c>
      <c r="L52" s="3"/>
      <c r="M52" s="3"/>
      <c r="N52" s="3"/>
      <c r="O52" s="3"/>
      <c r="P52" s="12">
        <f t="shared" si="2"/>
        <v>5</v>
      </c>
      <c r="Q52" s="4" t="s">
        <v>58</v>
      </c>
      <c r="R52" s="4" t="s">
        <v>27</v>
      </c>
      <c r="S52" s="4" t="s">
        <v>1603</v>
      </c>
      <c r="T52" s="4" t="s">
        <v>1604</v>
      </c>
      <c r="U52" s="4" t="s">
        <v>1605</v>
      </c>
      <c r="V52" s="3"/>
      <c r="W52" s="3"/>
      <c r="X52" s="3"/>
      <c r="Y52" s="3"/>
      <c r="Z52" s="3"/>
      <c r="AA52" s="3"/>
      <c r="AB52" s="14"/>
      <c r="AC52" s="14"/>
      <c r="AD52" s="3"/>
    </row>
    <row r="53" spans="1:30" ht="13.75" customHeight="1">
      <c r="A53" s="15">
        <v>43477</v>
      </c>
      <c r="B53" s="3"/>
      <c r="C53" s="4" t="s">
        <v>104</v>
      </c>
      <c r="D53" s="12">
        <v>19.210045399999998</v>
      </c>
      <c r="E53" s="12">
        <v>72.818349400000002</v>
      </c>
      <c r="F53" s="4" t="s">
        <v>1357</v>
      </c>
      <c r="G53" s="15">
        <f t="shared" si="3"/>
        <v>43476</v>
      </c>
      <c r="H53" s="12">
        <v>0</v>
      </c>
      <c r="I53" s="12">
        <v>0</v>
      </c>
      <c r="J53" s="4" t="s">
        <v>30</v>
      </c>
      <c r="K53" s="12">
        <v>4</v>
      </c>
      <c r="L53" s="3"/>
      <c r="M53" s="3"/>
      <c r="N53" s="3"/>
      <c r="O53" s="3"/>
      <c r="P53" s="12">
        <f t="shared" si="2"/>
        <v>5</v>
      </c>
      <c r="Q53" s="4" t="s">
        <v>58</v>
      </c>
      <c r="R53" s="4" t="s">
        <v>27</v>
      </c>
      <c r="S53" s="3"/>
      <c r="T53" s="4" t="s">
        <v>1606</v>
      </c>
      <c r="U53" s="3"/>
      <c r="V53" s="3"/>
      <c r="W53" s="3"/>
      <c r="X53" s="3"/>
      <c r="Y53" s="3"/>
      <c r="Z53" s="3"/>
      <c r="AA53" s="3"/>
      <c r="AB53" s="14"/>
      <c r="AC53" s="14"/>
      <c r="AD53" s="3"/>
    </row>
    <row r="54" spans="1:30" ht="13.75" customHeight="1">
      <c r="A54" s="15">
        <v>43500</v>
      </c>
      <c r="B54" s="4" t="s">
        <v>1607</v>
      </c>
      <c r="C54" s="4" t="s">
        <v>404</v>
      </c>
      <c r="D54" s="12">
        <v>19.221511499999998</v>
      </c>
      <c r="E54" s="12">
        <v>73.164462799999995</v>
      </c>
      <c r="F54" s="4" t="s">
        <v>1361</v>
      </c>
      <c r="G54" s="15">
        <f t="shared" si="3"/>
        <v>43499</v>
      </c>
      <c r="H54" s="12">
        <v>6</v>
      </c>
      <c r="I54" s="12">
        <v>2</v>
      </c>
      <c r="J54" s="4" t="s">
        <v>45</v>
      </c>
      <c r="K54" s="3"/>
      <c r="L54" s="3"/>
      <c r="M54" s="3"/>
      <c r="N54" s="3"/>
      <c r="O54" s="3"/>
      <c r="P54" s="12">
        <f t="shared" si="2"/>
        <v>7</v>
      </c>
      <c r="Q54" s="4" t="s">
        <v>70</v>
      </c>
      <c r="R54" s="3"/>
      <c r="S54" s="4" t="s">
        <v>1608</v>
      </c>
      <c r="T54" s="3"/>
      <c r="U54" s="4" t="s">
        <v>1609</v>
      </c>
      <c r="V54" s="3"/>
      <c r="W54" s="3"/>
      <c r="X54" s="3"/>
      <c r="Y54" s="3"/>
      <c r="Z54" s="3"/>
      <c r="AA54" s="3"/>
      <c r="AB54" s="14"/>
      <c r="AC54" s="14"/>
      <c r="AD54" s="3"/>
    </row>
    <row r="55" spans="1:30" ht="13.75" customHeight="1">
      <c r="A55" s="15">
        <v>43508</v>
      </c>
      <c r="B55" s="4" t="s">
        <v>1610</v>
      </c>
      <c r="C55" s="4" t="s">
        <v>1611</v>
      </c>
      <c r="D55" s="12">
        <v>19.0330488</v>
      </c>
      <c r="E55" s="12">
        <v>73.029662500000001</v>
      </c>
      <c r="F55" s="4" t="s">
        <v>1358</v>
      </c>
      <c r="G55" s="15">
        <f t="shared" si="3"/>
        <v>43507</v>
      </c>
      <c r="H55" s="12">
        <v>0</v>
      </c>
      <c r="I55" s="12">
        <v>5</v>
      </c>
      <c r="J55" s="4" t="s">
        <v>30</v>
      </c>
      <c r="K55" s="12">
        <v>2</v>
      </c>
      <c r="L55" s="3"/>
      <c r="M55" s="3"/>
      <c r="N55" s="3"/>
      <c r="O55" s="3"/>
      <c r="P55" s="12">
        <f t="shared" si="2"/>
        <v>1</v>
      </c>
      <c r="Q55" s="4" t="s">
        <v>25</v>
      </c>
      <c r="R55" s="4" t="s">
        <v>27</v>
      </c>
      <c r="S55" s="4" t="s">
        <v>1612</v>
      </c>
      <c r="T55" s="3"/>
      <c r="U55" s="4" t="s">
        <v>1613</v>
      </c>
      <c r="V55" s="3"/>
      <c r="W55" s="3"/>
      <c r="X55" s="3"/>
      <c r="Y55" s="3"/>
      <c r="Z55" s="3"/>
      <c r="AA55" s="3"/>
      <c r="AB55" s="14"/>
      <c r="AC55" s="14"/>
      <c r="AD55" s="3"/>
    </row>
    <row r="56" spans="1:30" ht="13.75" customHeight="1">
      <c r="A56" s="15">
        <v>43510</v>
      </c>
      <c r="B56" s="4" t="s">
        <v>1614</v>
      </c>
      <c r="C56" s="4" t="s">
        <v>444</v>
      </c>
      <c r="D56" s="12">
        <v>19.391927500000001</v>
      </c>
      <c r="E56" s="12">
        <v>72.839731700000002</v>
      </c>
      <c r="F56" s="4" t="s">
        <v>1358</v>
      </c>
      <c r="G56" s="15">
        <f t="shared" si="3"/>
        <v>43509</v>
      </c>
      <c r="H56" s="12">
        <v>0</v>
      </c>
      <c r="I56" s="12">
        <v>0</v>
      </c>
      <c r="J56" s="4" t="s">
        <v>22</v>
      </c>
      <c r="K56" s="12">
        <v>8</v>
      </c>
      <c r="L56" s="3"/>
      <c r="M56" s="3"/>
      <c r="N56" s="3"/>
      <c r="O56" s="3"/>
      <c r="P56" s="12">
        <f t="shared" si="2"/>
        <v>3</v>
      </c>
      <c r="Q56" s="4" t="s">
        <v>124</v>
      </c>
      <c r="R56" s="4" t="s">
        <v>27</v>
      </c>
      <c r="S56" s="4" t="s">
        <v>1615</v>
      </c>
      <c r="T56" s="3"/>
      <c r="U56" s="3"/>
      <c r="V56" s="3"/>
      <c r="W56" s="3"/>
      <c r="X56" s="3"/>
      <c r="Y56" s="3"/>
      <c r="Z56" s="3"/>
      <c r="AA56" s="3"/>
      <c r="AB56" s="14"/>
      <c r="AC56" s="14"/>
      <c r="AD56" s="3"/>
    </row>
    <row r="57" spans="1:30" ht="13.75" customHeight="1">
      <c r="A57" s="15">
        <v>43517</v>
      </c>
      <c r="B57" s="4" t="s">
        <v>1616</v>
      </c>
      <c r="C57" s="4" t="s">
        <v>1617</v>
      </c>
      <c r="D57" s="12">
        <v>19.173215599999999</v>
      </c>
      <c r="E57" s="12">
        <v>72.835521299999996</v>
      </c>
      <c r="F57" s="4" t="s">
        <v>274</v>
      </c>
      <c r="G57" s="15">
        <f t="shared" si="3"/>
        <v>43516</v>
      </c>
      <c r="H57" s="12">
        <v>0</v>
      </c>
      <c r="I57" s="12">
        <v>0</v>
      </c>
      <c r="J57" s="4" t="s">
        <v>68</v>
      </c>
      <c r="K57" s="12">
        <v>2</v>
      </c>
      <c r="L57" s="3"/>
      <c r="M57" s="3"/>
      <c r="N57" s="3"/>
      <c r="O57" s="3"/>
      <c r="P57" s="12">
        <f t="shared" si="2"/>
        <v>3</v>
      </c>
      <c r="Q57" s="4" t="s">
        <v>124</v>
      </c>
      <c r="R57" s="4" t="s">
        <v>27</v>
      </c>
      <c r="S57" s="4" t="s">
        <v>1618</v>
      </c>
      <c r="T57" s="3"/>
      <c r="U57" s="4" t="s">
        <v>1619</v>
      </c>
      <c r="V57" s="3"/>
      <c r="W57" s="3"/>
      <c r="X57" s="3"/>
      <c r="Y57" s="3"/>
      <c r="Z57" s="3"/>
      <c r="AA57" s="3"/>
      <c r="AB57" s="14"/>
      <c r="AC57" s="14"/>
      <c r="AD57" s="3"/>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10"/>
  <sheetViews>
    <sheetView showGridLines="0" workbookViewId="0">
      <selection activeCell="D37" sqref="D37"/>
    </sheetView>
  </sheetViews>
  <sheetFormatPr baseColWidth="10" defaultColWidth="14.83203125" defaultRowHeight="13"/>
  <cols>
    <col min="1" max="256" width="14.5" style="53" customWidth="1"/>
  </cols>
  <sheetData>
    <row r="1" spans="1:5" ht="13.75" customHeight="1">
      <c r="A1" s="4" t="s">
        <v>3</v>
      </c>
      <c r="B1" s="3"/>
      <c r="C1" s="3"/>
      <c r="D1" s="3"/>
      <c r="E1" s="3"/>
    </row>
    <row r="2" spans="1:5" ht="90.75" customHeight="1">
      <c r="A2" s="54" t="s">
        <v>1363</v>
      </c>
      <c r="B2" s="3"/>
      <c r="C2" s="3"/>
      <c r="D2" s="3"/>
      <c r="E2" s="3"/>
    </row>
    <row r="3" spans="1:5" ht="13.75" customHeight="1">
      <c r="A3" s="3"/>
      <c r="B3" s="3"/>
      <c r="C3" s="3"/>
      <c r="D3" s="3"/>
      <c r="E3" s="3"/>
    </row>
    <row r="4" spans="1:5" ht="13.75" customHeight="1">
      <c r="A4" s="3"/>
      <c r="B4" s="3"/>
      <c r="C4" s="3"/>
      <c r="D4" s="3"/>
      <c r="E4" s="3"/>
    </row>
    <row r="5" spans="1:5" ht="13.75" customHeight="1">
      <c r="A5" s="3"/>
      <c r="B5" s="3"/>
      <c r="C5" s="3"/>
      <c r="D5" s="3"/>
      <c r="E5" s="3"/>
    </row>
    <row r="6" spans="1:5" ht="13.75" customHeight="1">
      <c r="A6" s="3"/>
      <c r="B6" s="3"/>
      <c r="C6" s="3"/>
      <c r="D6" s="3"/>
      <c r="E6" s="3"/>
    </row>
    <row r="7" spans="1:5" ht="13.75" customHeight="1">
      <c r="A7" s="3"/>
      <c r="B7" s="3"/>
      <c r="C7" s="3"/>
      <c r="D7" s="3"/>
      <c r="E7" s="3"/>
    </row>
    <row r="8" spans="1:5" ht="13.75" customHeight="1">
      <c r="A8" s="3"/>
      <c r="B8" s="3"/>
      <c r="C8" s="3"/>
      <c r="D8" s="3"/>
      <c r="E8" s="3"/>
    </row>
    <row r="9" spans="1:5" ht="13.75" customHeight="1">
      <c r="A9" s="3"/>
      <c r="B9" s="3"/>
      <c r="C9" s="3"/>
      <c r="D9" s="3"/>
      <c r="E9" s="3"/>
    </row>
    <row r="10" spans="1:5" ht="13.75" customHeight="1">
      <c r="A10" s="3"/>
      <c r="B10" s="3"/>
      <c r="C10" s="3"/>
      <c r="D10" s="3"/>
      <c r="E10" s="3"/>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492"/>
  <sheetViews>
    <sheetView showGridLines="0" workbookViewId="0"/>
  </sheetViews>
  <sheetFormatPr baseColWidth="10" defaultColWidth="14.83203125" defaultRowHeight="13"/>
  <cols>
    <col min="1" max="1" width="93.33203125" style="72" customWidth="1"/>
    <col min="2" max="256" width="14.5" style="72" customWidth="1"/>
  </cols>
  <sheetData>
    <row r="1" spans="1:5" ht="13.75" customHeight="1">
      <c r="A1" s="4" t="e">
        <f>'Complete sheet and details'!#REF!</f>
        <v>#REF!</v>
      </c>
      <c r="B1" s="3"/>
      <c r="C1" s="3"/>
      <c r="D1" s="3"/>
      <c r="E1" s="3"/>
    </row>
    <row r="2" spans="1:5" ht="13.75" customHeight="1">
      <c r="A2" s="4" t="e">
        <f>'Complete sheet and details'!#REF!</f>
        <v>#REF!</v>
      </c>
      <c r="B2" s="3"/>
      <c r="C2" s="3"/>
      <c r="D2" s="3"/>
      <c r="E2" s="3"/>
    </row>
    <row r="3" spans="1:5" ht="13.75" customHeight="1">
      <c r="A3" s="4" t="e">
        <f>'Complete sheet and details'!#REF!</f>
        <v>#REF!</v>
      </c>
      <c r="B3" s="3"/>
      <c r="C3" s="3"/>
      <c r="D3" s="3"/>
      <c r="E3" s="3"/>
    </row>
    <row r="4" spans="1:5" ht="13.75" customHeight="1">
      <c r="A4" s="4" t="e">
        <f>'Complete sheet and details'!#REF!</f>
        <v>#REF!</v>
      </c>
      <c r="B4" s="3"/>
      <c r="C4" s="3"/>
      <c r="D4" s="3"/>
      <c r="E4" s="3"/>
    </row>
    <row r="5" spans="1:5" ht="13.75" customHeight="1">
      <c r="A5" s="4" t="e">
        <f>'Complete sheet and details'!#REF!</f>
        <v>#REF!</v>
      </c>
      <c r="B5" s="3"/>
      <c r="C5" s="3"/>
      <c r="D5" s="3"/>
      <c r="E5" s="3"/>
    </row>
    <row r="6" spans="1:5" ht="13.75" customHeight="1">
      <c r="A6" s="4" t="e">
        <f>'Complete sheet and details'!#REF!</f>
        <v>#REF!</v>
      </c>
      <c r="B6" s="3"/>
      <c r="C6" s="3"/>
      <c r="D6" s="3"/>
      <c r="E6" s="3"/>
    </row>
    <row r="7" spans="1:5" ht="13.75" customHeight="1">
      <c r="A7" s="4" t="e">
        <f>'Complete sheet and details'!#REF!</f>
        <v>#REF!</v>
      </c>
      <c r="B7" s="3"/>
      <c r="C7" s="3"/>
      <c r="D7" s="3"/>
      <c r="E7" s="3"/>
    </row>
    <row r="8" spans="1:5" ht="13.75" customHeight="1">
      <c r="A8" s="4" t="e">
        <f>'Complete sheet and details'!#REF!</f>
        <v>#REF!</v>
      </c>
      <c r="B8" s="3"/>
      <c r="C8" s="3"/>
      <c r="D8" s="3"/>
      <c r="E8" s="3"/>
    </row>
    <row r="9" spans="1:5" ht="13.75" customHeight="1">
      <c r="A9" s="4" t="e">
        <f>'Complete sheet and details'!#REF!</f>
        <v>#REF!</v>
      </c>
      <c r="B9" s="3"/>
      <c r="C9" s="3"/>
      <c r="D9" s="3"/>
      <c r="E9" s="3"/>
    </row>
    <row r="10" spans="1:5" ht="13.75" customHeight="1">
      <c r="A10" s="4" t="e">
        <f>'Complete sheet and details'!#REF!</f>
        <v>#REF!</v>
      </c>
      <c r="B10" s="3"/>
      <c r="C10" s="3"/>
      <c r="D10" s="3"/>
      <c r="E10" s="3"/>
    </row>
    <row r="11" spans="1:5" ht="13.75" customHeight="1">
      <c r="A11" s="4" t="e">
        <f>'Complete sheet and details'!#REF!</f>
        <v>#REF!</v>
      </c>
      <c r="B11" s="3"/>
      <c r="C11" s="3"/>
      <c r="D11" s="3"/>
      <c r="E11" s="3"/>
    </row>
    <row r="12" spans="1:5" ht="13.75" customHeight="1">
      <c r="A12" s="4" t="e">
        <f>'Complete sheet and details'!#REF!</f>
        <v>#REF!</v>
      </c>
      <c r="B12" s="3"/>
      <c r="C12" s="3"/>
      <c r="D12" s="3"/>
      <c r="E12" s="3"/>
    </row>
    <row r="13" spans="1:5" ht="13.75" customHeight="1">
      <c r="A13" s="4" t="e">
        <f>'Complete sheet and details'!#REF!</f>
        <v>#REF!</v>
      </c>
      <c r="B13" s="3"/>
      <c r="C13" s="3"/>
      <c r="D13" s="3"/>
      <c r="E13" s="3"/>
    </row>
    <row r="14" spans="1:5" ht="13.75" customHeight="1">
      <c r="A14" s="4" t="e">
        <f>'Complete sheet and details'!#REF!</f>
        <v>#REF!</v>
      </c>
      <c r="B14" s="3"/>
      <c r="C14" s="3"/>
      <c r="D14" s="3"/>
      <c r="E14" s="3"/>
    </row>
    <row r="15" spans="1:5" ht="13.75" customHeight="1">
      <c r="A15" s="4" t="e">
        <f>'Complete sheet and details'!#REF!</f>
        <v>#REF!</v>
      </c>
      <c r="B15" s="3"/>
      <c r="C15" s="3"/>
      <c r="D15" s="3"/>
      <c r="E15" s="3"/>
    </row>
    <row r="16" spans="1:5" ht="13.75" customHeight="1">
      <c r="A16" s="12" t="e">
        <f>'Complete sheet and details'!#REF!</f>
        <v>#REF!</v>
      </c>
      <c r="B16" s="3"/>
      <c r="C16" s="3"/>
      <c r="D16" s="3"/>
      <c r="E16" s="3"/>
    </row>
    <row r="17" spans="1:5" ht="13.75" customHeight="1">
      <c r="A17" s="4" t="e">
        <f>'Complete sheet and details'!#REF!</f>
        <v>#REF!</v>
      </c>
      <c r="B17" s="3"/>
      <c r="C17" s="3"/>
      <c r="D17" s="3"/>
      <c r="E17" s="3"/>
    </row>
    <row r="18" spans="1:5" ht="13.75" customHeight="1">
      <c r="A18" s="4" t="e">
        <f>'Complete sheet and details'!#REF!</f>
        <v>#REF!</v>
      </c>
      <c r="B18" s="3"/>
      <c r="C18" s="3"/>
      <c r="D18" s="3"/>
      <c r="E18" s="3"/>
    </row>
    <row r="19" spans="1:5" ht="13.75" customHeight="1">
      <c r="A19" s="4" t="e">
        <f>'Complete sheet and details'!#REF!</f>
        <v>#REF!</v>
      </c>
      <c r="B19" s="3"/>
      <c r="C19" s="3"/>
      <c r="D19" s="3"/>
      <c r="E19" s="3"/>
    </row>
    <row r="20" spans="1:5" ht="13.75" customHeight="1">
      <c r="A20" s="4" t="e">
        <f>'Complete sheet and details'!#REF!</f>
        <v>#REF!</v>
      </c>
      <c r="B20" s="3"/>
      <c r="C20" s="3"/>
      <c r="D20" s="3"/>
      <c r="E20" s="3"/>
    </row>
    <row r="21" spans="1:5" ht="13.75" customHeight="1">
      <c r="A21" s="4" t="e">
        <f>'Complete sheet and details'!#REF!</f>
        <v>#REF!</v>
      </c>
      <c r="B21" s="3"/>
      <c r="C21" s="3"/>
      <c r="D21" s="3"/>
      <c r="E21" s="3"/>
    </row>
    <row r="22" spans="1:5" ht="13.75" customHeight="1">
      <c r="A22" s="4" t="e">
        <f>'Complete sheet and details'!#REF!</f>
        <v>#REF!</v>
      </c>
      <c r="B22" s="3"/>
      <c r="C22" s="3"/>
      <c r="D22" s="3"/>
      <c r="E22" s="3"/>
    </row>
    <row r="23" spans="1:5" ht="13.75" customHeight="1">
      <c r="A23" s="4" t="e">
        <f>'Complete sheet and details'!#REF!</f>
        <v>#REF!</v>
      </c>
      <c r="B23" s="3"/>
      <c r="C23" s="3"/>
      <c r="D23" s="3"/>
      <c r="E23" s="3"/>
    </row>
    <row r="24" spans="1:5" ht="13.75" customHeight="1">
      <c r="A24" s="4" t="e">
        <f>'Complete sheet and details'!#REF!</f>
        <v>#REF!</v>
      </c>
      <c r="B24" s="3"/>
      <c r="C24" s="3"/>
      <c r="D24" s="3"/>
      <c r="E24" s="3"/>
    </row>
    <row r="25" spans="1:5" ht="13.75" customHeight="1">
      <c r="A25" s="4" t="e">
        <f>'Complete sheet and details'!#REF!</f>
        <v>#REF!</v>
      </c>
      <c r="B25" s="3"/>
      <c r="C25" s="3"/>
      <c r="D25" s="3"/>
      <c r="E25" s="3"/>
    </row>
    <row r="26" spans="1:5" ht="13.75" customHeight="1">
      <c r="A26" s="4" t="e">
        <f>'Complete sheet and details'!#REF!</f>
        <v>#REF!</v>
      </c>
      <c r="B26" s="3"/>
      <c r="C26" s="3"/>
      <c r="D26" s="3"/>
      <c r="E26" s="3"/>
    </row>
    <row r="27" spans="1:5" ht="13.75" customHeight="1">
      <c r="A27" s="4" t="e">
        <f>'Complete sheet and details'!#REF!</f>
        <v>#REF!</v>
      </c>
      <c r="B27" s="3"/>
      <c r="C27" s="3"/>
      <c r="D27" s="3"/>
      <c r="E27" s="3"/>
    </row>
    <row r="28" spans="1:5" ht="13.75" customHeight="1">
      <c r="A28" s="12" t="e">
        <f>'Complete sheet and details'!#REF!</f>
        <v>#REF!</v>
      </c>
      <c r="B28" s="3"/>
      <c r="C28" s="3"/>
      <c r="D28" s="3"/>
      <c r="E28" s="3"/>
    </row>
    <row r="29" spans="1:5" ht="13.75" customHeight="1">
      <c r="A29" s="4" t="e">
        <f>'Complete sheet and details'!#REF!</f>
        <v>#REF!</v>
      </c>
      <c r="B29" s="3"/>
      <c r="C29" s="3"/>
      <c r="D29" s="3"/>
      <c r="E29" s="3"/>
    </row>
    <row r="30" spans="1:5" ht="13.75" customHeight="1">
      <c r="A30" s="4" t="e">
        <f>'Complete sheet and details'!#REF!</f>
        <v>#REF!</v>
      </c>
      <c r="B30" s="3"/>
      <c r="C30" s="3"/>
      <c r="D30" s="3"/>
      <c r="E30" s="3"/>
    </row>
    <row r="31" spans="1:5" ht="13.75" customHeight="1">
      <c r="A31" s="4" t="e">
        <f>'Complete sheet and details'!#REF!</f>
        <v>#REF!</v>
      </c>
      <c r="B31" s="3"/>
      <c r="C31" s="3"/>
      <c r="D31" s="3"/>
      <c r="E31" s="3"/>
    </row>
    <row r="32" spans="1:5" ht="13.75" customHeight="1">
      <c r="A32" s="4" t="e">
        <f>'Complete sheet and details'!#REF!</f>
        <v>#REF!</v>
      </c>
      <c r="B32" s="3"/>
      <c r="C32" s="3"/>
      <c r="D32" s="3"/>
      <c r="E32" s="3"/>
    </row>
    <row r="33" spans="1:5" ht="13.75" customHeight="1">
      <c r="A33" s="4" t="e">
        <f>'Complete sheet and details'!#REF!</f>
        <v>#REF!</v>
      </c>
      <c r="B33" s="3"/>
      <c r="C33" s="3"/>
      <c r="D33" s="3"/>
      <c r="E33" s="3"/>
    </row>
    <row r="34" spans="1:5" ht="13.75" customHeight="1">
      <c r="A34" s="4" t="e">
        <f>'Complete sheet and details'!#REF!</f>
        <v>#REF!</v>
      </c>
      <c r="B34" s="3"/>
      <c r="C34" s="3"/>
      <c r="D34" s="3"/>
      <c r="E34" s="3"/>
    </row>
    <row r="35" spans="1:5" ht="13.75" customHeight="1">
      <c r="A35" s="4" t="e">
        <f>'Complete sheet and details'!#REF!</f>
        <v>#REF!</v>
      </c>
      <c r="B35" s="3"/>
      <c r="C35" s="3"/>
      <c r="D35" s="3"/>
      <c r="E35" s="3"/>
    </row>
    <row r="36" spans="1:5" ht="13.75" customHeight="1">
      <c r="A36" s="4" t="e">
        <f>'Complete sheet and details'!#REF!</f>
        <v>#REF!</v>
      </c>
      <c r="B36" s="3"/>
      <c r="C36" s="3"/>
      <c r="D36" s="3"/>
      <c r="E36" s="3"/>
    </row>
    <row r="37" spans="1:5" ht="13.75" customHeight="1">
      <c r="A37" s="4" t="e">
        <f>'Complete sheet and details'!#REF!</f>
        <v>#REF!</v>
      </c>
      <c r="B37" s="3"/>
      <c r="C37" s="3"/>
      <c r="D37" s="3"/>
      <c r="E37" s="3"/>
    </row>
    <row r="38" spans="1:5" ht="13.75" customHeight="1">
      <c r="A38" s="4" t="e">
        <f>'Complete sheet and details'!#REF!</f>
        <v>#REF!</v>
      </c>
      <c r="B38" s="3"/>
      <c r="C38" s="3"/>
      <c r="D38" s="3"/>
      <c r="E38" s="3"/>
    </row>
    <row r="39" spans="1:5" ht="13.75" customHeight="1">
      <c r="A39" s="4" t="e">
        <f>'Complete sheet and details'!#REF!</f>
        <v>#REF!</v>
      </c>
      <c r="B39" s="3"/>
      <c r="C39" s="3"/>
      <c r="D39" s="3"/>
      <c r="E39" s="3"/>
    </row>
    <row r="40" spans="1:5" ht="13.75" customHeight="1">
      <c r="A40" s="4" t="e">
        <f>'Complete sheet and details'!#REF!</f>
        <v>#REF!</v>
      </c>
      <c r="B40" s="3"/>
      <c r="C40" s="3"/>
      <c r="D40" s="3"/>
      <c r="E40" s="3"/>
    </row>
    <row r="41" spans="1:5" ht="13.75" customHeight="1">
      <c r="A41" s="4" t="e">
        <f>'Complete sheet and details'!#REF!</f>
        <v>#REF!</v>
      </c>
      <c r="B41" s="3"/>
      <c r="C41" s="3"/>
      <c r="D41" s="3"/>
      <c r="E41" s="3"/>
    </row>
    <row r="42" spans="1:5" ht="13.75" customHeight="1">
      <c r="A42" s="4" t="e">
        <f>'Complete sheet and details'!#REF!</f>
        <v>#REF!</v>
      </c>
      <c r="B42" s="3"/>
      <c r="C42" s="3"/>
      <c r="D42" s="3"/>
      <c r="E42" s="3"/>
    </row>
    <row r="43" spans="1:5" ht="13.75" customHeight="1">
      <c r="A43" s="4" t="e">
        <f>'Complete sheet and details'!#REF!</f>
        <v>#REF!</v>
      </c>
      <c r="B43" s="3"/>
      <c r="C43" s="3"/>
      <c r="D43" s="3"/>
      <c r="E43" s="3"/>
    </row>
    <row r="44" spans="1:5" ht="13.75" customHeight="1">
      <c r="A44" s="4" t="e">
        <f>'Complete sheet and details'!#REF!</f>
        <v>#REF!</v>
      </c>
      <c r="B44" s="3"/>
      <c r="C44" s="3"/>
      <c r="D44" s="3"/>
      <c r="E44" s="3"/>
    </row>
    <row r="45" spans="1:5" ht="13.75" customHeight="1">
      <c r="A45" s="4" t="e">
        <f>'Complete sheet and details'!#REF!</f>
        <v>#REF!</v>
      </c>
      <c r="B45" s="3"/>
      <c r="C45" s="3"/>
      <c r="D45" s="3"/>
      <c r="E45" s="3"/>
    </row>
    <row r="46" spans="1:5" ht="13.75" customHeight="1">
      <c r="A46" s="4" t="e">
        <f>'Complete sheet and details'!#REF!</f>
        <v>#REF!</v>
      </c>
      <c r="B46" s="3"/>
      <c r="C46" s="3"/>
      <c r="D46" s="3"/>
      <c r="E46" s="3"/>
    </row>
    <row r="47" spans="1:5" ht="13.75" customHeight="1">
      <c r="A47" s="4" t="e">
        <f>'Complete sheet and details'!#REF!</f>
        <v>#REF!</v>
      </c>
      <c r="B47" s="3"/>
      <c r="C47" s="3"/>
      <c r="D47" s="3"/>
      <c r="E47" s="3"/>
    </row>
    <row r="48" spans="1:5" ht="13.75" customHeight="1">
      <c r="A48" s="12" t="e">
        <f>'Complete sheet and details'!#REF!</f>
        <v>#REF!</v>
      </c>
      <c r="B48" s="3"/>
      <c r="C48" s="3"/>
      <c r="D48" s="3"/>
      <c r="E48" s="3"/>
    </row>
    <row r="49" spans="1:5" ht="13.75" customHeight="1">
      <c r="A49" s="4" t="e">
        <f>'Complete sheet and details'!#REF!</f>
        <v>#REF!</v>
      </c>
      <c r="B49" s="3"/>
      <c r="C49" s="3"/>
      <c r="D49" s="3"/>
      <c r="E49" s="3"/>
    </row>
    <row r="50" spans="1:5" ht="13.75" customHeight="1">
      <c r="A50" s="4" t="e">
        <f>'Complete sheet and details'!#REF!</f>
        <v>#REF!</v>
      </c>
      <c r="B50" s="3"/>
      <c r="C50" s="3"/>
      <c r="D50" s="3"/>
      <c r="E50" s="3"/>
    </row>
    <row r="51" spans="1:5" ht="13.75" customHeight="1">
      <c r="A51" s="4" t="e">
        <f>'Complete sheet and details'!#REF!</f>
        <v>#REF!</v>
      </c>
      <c r="B51" s="3"/>
      <c r="C51" s="3"/>
      <c r="D51" s="3"/>
      <c r="E51" s="3"/>
    </row>
    <row r="52" spans="1:5" ht="13.75" customHeight="1">
      <c r="A52" s="4" t="e">
        <f>'Complete sheet and details'!#REF!</f>
        <v>#REF!</v>
      </c>
      <c r="B52" s="3"/>
      <c r="C52" s="3"/>
      <c r="D52" s="3"/>
      <c r="E52" s="3"/>
    </row>
    <row r="53" spans="1:5" ht="13.75" customHeight="1">
      <c r="A53" s="4" t="e">
        <f>'Complete sheet and details'!#REF!</f>
        <v>#REF!</v>
      </c>
      <c r="B53" s="3"/>
      <c r="C53" s="3"/>
      <c r="D53" s="3"/>
      <c r="E53" s="3"/>
    </row>
    <row r="54" spans="1:5" ht="13.75" customHeight="1">
      <c r="A54" s="4" t="e">
        <f>'Complete sheet and details'!#REF!</f>
        <v>#REF!</v>
      </c>
      <c r="B54" s="3"/>
      <c r="C54" s="3"/>
      <c r="D54" s="3"/>
      <c r="E54" s="3"/>
    </row>
    <row r="55" spans="1:5" ht="13.75" customHeight="1">
      <c r="A55" s="4" t="e">
        <f>'Complete sheet and details'!#REF!</f>
        <v>#REF!</v>
      </c>
      <c r="B55" s="3"/>
      <c r="C55" s="3"/>
      <c r="D55" s="3"/>
      <c r="E55" s="3"/>
    </row>
    <row r="56" spans="1:5" ht="13.75" customHeight="1">
      <c r="A56" s="4" t="e">
        <f>'Complete sheet and details'!#REF!</f>
        <v>#REF!</v>
      </c>
      <c r="B56" s="3"/>
      <c r="C56" s="3"/>
      <c r="D56" s="3"/>
      <c r="E56" s="3"/>
    </row>
    <row r="57" spans="1:5" ht="13.75" customHeight="1">
      <c r="A57" s="4" t="e">
        <f>'Complete sheet and details'!#REF!</f>
        <v>#REF!</v>
      </c>
      <c r="B57" s="3"/>
      <c r="C57" s="3"/>
      <c r="D57" s="3"/>
      <c r="E57" s="3"/>
    </row>
    <row r="58" spans="1:5" ht="13.75" customHeight="1">
      <c r="A58" s="4" t="e">
        <f>'Complete sheet and details'!#REF!</f>
        <v>#REF!</v>
      </c>
      <c r="B58" s="3"/>
      <c r="C58" s="3"/>
      <c r="D58" s="3"/>
      <c r="E58" s="3"/>
    </row>
    <row r="59" spans="1:5" ht="13.75" customHeight="1">
      <c r="A59" s="4" t="e">
        <f>'Complete sheet and details'!#REF!</f>
        <v>#REF!</v>
      </c>
      <c r="B59" s="3"/>
      <c r="C59" s="3"/>
      <c r="D59" s="3"/>
      <c r="E59" s="3"/>
    </row>
    <row r="60" spans="1:5" ht="13.75" customHeight="1">
      <c r="A60" s="4" t="e">
        <f>'Complete sheet and details'!#REF!</f>
        <v>#REF!</v>
      </c>
      <c r="B60" s="3"/>
      <c r="C60" s="3"/>
      <c r="D60" s="3"/>
      <c r="E60" s="3"/>
    </row>
    <row r="61" spans="1:5" ht="13.75" customHeight="1">
      <c r="A61" s="4" t="e">
        <f>'Complete sheet and details'!#REF!</f>
        <v>#REF!</v>
      </c>
      <c r="B61" s="3"/>
      <c r="C61" s="3"/>
      <c r="D61" s="3"/>
      <c r="E61" s="3"/>
    </row>
    <row r="62" spans="1:5" ht="13.75" customHeight="1">
      <c r="A62" s="12" t="e">
        <f>'Complete sheet and details'!#REF!</f>
        <v>#REF!</v>
      </c>
      <c r="B62" s="3"/>
      <c r="C62" s="3"/>
      <c r="D62" s="3"/>
      <c r="E62" s="3"/>
    </row>
    <row r="63" spans="1:5" ht="13.75" customHeight="1">
      <c r="A63" s="4" t="e">
        <f>'Complete sheet and details'!#REF!</f>
        <v>#REF!</v>
      </c>
      <c r="B63" s="3"/>
      <c r="C63" s="3"/>
      <c r="D63" s="3"/>
      <c r="E63" s="3"/>
    </row>
    <row r="64" spans="1:5" ht="13.75" customHeight="1">
      <c r="A64" s="4" t="e">
        <f>'Complete sheet and details'!#REF!</f>
        <v>#REF!</v>
      </c>
      <c r="B64" s="3"/>
      <c r="C64" s="3"/>
      <c r="D64" s="3"/>
      <c r="E64" s="3"/>
    </row>
    <row r="65" spans="1:5" ht="13.75" customHeight="1">
      <c r="A65" s="4" t="e">
        <f>'Complete sheet and details'!#REF!</f>
        <v>#REF!</v>
      </c>
      <c r="B65" s="3"/>
      <c r="C65" s="3"/>
      <c r="D65" s="3"/>
      <c r="E65" s="3"/>
    </row>
    <row r="66" spans="1:5" ht="13.75" customHeight="1">
      <c r="A66" s="4" t="e">
        <f>'Complete sheet and details'!#REF!</f>
        <v>#REF!</v>
      </c>
      <c r="B66" s="3"/>
      <c r="C66" s="3"/>
      <c r="D66" s="3"/>
      <c r="E66" s="3"/>
    </row>
    <row r="67" spans="1:5" ht="13.75" customHeight="1">
      <c r="A67" s="4" t="e">
        <f>'Complete sheet and details'!#REF!</f>
        <v>#REF!</v>
      </c>
      <c r="B67" s="3"/>
      <c r="C67" s="3"/>
      <c r="D67" s="3"/>
      <c r="E67" s="3"/>
    </row>
    <row r="68" spans="1:5" ht="13.75" customHeight="1">
      <c r="A68" s="4" t="e">
        <f>'Complete sheet and details'!#REF!</f>
        <v>#REF!</v>
      </c>
      <c r="B68" s="3"/>
      <c r="C68" s="3"/>
      <c r="D68" s="3"/>
      <c r="E68" s="3"/>
    </row>
    <row r="69" spans="1:5" ht="13.75" customHeight="1">
      <c r="A69" s="4" t="e">
        <f>'Complete sheet and details'!#REF!</f>
        <v>#REF!</v>
      </c>
      <c r="B69" s="3"/>
      <c r="C69" s="3"/>
      <c r="D69" s="3"/>
      <c r="E69" s="3"/>
    </row>
    <row r="70" spans="1:5" ht="13.75" customHeight="1">
      <c r="A70" s="4" t="e">
        <f>'Complete sheet and details'!#REF!</f>
        <v>#REF!</v>
      </c>
      <c r="B70" s="3"/>
      <c r="C70" s="3"/>
      <c r="D70" s="3"/>
      <c r="E70" s="3"/>
    </row>
    <row r="71" spans="1:5" ht="13.75" customHeight="1">
      <c r="A71" s="4" t="e">
        <f>'Complete sheet and details'!#REF!</f>
        <v>#REF!</v>
      </c>
      <c r="B71" s="3"/>
      <c r="C71" s="3"/>
      <c r="D71" s="3"/>
      <c r="E71" s="3"/>
    </row>
    <row r="72" spans="1:5" ht="13.75" customHeight="1">
      <c r="A72" s="4" t="e">
        <f>'Complete sheet and details'!#REF!</f>
        <v>#REF!</v>
      </c>
      <c r="B72" s="3"/>
      <c r="C72" s="3"/>
      <c r="D72" s="3"/>
      <c r="E72" s="3"/>
    </row>
    <row r="73" spans="1:5" ht="13.75" customHeight="1">
      <c r="A73" s="4" t="e">
        <f>'Complete sheet and details'!#REF!</f>
        <v>#REF!</v>
      </c>
      <c r="B73" s="3"/>
      <c r="C73" s="3"/>
      <c r="D73" s="3"/>
      <c r="E73" s="3"/>
    </row>
    <row r="74" spans="1:5" ht="13.75" customHeight="1">
      <c r="A74" s="4" t="e">
        <f>'Complete sheet and details'!#REF!</f>
        <v>#REF!</v>
      </c>
      <c r="B74" s="3"/>
      <c r="C74" s="3"/>
      <c r="D74" s="3"/>
      <c r="E74" s="3"/>
    </row>
    <row r="75" spans="1:5" ht="13.75" customHeight="1">
      <c r="A75" s="4" t="e">
        <f>'Complete sheet and details'!#REF!</f>
        <v>#REF!</v>
      </c>
      <c r="B75" s="3"/>
      <c r="C75" s="3"/>
      <c r="D75" s="3"/>
      <c r="E75" s="3"/>
    </row>
    <row r="76" spans="1:5" ht="13.75" customHeight="1">
      <c r="A76" s="4" t="e">
        <f>'Complete sheet and details'!#REF!</f>
        <v>#REF!</v>
      </c>
      <c r="B76" s="3"/>
      <c r="C76" s="3"/>
      <c r="D76" s="3"/>
      <c r="E76" s="3"/>
    </row>
    <row r="77" spans="1:5" ht="13.75" customHeight="1">
      <c r="A77" s="4" t="e">
        <f>'Complete sheet and details'!#REF!</f>
        <v>#REF!</v>
      </c>
      <c r="B77" s="3"/>
      <c r="C77" s="3"/>
      <c r="D77" s="3"/>
      <c r="E77" s="3"/>
    </row>
    <row r="78" spans="1:5" ht="13.75" customHeight="1">
      <c r="A78" s="4" t="e">
        <f>'Complete sheet and details'!#REF!</f>
        <v>#REF!</v>
      </c>
      <c r="B78" s="3"/>
      <c r="C78" s="3"/>
      <c r="D78" s="3"/>
      <c r="E78" s="3"/>
    </row>
    <row r="79" spans="1:5" ht="13.75" customHeight="1">
      <c r="A79" s="12" t="e">
        <f>'Complete sheet and details'!#REF!</f>
        <v>#REF!</v>
      </c>
      <c r="B79" s="3"/>
      <c r="C79" s="3"/>
      <c r="D79" s="3"/>
      <c r="E79" s="3"/>
    </row>
    <row r="80" spans="1:5" ht="13.75" customHeight="1">
      <c r="A80" s="12" t="e">
        <f>'Complete sheet and details'!#REF!</f>
        <v>#REF!</v>
      </c>
      <c r="B80" s="3"/>
      <c r="C80" s="3"/>
      <c r="D80" s="3"/>
      <c r="E80" s="3"/>
    </row>
    <row r="81" spans="1:5" ht="13.75" customHeight="1">
      <c r="A81" s="4" t="e">
        <f>'Complete sheet and details'!#REF!</f>
        <v>#REF!</v>
      </c>
      <c r="B81" s="3"/>
      <c r="C81" s="3"/>
      <c r="D81" s="3"/>
      <c r="E81" s="3"/>
    </row>
    <row r="82" spans="1:5" ht="13.75" customHeight="1">
      <c r="A82" s="4" t="e">
        <f>'Complete sheet and details'!#REF!</f>
        <v>#REF!</v>
      </c>
      <c r="B82" s="3"/>
      <c r="C82" s="3"/>
      <c r="D82" s="3"/>
      <c r="E82" s="3"/>
    </row>
    <row r="83" spans="1:5" ht="13.75" customHeight="1">
      <c r="A83" s="4" t="e">
        <f>'Complete sheet and details'!#REF!</f>
        <v>#REF!</v>
      </c>
      <c r="B83" s="3"/>
      <c r="C83" s="3"/>
      <c r="D83" s="3"/>
      <c r="E83" s="3"/>
    </row>
    <row r="84" spans="1:5" ht="13.75" customHeight="1">
      <c r="A84" s="4" t="e">
        <f>'Complete sheet and details'!#REF!</f>
        <v>#REF!</v>
      </c>
      <c r="B84" s="3"/>
      <c r="C84" s="3"/>
      <c r="D84" s="3"/>
      <c r="E84" s="3"/>
    </row>
    <row r="85" spans="1:5" ht="13.75" customHeight="1">
      <c r="A85" s="4" t="e">
        <f>'Complete sheet and details'!#REF!</f>
        <v>#REF!</v>
      </c>
      <c r="B85" s="3"/>
      <c r="C85" s="3"/>
      <c r="D85" s="3"/>
      <c r="E85" s="3"/>
    </row>
    <row r="86" spans="1:5" ht="13.75" customHeight="1">
      <c r="A86" s="4" t="e">
        <f>'Complete sheet and details'!#REF!</f>
        <v>#REF!</v>
      </c>
      <c r="B86" s="3"/>
      <c r="C86" s="3"/>
      <c r="D86" s="3"/>
      <c r="E86" s="3"/>
    </row>
    <row r="87" spans="1:5" ht="13.75" customHeight="1">
      <c r="A87" s="4" t="e">
        <f>'Complete sheet and details'!#REF!</f>
        <v>#REF!</v>
      </c>
      <c r="B87" s="3"/>
      <c r="C87" s="3"/>
      <c r="D87" s="3"/>
      <c r="E87" s="3"/>
    </row>
    <row r="88" spans="1:5" ht="13.75" customHeight="1">
      <c r="A88" s="4" t="e">
        <f>'Complete sheet and details'!#REF!</f>
        <v>#REF!</v>
      </c>
      <c r="B88" s="3"/>
      <c r="C88" s="3"/>
      <c r="D88" s="3"/>
      <c r="E88" s="3"/>
    </row>
    <row r="89" spans="1:5" ht="13.75" customHeight="1">
      <c r="A89" s="4" t="e">
        <f>'Complete sheet and details'!#REF!</f>
        <v>#REF!</v>
      </c>
      <c r="B89" s="3"/>
      <c r="C89" s="3"/>
      <c r="D89" s="3"/>
      <c r="E89" s="3"/>
    </row>
    <row r="90" spans="1:5" ht="13.75" customHeight="1">
      <c r="A90" s="4" t="e">
        <f>'Complete sheet and details'!#REF!</f>
        <v>#REF!</v>
      </c>
      <c r="B90" s="3"/>
      <c r="C90" s="3"/>
      <c r="D90" s="3"/>
      <c r="E90" s="3"/>
    </row>
    <row r="91" spans="1:5" ht="13.75" customHeight="1">
      <c r="A91" s="4" t="e">
        <f>'Complete sheet and details'!#REF!</f>
        <v>#REF!</v>
      </c>
      <c r="B91" s="3"/>
      <c r="C91" s="3"/>
      <c r="D91" s="3"/>
      <c r="E91" s="3"/>
    </row>
    <row r="92" spans="1:5" ht="13.75" customHeight="1">
      <c r="A92" s="4" t="e">
        <f>'Complete sheet and details'!#REF!</f>
        <v>#REF!</v>
      </c>
      <c r="B92" s="3"/>
      <c r="C92" s="3"/>
      <c r="D92" s="3"/>
      <c r="E92" s="3"/>
    </row>
    <row r="93" spans="1:5" ht="13.75" customHeight="1">
      <c r="A93" s="4" t="e">
        <f>'Complete sheet and details'!#REF!</f>
        <v>#REF!</v>
      </c>
      <c r="B93" s="3"/>
      <c r="C93" s="3"/>
      <c r="D93" s="3"/>
      <c r="E93" s="3"/>
    </row>
    <row r="94" spans="1:5" ht="13.75" customHeight="1">
      <c r="A94" s="4" t="e">
        <f>'Complete sheet and details'!#REF!</f>
        <v>#REF!</v>
      </c>
      <c r="B94" s="3"/>
      <c r="C94" s="3"/>
      <c r="D94" s="3"/>
      <c r="E94" s="3"/>
    </row>
    <row r="95" spans="1:5" ht="13.75" customHeight="1">
      <c r="A95" s="4" t="e">
        <f>'Complete sheet and details'!#REF!</f>
        <v>#REF!</v>
      </c>
      <c r="B95" s="3"/>
      <c r="C95" s="3"/>
      <c r="D95" s="3"/>
      <c r="E95" s="3"/>
    </row>
    <row r="96" spans="1:5" ht="13.75" customHeight="1">
      <c r="A96" s="4" t="e">
        <f>'Complete sheet and details'!#REF!</f>
        <v>#REF!</v>
      </c>
      <c r="B96" s="3"/>
      <c r="C96" s="3"/>
      <c r="D96" s="3"/>
      <c r="E96" s="3"/>
    </row>
    <row r="97" spans="1:5" ht="13.75" customHeight="1">
      <c r="A97" s="4" t="e">
        <f>'Complete sheet and details'!#REF!</f>
        <v>#REF!</v>
      </c>
      <c r="B97" s="3"/>
      <c r="C97" s="3"/>
      <c r="D97" s="3"/>
      <c r="E97" s="3"/>
    </row>
    <row r="98" spans="1:5" ht="13.75" customHeight="1">
      <c r="A98" s="4" t="e">
        <f>'Complete sheet and details'!#REF!</f>
        <v>#REF!</v>
      </c>
      <c r="B98" s="3"/>
      <c r="C98" s="3"/>
      <c r="D98" s="3"/>
      <c r="E98" s="3"/>
    </row>
    <row r="99" spans="1:5" ht="13.75" customHeight="1">
      <c r="A99" s="4" t="e">
        <f>'Complete sheet and details'!#REF!</f>
        <v>#REF!</v>
      </c>
      <c r="B99" s="3"/>
      <c r="C99" s="3"/>
      <c r="D99" s="3"/>
      <c r="E99" s="3"/>
    </row>
    <row r="100" spans="1:5" ht="13.75" customHeight="1">
      <c r="A100" s="4" t="e">
        <f>'Complete sheet and details'!#REF!</f>
        <v>#REF!</v>
      </c>
      <c r="B100" s="3"/>
      <c r="C100" s="3"/>
      <c r="D100" s="3"/>
      <c r="E100" s="3"/>
    </row>
    <row r="101" spans="1:5" ht="13.75" customHeight="1">
      <c r="A101" s="4" t="e">
        <f>'Complete sheet and details'!#REF!</f>
        <v>#REF!</v>
      </c>
      <c r="B101" s="3"/>
      <c r="C101" s="3"/>
      <c r="D101" s="3"/>
      <c r="E101" s="3"/>
    </row>
    <row r="102" spans="1:5" ht="13.75" customHeight="1">
      <c r="A102" s="12" t="e">
        <f>'Complete sheet and details'!#REF!</f>
        <v>#REF!</v>
      </c>
      <c r="B102" s="3"/>
      <c r="C102" s="3"/>
      <c r="D102" s="3"/>
      <c r="E102" s="3"/>
    </row>
    <row r="103" spans="1:5" ht="13.75" customHeight="1">
      <c r="A103" s="4" t="e">
        <f>'Complete sheet and details'!#REF!</f>
        <v>#REF!</v>
      </c>
      <c r="B103" s="3"/>
      <c r="C103" s="3"/>
      <c r="D103" s="3"/>
      <c r="E103" s="3"/>
    </row>
    <row r="104" spans="1:5" ht="13.75" customHeight="1">
      <c r="A104" s="4" t="e">
        <f>'Complete sheet and details'!#REF!</f>
        <v>#REF!</v>
      </c>
      <c r="B104" s="3"/>
      <c r="C104" s="3"/>
      <c r="D104" s="3"/>
      <c r="E104" s="3"/>
    </row>
    <row r="105" spans="1:5" ht="13.75" customHeight="1">
      <c r="A105" s="4" t="e">
        <f>'Complete sheet and details'!#REF!</f>
        <v>#REF!</v>
      </c>
      <c r="B105" s="3"/>
      <c r="C105" s="3"/>
      <c r="D105" s="3"/>
      <c r="E105" s="3"/>
    </row>
    <row r="106" spans="1:5" ht="13.75" customHeight="1">
      <c r="A106" s="4" t="e">
        <f>'Complete sheet and details'!#REF!</f>
        <v>#REF!</v>
      </c>
      <c r="B106" s="3"/>
      <c r="C106" s="3"/>
      <c r="D106" s="3"/>
      <c r="E106" s="3"/>
    </row>
    <row r="107" spans="1:5" ht="13.75" customHeight="1">
      <c r="A107" s="4" t="e">
        <f>'Complete sheet and details'!#REF!</f>
        <v>#REF!</v>
      </c>
      <c r="B107" s="3"/>
      <c r="C107" s="3"/>
      <c r="D107" s="3"/>
      <c r="E107" s="3"/>
    </row>
    <row r="108" spans="1:5" ht="13.75" customHeight="1">
      <c r="A108" s="4" t="e">
        <f>'Complete sheet and details'!#REF!</f>
        <v>#REF!</v>
      </c>
      <c r="B108" s="3"/>
      <c r="C108" s="3"/>
      <c r="D108" s="3"/>
      <c r="E108" s="3"/>
    </row>
    <row r="109" spans="1:5" ht="13.75" customHeight="1">
      <c r="A109" s="4" t="e">
        <f>'Complete sheet and details'!#REF!</f>
        <v>#REF!</v>
      </c>
      <c r="B109" s="3"/>
      <c r="C109" s="3"/>
      <c r="D109" s="3"/>
      <c r="E109" s="3"/>
    </row>
    <row r="110" spans="1:5" ht="13.75" customHeight="1">
      <c r="A110" s="4" t="e">
        <f>'Complete sheet and details'!#REF!</f>
        <v>#REF!</v>
      </c>
      <c r="B110" s="3"/>
      <c r="C110" s="3"/>
      <c r="D110" s="3"/>
      <c r="E110" s="3"/>
    </row>
    <row r="111" spans="1:5" ht="13.75" customHeight="1">
      <c r="A111" s="4" t="e">
        <f>'Complete sheet and details'!#REF!</f>
        <v>#REF!</v>
      </c>
      <c r="B111" s="3"/>
      <c r="C111" s="3"/>
      <c r="D111" s="3"/>
      <c r="E111" s="3"/>
    </row>
    <row r="112" spans="1:5" ht="13.75" customHeight="1">
      <c r="A112" s="4" t="e">
        <f>'Complete sheet and details'!#REF!</f>
        <v>#REF!</v>
      </c>
      <c r="B112" s="3"/>
      <c r="C112" s="3"/>
      <c r="D112" s="3"/>
      <c r="E112" s="3"/>
    </row>
    <row r="113" spans="1:5" ht="13.75" customHeight="1">
      <c r="A113" s="4" t="e">
        <f>'Complete sheet and details'!#REF!</f>
        <v>#REF!</v>
      </c>
      <c r="B113" s="3"/>
      <c r="C113" s="3"/>
      <c r="D113" s="3"/>
      <c r="E113" s="3"/>
    </row>
    <row r="114" spans="1:5" ht="13.75" customHeight="1">
      <c r="A114" s="4" t="e">
        <f>'Complete sheet and details'!#REF!</f>
        <v>#REF!</v>
      </c>
      <c r="B114" s="3"/>
      <c r="C114" s="3"/>
      <c r="D114" s="3"/>
      <c r="E114" s="3"/>
    </row>
    <row r="115" spans="1:5" ht="13.75" customHeight="1">
      <c r="A115" s="4" t="e">
        <f>'Complete sheet and details'!#REF!</f>
        <v>#REF!</v>
      </c>
      <c r="B115" s="3"/>
      <c r="C115" s="3"/>
      <c r="D115" s="3"/>
      <c r="E115" s="3"/>
    </row>
    <row r="116" spans="1:5" ht="13.75" customHeight="1">
      <c r="A116" s="4" t="e">
        <f>'Complete sheet and details'!#REF!</f>
        <v>#REF!</v>
      </c>
      <c r="B116" s="3"/>
      <c r="C116" s="3"/>
      <c r="D116" s="3"/>
      <c r="E116" s="3"/>
    </row>
    <row r="117" spans="1:5" ht="13.75" customHeight="1">
      <c r="A117" s="4" t="e">
        <f>'Complete sheet and details'!#REF!</f>
        <v>#REF!</v>
      </c>
      <c r="B117" s="3"/>
      <c r="C117" s="3"/>
      <c r="D117" s="3"/>
      <c r="E117" s="3"/>
    </row>
    <row r="118" spans="1:5" ht="13.75" customHeight="1">
      <c r="A118" s="4" t="e">
        <f>'Complete sheet and details'!#REF!</f>
        <v>#REF!</v>
      </c>
      <c r="B118" s="3"/>
      <c r="C118" s="3"/>
      <c r="D118" s="3"/>
      <c r="E118" s="3"/>
    </row>
    <row r="119" spans="1:5" ht="13.75" customHeight="1">
      <c r="A119" s="4" t="e">
        <f>'Complete sheet and details'!#REF!</f>
        <v>#REF!</v>
      </c>
      <c r="B119" s="3"/>
      <c r="C119" s="3"/>
      <c r="D119" s="3"/>
      <c r="E119" s="3"/>
    </row>
    <row r="120" spans="1:5" ht="13.75" customHeight="1">
      <c r="A120" s="4" t="e">
        <f>'Complete sheet and details'!#REF!</f>
        <v>#REF!</v>
      </c>
      <c r="B120" s="3"/>
      <c r="C120" s="3"/>
      <c r="D120" s="3"/>
      <c r="E120" s="3"/>
    </row>
    <row r="121" spans="1:5" ht="13.75" customHeight="1">
      <c r="A121" s="4" t="e">
        <f>'Complete sheet and details'!#REF!</f>
        <v>#REF!</v>
      </c>
      <c r="B121" s="3"/>
      <c r="C121" s="3"/>
      <c r="D121" s="3"/>
      <c r="E121" s="3"/>
    </row>
    <row r="122" spans="1:5" ht="13.75" customHeight="1">
      <c r="A122" s="4" t="e">
        <f>'Complete sheet and details'!#REF!</f>
        <v>#REF!</v>
      </c>
      <c r="B122" s="3"/>
      <c r="C122" s="3"/>
      <c r="D122" s="3"/>
      <c r="E122" s="3"/>
    </row>
    <row r="123" spans="1:5" ht="13.75" customHeight="1">
      <c r="A123" s="4" t="e">
        <f>'Complete sheet and details'!#REF!</f>
        <v>#REF!</v>
      </c>
      <c r="B123" s="3"/>
      <c r="C123" s="3"/>
      <c r="D123" s="3"/>
      <c r="E123" s="3"/>
    </row>
    <row r="124" spans="1:5" ht="13.75" customHeight="1">
      <c r="A124" s="4" t="e">
        <f>'Complete sheet and details'!#REF!</f>
        <v>#REF!</v>
      </c>
      <c r="B124" s="3"/>
      <c r="C124" s="3"/>
      <c r="D124" s="3"/>
      <c r="E124" s="3"/>
    </row>
    <row r="125" spans="1:5" ht="13.75" customHeight="1">
      <c r="A125" s="4" t="e">
        <f>'Complete sheet and details'!#REF!</f>
        <v>#REF!</v>
      </c>
      <c r="B125" s="3"/>
      <c r="C125" s="3"/>
      <c r="D125" s="3"/>
      <c r="E125" s="3"/>
    </row>
    <row r="126" spans="1:5" ht="13.75" customHeight="1">
      <c r="A126" s="4" t="e">
        <f>'Complete sheet and details'!#REF!</f>
        <v>#REF!</v>
      </c>
      <c r="B126" s="3"/>
      <c r="C126" s="3"/>
      <c r="D126" s="3"/>
      <c r="E126" s="3"/>
    </row>
    <row r="127" spans="1:5" ht="13.75" customHeight="1">
      <c r="A127" s="4" t="e">
        <f>'Complete sheet and details'!#REF!</f>
        <v>#REF!</v>
      </c>
      <c r="B127" s="3"/>
      <c r="C127" s="3"/>
      <c r="D127" s="3"/>
      <c r="E127" s="3"/>
    </row>
    <row r="128" spans="1:5" ht="13.75" customHeight="1">
      <c r="A128" s="4" t="e">
        <f>'Complete sheet and details'!#REF!</f>
        <v>#REF!</v>
      </c>
      <c r="B128" s="3"/>
      <c r="C128" s="3"/>
      <c r="D128" s="3"/>
      <c r="E128" s="3"/>
    </row>
    <row r="129" spans="1:5" ht="13.75" customHeight="1">
      <c r="A129" s="4" t="e">
        <f>'Complete sheet and details'!#REF!</f>
        <v>#REF!</v>
      </c>
      <c r="B129" s="3"/>
      <c r="C129" s="3"/>
      <c r="D129" s="3"/>
      <c r="E129" s="3"/>
    </row>
    <row r="130" spans="1:5" ht="13.75" customHeight="1">
      <c r="A130" s="12" t="e">
        <f>'Complete sheet and details'!#REF!</f>
        <v>#REF!</v>
      </c>
      <c r="B130" s="3"/>
      <c r="C130" s="3"/>
      <c r="D130" s="3"/>
      <c r="E130" s="3"/>
    </row>
    <row r="131" spans="1:5" ht="13.75" customHeight="1">
      <c r="A131" s="12" t="e">
        <f>'Complete sheet and details'!#REF!</f>
        <v>#REF!</v>
      </c>
      <c r="B131" s="3"/>
      <c r="C131" s="3"/>
      <c r="D131" s="3"/>
      <c r="E131" s="3"/>
    </row>
    <row r="132" spans="1:5" ht="13.75" customHeight="1">
      <c r="A132" s="12" t="e">
        <f>'Complete sheet and details'!#REF!</f>
        <v>#REF!</v>
      </c>
      <c r="B132" s="3"/>
      <c r="C132" s="3"/>
      <c r="D132" s="3"/>
      <c r="E132" s="3"/>
    </row>
    <row r="133" spans="1:5" ht="13.75" customHeight="1">
      <c r="A133" s="4" t="e">
        <f>'Complete sheet and details'!#REF!</f>
        <v>#REF!</v>
      </c>
      <c r="B133" s="3"/>
      <c r="C133" s="3"/>
      <c r="D133" s="3"/>
      <c r="E133" s="3"/>
    </row>
    <row r="134" spans="1:5" ht="13.75" customHeight="1">
      <c r="A134" s="4" t="e">
        <f>'Complete sheet and details'!#REF!</f>
        <v>#REF!</v>
      </c>
      <c r="B134" s="3"/>
      <c r="C134" s="3"/>
      <c r="D134" s="3"/>
      <c r="E134" s="3"/>
    </row>
    <row r="135" spans="1:5" ht="13.75" customHeight="1">
      <c r="A135" s="4" t="e">
        <f>'Complete sheet and details'!#REF!</f>
        <v>#REF!</v>
      </c>
      <c r="B135" s="3"/>
      <c r="C135" s="3"/>
      <c r="D135" s="3"/>
      <c r="E135" s="3"/>
    </row>
    <row r="136" spans="1:5" ht="13.75" customHeight="1">
      <c r="A136" s="4" t="e">
        <f>'Complete sheet and details'!#REF!</f>
        <v>#REF!</v>
      </c>
      <c r="B136" s="3"/>
      <c r="C136" s="3"/>
      <c r="D136" s="3"/>
      <c r="E136" s="3"/>
    </row>
    <row r="137" spans="1:5" ht="13.75" customHeight="1">
      <c r="A137" s="4" t="e">
        <f>'Complete sheet and details'!#REF!</f>
        <v>#REF!</v>
      </c>
      <c r="B137" s="3"/>
      <c r="C137" s="3"/>
      <c r="D137" s="3"/>
      <c r="E137" s="3"/>
    </row>
    <row r="138" spans="1:5" ht="13.75" customHeight="1">
      <c r="A138" s="4" t="e">
        <f>'Complete sheet and details'!#REF!</f>
        <v>#REF!</v>
      </c>
      <c r="B138" s="3"/>
      <c r="C138" s="3"/>
      <c r="D138" s="3"/>
      <c r="E138" s="3"/>
    </row>
    <row r="139" spans="1:5" ht="13.75" customHeight="1">
      <c r="A139" s="4" t="e">
        <f>'Complete sheet and details'!#REF!</f>
        <v>#REF!</v>
      </c>
      <c r="B139" s="3"/>
      <c r="C139" s="3"/>
      <c r="D139" s="3"/>
      <c r="E139" s="3"/>
    </row>
    <row r="140" spans="1:5" ht="13.75" customHeight="1">
      <c r="A140" s="4" t="e">
        <f>'Complete sheet and details'!#REF!</f>
        <v>#REF!</v>
      </c>
      <c r="B140" s="3"/>
      <c r="C140" s="3"/>
      <c r="D140" s="3"/>
      <c r="E140" s="3"/>
    </row>
    <row r="141" spans="1:5" ht="13.75" customHeight="1">
      <c r="A141" s="4" t="e">
        <f>'Complete sheet and details'!#REF!</f>
        <v>#REF!</v>
      </c>
      <c r="B141" s="3"/>
      <c r="C141" s="3"/>
      <c r="D141" s="3"/>
      <c r="E141" s="3"/>
    </row>
    <row r="142" spans="1:5" ht="13.75" customHeight="1">
      <c r="A142" s="4" t="e">
        <f>'Complete sheet and details'!#REF!</f>
        <v>#REF!</v>
      </c>
      <c r="B142" s="3"/>
      <c r="C142" s="3"/>
      <c r="D142" s="3"/>
      <c r="E142" s="3"/>
    </row>
    <row r="143" spans="1:5" ht="13.75" customHeight="1">
      <c r="A143" s="4" t="e">
        <f>'Complete sheet and details'!#REF!</f>
        <v>#REF!</v>
      </c>
      <c r="B143" s="3"/>
      <c r="C143" s="3"/>
      <c r="D143" s="3"/>
      <c r="E143" s="3"/>
    </row>
    <row r="144" spans="1:5" ht="13.75" customHeight="1">
      <c r="A144" s="4" t="e">
        <f>'Complete sheet and details'!#REF!</f>
        <v>#REF!</v>
      </c>
      <c r="B144" s="3"/>
      <c r="C144" s="3"/>
      <c r="D144" s="3"/>
      <c r="E144" s="3"/>
    </row>
    <row r="145" spans="1:5" ht="13.75" customHeight="1">
      <c r="A145" s="4" t="e">
        <f>'Complete sheet and details'!#REF!</f>
        <v>#REF!</v>
      </c>
      <c r="B145" s="3"/>
      <c r="C145" s="3"/>
      <c r="D145" s="3"/>
      <c r="E145" s="3"/>
    </row>
    <row r="146" spans="1:5" ht="13.75" customHeight="1">
      <c r="A146" s="4" t="e">
        <f>'Complete sheet and details'!#REF!</f>
        <v>#REF!</v>
      </c>
      <c r="B146" s="3"/>
      <c r="C146" s="3"/>
      <c r="D146" s="3"/>
      <c r="E146" s="3"/>
    </row>
    <row r="147" spans="1:5" ht="13.75" customHeight="1">
      <c r="A147" s="4" t="e">
        <f>'Complete sheet and details'!#REF!</f>
        <v>#REF!</v>
      </c>
      <c r="B147" s="3"/>
      <c r="C147" s="3"/>
      <c r="D147" s="3"/>
      <c r="E147" s="3"/>
    </row>
    <row r="148" spans="1:5" ht="13.75" customHeight="1">
      <c r="A148" s="4" t="e">
        <f>'Complete sheet and details'!#REF!</f>
        <v>#REF!</v>
      </c>
      <c r="B148" s="3"/>
      <c r="C148" s="3"/>
      <c r="D148" s="3"/>
      <c r="E148" s="3"/>
    </row>
    <row r="149" spans="1:5" ht="13.75" customHeight="1">
      <c r="A149" s="4" t="e">
        <f>'Complete sheet and details'!#REF!</f>
        <v>#REF!</v>
      </c>
      <c r="B149" s="3"/>
      <c r="C149" s="3"/>
      <c r="D149" s="3"/>
      <c r="E149" s="3"/>
    </row>
    <row r="150" spans="1:5" ht="13.75" customHeight="1">
      <c r="A150" s="4" t="e">
        <f>'Complete sheet and details'!#REF!</f>
        <v>#REF!</v>
      </c>
      <c r="B150" s="3"/>
      <c r="C150" s="3"/>
      <c r="D150" s="3"/>
      <c r="E150" s="3"/>
    </row>
    <row r="151" spans="1:5" ht="13.75" customHeight="1">
      <c r="A151" s="4" t="e">
        <f>'Complete sheet and details'!#REF!</f>
        <v>#REF!</v>
      </c>
      <c r="B151" s="3"/>
      <c r="C151" s="3"/>
      <c r="D151" s="3"/>
      <c r="E151" s="3"/>
    </row>
    <row r="152" spans="1:5" ht="13.75" customHeight="1">
      <c r="A152" s="4" t="e">
        <f>'Complete sheet and details'!#REF!</f>
        <v>#REF!</v>
      </c>
      <c r="B152" s="3"/>
      <c r="C152" s="3"/>
      <c r="D152" s="3"/>
      <c r="E152" s="3"/>
    </row>
    <row r="153" spans="1:5" ht="13.75" customHeight="1">
      <c r="A153" s="4" t="e">
        <f>'Complete sheet and details'!#REF!</f>
        <v>#REF!</v>
      </c>
      <c r="B153" s="3"/>
      <c r="C153" s="3"/>
      <c r="D153" s="3"/>
      <c r="E153" s="3"/>
    </row>
    <row r="154" spans="1:5" ht="13.75" customHeight="1">
      <c r="A154" s="4" t="e">
        <f>'Complete sheet and details'!#REF!</f>
        <v>#REF!</v>
      </c>
      <c r="B154" s="3"/>
      <c r="C154" s="3"/>
      <c r="D154" s="3"/>
      <c r="E154" s="3"/>
    </row>
    <row r="155" spans="1:5" ht="13.75" customHeight="1">
      <c r="A155" s="4" t="e">
        <f>'Complete sheet and details'!#REF!</f>
        <v>#REF!</v>
      </c>
      <c r="B155" s="3"/>
      <c r="C155" s="3"/>
      <c r="D155" s="3"/>
      <c r="E155" s="3"/>
    </row>
    <row r="156" spans="1:5" ht="13.75" customHeight="1">
      <c r="A156" s="4" t="e">
        <f>'Complete sheet and details'!#REF!</f>
        <v>#REF!</v>
      </c>
      <c r="B156" s="3"/>
      <c r="C156" s="3"/>
      <c r="D156" s="3"/>
      <c r="E156" s="3"/>
    </row>
    <row r="157" spans="1:5" ht="13.75" customHeight="1">
      <c r="A157" s="4" t="e">
        <f>'Complete sheet and details'!#REF!</f>
        <v>#REF!</v>
      </c>
      <c r="B157" s="3"/>
      <c r="C157" s="3"/>
      <c r="D157" s="3"/>
      <c r="E157" s="3"/>
    </row>
    <row r="158" spans="1:5" ht="13.75" customHeight="1">
      <c r="A158" s="4" t="e">
        <f>'Complete sheet and details'!#REF!</f>
        <v>#REF!</v>
      </c>
      <c r="B158" s="3"/>
      <c r="C158" s="3"/>
      <c r="D158" s="3"/>
      <c r="E158" s="3"/>
    </row>
    <row r="159" spans="1:5" ht="13.75" customHeight="1">
      <c r="A159" s="4" t="e">
        <f>'Complete sheet and details'!#REF!</f>
        <v>#REF!</v>
      </c>
      <c r="B159" s="3"/>
      <c r="C159" s="3"/>
      <c r="D159" s="3"/>
      <c r="E159" s="3"/>
    </row>
    <row r="160" spans="1:5" ht="13.75" customHeight="1">
      <c r="A160" s="4" t="e">
        <f>'Complete sheet and details'!#REF!</f>
        <v>#REF!</v>
      </c>
      <c r="B160" s="3"/>
      <c r="C160" s="3"/>
      <c r="D160" s="3"/>
      <c r="E160" s="3"/>
    </row>
    <row r="161" spans="1:5" ht="13.75" customHeight="1">
      <c r="A161" s="4" t="e">
        <f>'Complete sheet and details'!#REF!</f>
        <v>#REF!</v>
      </c>
      <c r="B161" s="3"/>
      <c r="C161" s="3"/>
      <c r="D161" s="3"/>
      <c r="E161" s="3"/>
    </row>
    <row r="162" spans="1:5" ht="13.75" customHeight="1">
      <c r="A162" s="4" t="e">
        <f>'Complete sheet and details'!#REF!</f>
        <v>#REF!</v>
      </c>
      <c r="B162" s="3"/>
      <c r="C162" s="3"/>
      <c r="D162" s="3"/>
      <c r="E162" s="3"/>
    </row>
    <row r="163" spans="1:5" ht="13.75" customHeight="1">
      <c r="A163" s="4" t="e">
        <f>'Complete sheet and details'!#REF!</f>
        <v>#REF!</v>
      </c>
      <c r="B163" s="3"/>
      <c r="C163" s="3"/>
      <c r="D163" s="3"/>
      <c r="E163" s="3"/>
    </row>
    <row r="164" spans="1:5" ht="13.75" customHeight="1">
      <c r="A164" s="4" t="e">
        <f>'Complete sheet and details'!#REF!</f>
        <v>#REF!</v>
      </c>
      <c r="B164" s="3"/>
      <c r="C164" s="3"/>
      <c r="D164" s="3"/>
      <c r="E164" s="3"/>
    </row>
    <row r="165" spans="1:5" ht="13.75" customHeight="1">
      <c r="A165" s="4" t="e">
        <f>'Complete sheet and details'!#REF!</f>
        <v>#REF!</v>
      </c>
      <c r="B165" s="3"/>
      <c r="C165" s="3"/>
      <c r="D165" s="3"/>
      <c r="E165" s="3"/>
    </row>
    <row r="166" spans="1:5" ht="13.75" customHeight="1">
      <c r="A166" s="4" t="e">
        <f>'Complete sheet and details'!#REF!</f>
        <v>#REF!</v>
      </c>
      <c r="B166" s="3"/>
      <c r="C166" s="3"/>
      <c r="D166" s="3"/>
      <c r="E166" s="3"/>
    </row>
    <row r="167" spans="1:5" ht="13.75" customHeight="1">
      <c r="A167" s="4" t="e">
        <f>'Complete sheet and details'!#REF!</f>
        <v>#REF!</v>
      </c>
      <c r="B167" s="3"/>
      <c r="C167" s="3"/>
      <c r="D167" s="3"/>
      <c r="E167" s="3"/>
    </row>
    <row r="168" spans="1:5" ht="13.75" customHeight="1">
      <c r="A168" s="4" t="e">
        <f>'Complete sheet and details'!#REF!</f>
        <v>#REF!</v>
      </c>
      <c r="B168" s="3"/>
      <c r="C168" s="3"/>
      <c r="D168" s="3"/>
      <c r="E168" s="3"/>
    </row>
    <row r="169" spans="1:5" ht="13.75" customHeight="1">
      <c r="A169" s="4" t="e">
        <f>'Complete sheet and details'!#REF!</f>
        <v>#REF!</v>
      </c>
      <c r="B169" s="3"/>
      <c r="C169" s="3"/>
      <c r="D169" s="3"/>
      <c r="E169" s="3"/>
    </row>
    <row r="170" spans="1:5" ht="13.75" customHeight="1">
      <c r="A170" s="4" t="e">
        <f>'Complete sheet and details'!#REF!</f>
        <v>#REF!</v>
      </c>
      <c r="B170" s="3"/>
      <c r="C170" s="3"/>
      <c r="D170" s="3"/>
      <c r="E170" s="3"/>
    </row>
    <row r="171" spans="1:5" ht="13.75" customHeight="1">
      <c r="A171" s="4" t="e">
        <f>'Complete sheet and details'!#REF!</f>
        <v>#REF!</v>
      </c>
      <c r="B171" s="3"/>
      <c r="C171" s="3"/>
      <c r="D171" s="3"/>
      <c r="E171" s="3"/>
    </row>
    <row r="172" spans="1:5" ht="13.75" customHeight="1">
      <c r="A172" s="4" t="e">
        <f>'Complete sheet and details'!#REF!</f>
        <v>#REF!</v>
      </c>
      <c r="B172" s="3"/>
      <c r="C172" s="3"/>
      <c r="D172" s="3"/>
      <c r="E172" s="3"/>
    </row>
    <row r="173" spans="1:5" ht="13.75" customHeight="1">
      <c r="A173" s="4" t="e">
        <f>'Complete sheet and details'!#REF!</f>
        <v>#REF!</v>
      </c>
      <c r="B173" s="3"/>
      <c r="C173" s="3"/>
      <c r="D173" s="3"/>
      <c r="E173" s="3"/>
    </row>
    <row r="174" spans="1:5" ht="13.75" customHeight="1">
      <c r="A174" s="4" t="e">
        <f>'Complete sheet and details'!#REF!</f>
        <v>#REF!</v>
      </c>
      <c r="B174" s="3"/>
      <c r="C174" s="3"/>
      <c r="D174" s="3"/>
      <c r="E174" s="3"/>
    </row>
    <row r="175" spans="1:5" ht="13.75" customHeight="1">
      <c r="A175" s="4" t="e">
        <f>'Complete sheet and details'!#REF!</f>
        <v>#REF!</v>
      </c>
      <c r="B175" s="3"/>
      <c r="C175" s="3"/>
      <c r="D175" s="3"/>
      <c r="E175" s="3"/>
    </row>
    <row r="176" spans="1:5" ht="13.75" customHeight="1">
      <c r="A176" s="4" t="e">
        <f>'Complete sheet and details'!#REF!</f>
        <v>#REF!</v>
      </c>
      <c r="B176" s="3"/>
      <c r="C176" s="3"/>
      <c r="D176" s="3"/>
      <c r="E176" s="3"/>
    </row>
    <row r="177" spans="1:5" ht="13.75" customHeight="1">
      <c r="A177" s="4" t="e">
        <f>'Complete sheet and details'!#REF!</f>
        <v>#REF!</v>
      </c>
      <c r="B177" s="3"/>
      <c r="C177" s="3"/>
      <c r="D177" s="3"/>
      <c r="E177" s="3"/>
    </row>
    <row r="178" spans="1:5" ht="13.75" customHeight="1">
      <c r="A178" s="4" t="e">
        <f>'Complete sheet and details'!#REF!</f>
        <v>#REF!</v>
      </c>
      <c r="B178" s="3"/>
      <c r="C178" s="3"/>
      <c r="D178" s="3"/>
      <c r="E178" s="3"/>
    </row>
    <row r="179" spans="1:5" ht="13.75" customHeight="1">
      <c r="A179" s="4" t="e">
        <f>'Complete sheet and details'!#REF!</f>
        <v>#REF!</v>
      </c>
      <c r="B179" s="3"/>
      <c r="C179" s="3"/>
      <c r="D179" s="3"/>
      <c r="E179" s="3"/>
    </row>
    <row r="180" spans="1:5" ht="13.75" customHeight="1">
      <c r="A180" s="4" t="e">
        <f>'Complete sheet and details'!#REF!</f>
        <v>#REF!</v>
      </c>
      <c r="B180" s="3"/>
      <c r="C180" s="3"/>
      <c r="D180" s="3"/>
      <c r="E180" s="3"/>
    </row>
    <row r="181" spans="1:5" ht="13.75" customHeight="1">
      <c r="A181" s="4" t="e">
        <f>'Complete sheet and details'!#REF!</f>
        <v>#REF!</v>
      </c>
      <c r="B181" s="3"/>
      <c r="C181" s="3"/>
      <c r="D181" s="3"/>
      <c r="E181" s="3"/>
    </row>
    <row r="182" spans="1:5" ht="13.75" customHeight="1">
      <c r="A182" s="4" t="e">
        <f>'Complete sheet and details'!#REF!</f>
        <v>#REF!</v>
      </c>
      <c r="B182" s="3"/>
      <c r="C182" s="3"/>
      <c r="D182" s="3"/>
      <c r="E182" s="3"/>
    </row>
    <row r="183" spans="1:5" ht="13.75" customHeight="1">
      <c r="A183" s="4" t="e">
        <f>'Complete sheet and details'!#REF!</f>
        <v>#REF!</v>
      </c>
      <c r="B183" s="3"/>
      <c r="C183" s="3"/>
      <c r="D183" s="3"/>
      <c r="E183" s="3"/>
    </row>
    <row r="184" spans="1:5" ht="13.75" customHeight="1">
      <c r="A184" s="4" t="e">
        <f>'Complete sheet and details'!#REF!</f>
        <v>#REF!</v>
      </c>
      <c r="B184" s="3"/>
      <c r="C184" s="3"/>
      <c r="D184" s="3"/>
      <c r="E184" s="3"/>
    </row>
    <row r="185" spans="1:5" ht="13.75" customHeight="1">
      <c r="A185" s="4" t="e">
        <f>'Complete sheet and details'!#REF!</f>
        <v>#REF!</v>
      </c>
      <c r="B185" s="3"/>
      <c r="C185" s="3"/>
      <c r="D185" s="3"/>
      <c r="E185" s="3"/>
    </row>
    <row r="186" spans="1:5" ht="13.75" customHeight="1">
      <c r="A186" s="4" t="e">
        <f>'Complete sheet and details'!#REF!</f>
        <v>#REF!</v>
      </c>
      <c r="B186" s="3"/>
      <c r="C186" s="3"/>
      <c r="D186" s="3"/>
      <c r="E186" s="3"/>
    </row>
    <row r="187" spans="1:5" ht="13.75" customHeight="1">
      <c r="A187" s="4" t="e">
        <f>'Complete sheet and details'!#REF!</f>
        <v>#REF!</v>
      </c>
      <c r="B187" s="3"/>
      <c r="C187" s="3"/>
      <c r="D187" s="3"/>
      <c r="E187" s="3"/>
    </row>
    <row r="188" spans="1:5" ht="13.75" customHeight="1">
      <c r="A188" s="4" t="e">
        <f>'Complete sheet and details'!#REF!</f>
        <v>#REF!</v>
      </c>
      <c r="B188" s="3"/>
      <c r="C188" s="3"/>
      <c r="D188" s="3"/>
      <c r="E188" s="3"/>
    </row>
    <row r="189" spans="1:5" ht="13.75" customHeight="1">
      <c r="A189" s="4" t="e">
        <f>'Complete sheet and details'!#REF!</f>
        <v>#REF!</v>
      </c>
      <c r="B189" s="3"/>
      <c r="C189" s="3"/>
      <c r="D189" s="3"/>
      <c r="E189" s="3"/>
    </row>
    <row r="190" spans="1:5" ht="13.75" customHeight="1">
      <c r="A190" s="4" t="e">
        <f>'Complete sheet and details'!#REF!</f>
        <v>#REF!</v>
      </c>
      <c r="B190" s="3"/>
      <c r="C190" s="3"/>
      <c r="D190" s="3"/>
      <c r="E190" s="3"/>
    </row>
    <row r="191" spans="1:5" ht="13.75" customHeight="1">
      <c r="A191" s="4" t="e">
        <f>'Complete sheet and details'!#REF!</f>
        <v>#REF!</v>
      </c>
      <c r="B191" s="3"/>
      <c r="C191" s="3"/>
      <c r="D191" s="3"/>
      <c r="E191" s="3"/>
    </row>
    <row r="192" spans="1:5" ht="13.75" customHeight="1">
      <c r="A192" s="4" t="e">
        <f>'Complete sheet and details'!#REF!</f>
        <v>#REF!</v>
      </c>
      <c r="B192" s="3"/>
      <c r="C192" s="3"/>
      <c r="D192" s="3"/>
      <c r="E192" s="3"/>
    </row>
    <row r="193" spans="1:5" ht="13.75" customHeight="1">
      <c r="A193" s="4" t="e">
        <f>'Complete sheet and details'!#REF!</f>
        <v>#REF!</v>
      </c>
      <c r="B193" s="3"/>
      <c r="C193" s="3"/>
      <c r="D193" s="3"/>
      <c r="E193" s="3"/>
    </row>
    <row r="194" spans="1:5" ht="13.75" customHeight="1">
      <c r="A194" s="4" t="e">
        <f>'Complete sheet and details'!#REF!</f>
        <v>#REF!</v>
      </c>
      <c r="B194" s="3"/>
      <c r="C194" s="3"/>
      <c r="D194" s="3"/>
      <c r="E194" s="3"/>
    </row>
    <row r="195" spans="1:5" ht="13.75" customHeight="1">
      <c r="A195" s="4" t="e">
        <f>'Complete sheet and details'!#REF!</f>
        <v>#REF!</v>
      </c>
      <c r="B195" s="3"/>
      <c r="C195" s="3"/>
      <c r="D195" s="3"/>
      <c r="E195" s="3"/>
    </row>
    <row r="196" spans="1:5" ht="13.75" customHeight="1">
      <c r="A196" s="4" t="e">
        <f>'Complete sheet and details'!#REF!</f>
        <v>#REF!</v>
      </c>
      <c r="B196" s="3"/>
      <c r="C196" s="3"/>
      <c r="D196" s="3"/>
      <c r="E196" s="3"/>
    </row>
    <row r="197" spans="1:5" ht="13.75" customHeight="1">
      <c r="A197" s="4" t="e">
        <f>'Complete sheet and details'!#REF!</f>
        <v>#REF!</v>
      </c>
      <c r="B197" s="3"/>
      <c r="C197" s="3"/>
      <c r="D197" s="3"/>
      <c r="E197" s="3"/>
    </row>
    <row r="198" spans="1:5" ht="13.75" customHeight="1">
      <c r="A198" s="4" t="e">
        <f>'Complete sheet and details'!#REF!</f>
        <v>#REF!</v>
      </c>
      <c r="B198" s="3"/>
      <c r="C198" s="3"/>
      <c r="D198" s="3"/>
      <c r="E198" s="3"/>
    </row>
    <row r="199" spans="1:5" ht="13.75" customHeight="1">
      <c r="A199" s="4" t="e">
        <f>'Complete sheet and details'!#REF!</f>
        <v>#REF!</v>
      </c>
      <c r="B199" s="3"/>
      <c r="C199" s="3"/>
      <c r="D199" s="3"/>
      <c r="E199" s="3"/>
    </row>
    <row r="200" spans="1:5" ht="13.75" customHeight="1">
      <c r="A200" s="4" t="e">
        <f>'Complete sheet and details'!#REF!</f>
        <v>#REF!</v>
      </c>
      <c r="B200" s="3"/>
      <c r="C200" s="3"/>
      <c r="D200" s="3"/>
      <c r="E200" s="3"/>
    </row>
    <row r="201" spans="1:5" ht="13.75" customHeight="1">
      <c r="A201" s="4" t="e">
        <f>'Complete sheet and details'!#REF!</f>
        <v>#REF!</v>
      </c>
      <c r="B201" s="3"/>
      <c r="C201" s="3"/>
      <c r="D201" s="3"/>
      <c r="E201" s="3"/>
    </row>
    <row r="202" spans="1:5" ht="13.75" customHeight="1">
      <c r="A202" s="4" t="e">
        <f>'Complete sheet and details'!#REF!</f>
        <v>#REF!</v>
      </c>
      <c r="B202" s="3"/>
      <c r="C202" s="3"/>
      <c r="D202" s="3"/>
      <c r="E202" s="3"/>
    </row>
    <row r="203" spans="1:5" ht="13.75" customHeight="1">
      <c r="A203" s="4" t="e">
        <f>'Complete sheet and details'!#REF!</f>
        <v>#REF!</v>
      </c>
      <c r="B203" s="3"/>
      <c r="C203" s="3"/>
      <c r="D203" s="3"/>
      <c r="E203" s="3"/>
    </row>
    <row r="204" spans="1:5" ht="13.75" customHeight="1">
      <c r="A204" s="4" t="e">
        <f>'Complete sheet and details'!#REF!</f>
        <v>#REF!</v>
      </c>
      <c r="B204" s="3"/>
      <c r="C204" s="3"/>
      <c r="D204" s="3"/>
      <c r="E204" s="3"/>
    </row>
    <row r="205" spans="1:5" ht="13.75" customHeight="1">
      <c r="A205" s="4" t="e">
        <f>'Complete sheet and details'!#REF!</f>
        <v>#REF!</v>
      </c>
      <c r="B205" s="3"/>
      <c r="C205" s="3"/>
      <c r="D205" s="3"/>
      <c r="E205" s="3"/>
    </row>
    <row r="206" spans="1:5" ht="13.75" customHeight="1">
      <c r="A206" s="4" t="e">
        <f>'Complete sheet and details'!#REF!</f>
        <v>#REF!</v>
      </c>
      <c r="B206" s="3"/>
      <c r="C206" s="3"/>
      <c r="D206" s="3"/>
      <c r="E206" s="3"/>
    </row>
    <row r="207" spans="1:5" ht="13.75" customHeight="1">
      <c r="A207" s="4" t="e">
        <f>'Complete sheet and details'!#REF!</f>
        <v>#REF!</v>
      </c>
      <c r="B207" s="3"/>
      <c r="C207" s="3"/>
      <c r="D207" s="3"/>
      <c r="E207" s="3"/>
    </row>
    <row r="208" spans="1:5" ht="13.75" customHeight="1">
      <c r="A208" s="4" t="e">
        <f>'Complete sheet and details'!#REF!</f>
        <v>#REF!</v>
      </c>
      <c r="B208" s="3"/>
      <c r="C208" s="3"/>
      <c r="D208" s="3"/>
      <c r="E208" s="3"/>
    </row>
    <row r="209" spans="1:5" ht="13.75" customHeight="1">
      <c r="A209" s="4" t="e">
        <f>'Complete sheet and details'!#REF!</f>
        <v>#REF!</v>
      </c>
      <c r="B209" s="3"/>
      <c r="C209" s="3"/>
      <c r="D209" s="3"/>
      <c r="E209" s="3"/>
    </row>
    <row r="210" spans="1:5" ht="13.75" customHeight="1">
      <c r="A210" s="4" t="e">
        <f>'Complete sheet and details'!#REF!</f>
        <v>#REF!</v>
      </c>
      <c r="B210" s="3"/>
      <c r="C210" s="3"/>
      <c r="D210" s="3"/>
      <c r="E210" s="3"/>
    </row>
    <row r="211" spans="1:5" ht="13.75" customHeight="1">
      <c r="A211" s="4" t="e">
        <f>'Complete sheet and details'!#REF!</f>
        <v>#REF!</v>
      </c>
      <c r="B211" s="3"/>
      <c r="C211" s="3"/>
      <c r="D211" s="3"/>
      <c r="E211" s="3"/>
    </row>
    <row r="212" spans="1:5" ht="13.75" customHeight="1">
      <c r="A212" s="4" t="e">
        <f>'Complete sheet and details'!#REF!</f>
        <v>#REF!</v>
      </c>
      <c r="B212" s="3"/>
      <c r="C212" s="3"/>
      <c r="D212" s="3"/>
      <c r="E212" s="3"/>
    </row>
    <row r="213" spans="1:5" ht="13.75" customHeight="1">
      <c r="A213" s="4" t="e">
        <f>'Complete sheet and details'!#REF!</f>
        <v>#REF!</v>
      </c>
      <c r="B213" s="3"/>
      <c r="C213" s="3"/>
      <c r="D213" s="3"/>
      <c r="E213" s="3"/>
    </row>
    <row r="214" spans="1:5" ht="13.75" customHeight="1">
      <c r="A214" s="4" t="e">
        <f>'Complete sheet and details'!#REF!</f>
        <v>#REF!</v>
      </c>
      <c r="B214" s="3"/>
      <c r="C214" s="3"/>
      <c r="D214" s="3"/>
      <c r="E214" s="3"/>
    </row>
    <row r="215" spans="1:5" ht="13.75" customHeight="1">
      <c r="A215" s="4" t="e">
        <f>'Complete sheet and details'!#REF!</f>
        <v>#REF!</v>
      </c>
      <c r="B215" s="3"/>
      <c r="C215" s="3"/>
      <c r="D215" s="3"/>
      <c r="E215" s="3"/>
    </row>
    <row r="216" spans="1:5" ht="13.75" customHeight="1">
      <c r="A216" s="4" t="e">
        <f>'Complete sheet and details'!#REF!</f>
        <v>#REF!</v>
      </c>
      <c r="B216" s="3"/>
      <c r="C216" s="3"/>
      <c r="D216" s="3"/>
      <c r="E216" s="3"/>
    </row>
    <row r="217" spans="1:5" ht="13.75" customHeight="1">
      <c r="A217" s="12" t="e">
        <f>'Complete sheet and details'!#REF!</f>
        <v>#REF!</v>
      </c>
      <c r="B217" s="3"/>
      <c r="C217" s="3"/>
      <c r="D217" s="3"/>
      <c r="E217" s="3"/>
    </row>
    <row r="218" spans="1:5" ht="13.75" customHeight="1">
      <c r="A218" s="12" t="e">
        <f>'Complete sheet and details'!#REF!</f>
        <v>#REF!</v>
      </c>
      <c r="B218" s="3"/>
      <c r="C218" s="3"/>
      <c r="D218" s="3"/>
      <c r="E218" s="3"/>
    </row>
    <row r="219" spans="1:5" ht="13.75" customHeight="1">
      <c r="A219" s="12" t="e">
        <f>'Complete sheet and details'!#REF!</f>
        <v>#REF!</v>
      </c>
      <c r="B219" s="3"/>
      <c r="C219" s="3"/>
      <c r="D219" s="3"/>
      <c r="E219" s="3"/>
    </row>
    <row r="220" spans="1:5" ht="13.75" customHeight="1">
      <c r="A220" s="12" t="e">
        <f>'Complete sheet and details'!#REF!</f>
        <v>#REF!</v>
      </c>
      <c r="B220" s="3"/>
      <c r="C220" s="3"/>
      <c r="D220" s="3"/>
      <c r="E220" s="3"/>
    </row>
    <row r="221" spans="1:5" ht="13.75" customHeight="1">
      <c r="A221" s="12" t="e">
        <f>'Complete sheet and details'!#REF!</f>
        <v>#REF!</v>
      </c>
      <c r="B221" s="3"/>
      <c r="C221" s="3"/>
      <c r="D221" s="3"/>
      <c r="E221" s="3"/>
    </row>
    <row r="222" spans="1:5" ht="13.75" customHeight="1">
      <c r="A222" s="12" t="e">
        <f>'Complete sheet and details'!#REF!</f>
        <v>#REF!</v>
      </c>
      <c r="B222" s="3"/>
      <c r="C222" s="3"/>
      <c r="D222" s="3"/>
      <c r="E222" s="3"/>
    </row>
    <row r="223" spans="1:5" ht="13.75" customHeight="1">
      <c r="A223" s="12" t="e">
        <f>'Complete sheet and details'!#REF!</f>
        <v>#REF!</v>
      </c>
      <c r="B223" s="3"/>
      <c r="C223" s="3"/>
      <c r="D223" s="3"/>
      <c r="E223" s="3"/>
    </row>
    <row r="224" spans="1:5" ht="13.75" customHeight="1">
      <c r="A224" s="12" t="e">
        <f>'Complete sheet and details'!#REF!</f>
        <v>#REF!</v>
      </c>
      <c r="B224" s="3"/>
      <c r="C224" s="3"/>
      <c r="D224" s="3"/>
      <c r="E224" s="3"/>
    </row>
    <row r="225" spans="1:5" ht="13.75" customHeight="1">
      <c r="A225" s="12" t="e">
        <f>'Complete sheet and details'!#REF!</f>
        <v>#REF!</v>
      </c>
      <c r="B225" s="3"/>
      <c r="C225" s="3"/>
      <c r="D225" s="3"/>
      <c r="E225" s="3"/>
    </row>
    <row r="226" spans="1:5" ht="13.75" customHeight="1">
      <c r="A226" s="12" t="e">
        <f>'Complete sheet and details'!#REF!</f>
        <v>#REF!</v>
      </c>
      <c r="B226" s="3"/>
      <c r="C226" s="3"/>
      <c r="D226" s="3"/>
      <c r="E226" s="3"/>
    </row>
    <row r="227" spans="1:5" ht="13.75" customHeight="1">
      <c r="A227" s="12" t="e">
        <f>'Complete sheet and details'!#REF!</f>
        <v>#REF!</v>
      </c>
      <c r="B227" s="3"/>
      <c r="C227" s="3"/>
      <c r="D227" s="3"/>
      <c r="E227" s="3"/>
    </row>
    <row r="228" spans="1:5" ht="13.75" customHeight="1">
      <c r="A228" s="12" t="e">
        <f>'Complete sheet and details'!#REF!</f>
        <v>#REF!</v>
      </c>
      <c r="B228" s="3"/>
      <c r="C228" s="3"/>
      <c r="D228" s="3"/>
      <c r="E228" s="3"/>
    </row>
    <row r="229" spans="1:5" ht="13.75" customHeight="1">
      <c r="A229" s="12" t="e">
        <f>'Complete sheet and details'!#REF!</f>
        <v>#REF!</v>
      </c>
      <c r="B229" s="3"/>
      <c r="C229" s="3"/>
      <c r="D229" s="3"/>
      <c r="E229" s="3"/>
    </row>
    <row r="230" spans="1:5" ht="13.75" customHeight="1">
      <c r="A230" s="12" t="e">
        <f>'Complete sheet and details'!#REF!</f>
        <v>#REF!</v>
      </c>
      <c r="B230" s="3"/>
      <c r="C230" s="3"/>
      <c r="D230" s="3"/>
      <c r="E230" s="3"/>
    </row>
    <row r="231" spans="1:5" ht="13.75" customHeight="1">
      <c r="A231" s="4" t="e">
        <f>'Complete sheet and details'!#REF!</f>
        <v>#REF!</v>
      </c>
      <c r="B231" s="3"/>
      <c r="C231" s="3"/>
      <c r="D231" s="3"/>
      <c r="E231" s="3"/>
    </row>
    <row r="232" spans="1:5" ht="13.75" customHeight="1">
      <c r="A232" s="12" t="e">
        <f>'Complete sheet and details'!#REF!</f>
        <v>#REF!</v>
      </c>
      <c r="B232" s="3"/>
      <c r="C232" s="3"/>
      <c r="D232" s="3"/>
      <c r="E232" s="3"/>
    </row>
    <row r="233" spans="1:5" ht="13.75" customHeight="1">
      <c r="A233" s="4" t="e">
        <f>'Complete sheet and details'!#REF!</f>
        <v>#REF!</v>
      </c>
      <c r="B233" s="3"/>
      <c r="C233" s="3"/>
      <c r="D233" s="3"/>
      <c r="E233" s="3"/>
    </row>
    <row r="234" spans="1:5" ht="13.75" customHeight="1">
      <c r="A234" s="4" t="e">
        <f>'Complete sheet and details'!#REF!</f>
        <v>#REF!</v>
      </c>
      <c r="B234" s="3"/>
      <c r="C234" s="3"/>
      <c r="D234" s="3"/>
      <c r="E234" s="3"/>
    </row>
    <row r="235" spans="1:5" ht="13.75" customHeight="1">
      <c r="A235" s="4" t="e">
        <f>'Complete sheet and details'!#REF!</f>
        <v>#REF!</v>
      </c>
      <c r="B235" s="3"/>
      <c r="C235" s="3"/>
      <c r="D235" s="3"/>
      <c r="E235" s="3"/>
    </row>
    <row r="236" spans="1:5" ht="13.75" customHeight="1">
      <c r="A236" s="4" t="e">
        <f>'Complete sheet and details'!#REF!</f>
        <v>#REF!</v>
      </c>
      <c r="B236" s="3"/>
      <c r="C236" s="3"/>
      <c r="D236" s="3"/>
      <c r="E236" s="3"/>
    </row>
    <row r="237" spans="1:5" ht="13.75" customHeight="1">
      <c r="A237" s="4" t="e">
        <f>'Complete sheet and details'!#REF!</f>
        <v>#REF!</v>
      </c>
      <c r="B237" s="3"/>
      <c r="C237" s="3"/>
      <c r="D237" s="3"/>
      <c r="E237" s="3"/>
    </row>
    <row r="238" spans="1:5" ht="13.75" customHeight="1">
      <c r="A238" s="4" t="e">
        <f>'Complete sheet and details'!#REF!</f>
        <v>#REF!</v>
      </c>
      <c r="B238" s="3"/>
      <c r="C238" s="3"/>
      <c r="D238" s="3"/>
      <c r="E238" s="3"/>
    </row>
    <row r="239" spans="1:5" ht="13.75" customHeight="1">
      <c r="A239" s="4" t="e">
        <f>'Complete sheet and details'!#REF!</f>
        <v>#REF!</v>
      </c>
      <c r="B239" s="3"/>
      <c r="C239" s="3"/>
      <c r="D239" s="3"/>
      <c r="E239" s="3"/>
    </row>
    <row r="240" spans="1:5" ht="13.75" customHeight="1">
      <c r="A240" s="4" t="e">
        <f>'Complete sheet and details'!#REF!</f>
        <v>#REF!</v>
      </c>
      <c r="B240" s="3"/>
      <c r="C240" s="3"/>
      <c r="D240" s="3"/>
      <c r="E240" s="3"/>
    </row>
    <row r="241" spans="1:5" ht="13.75" customHeight="1">
      <c r="A241" s="4" t="e">
        <f>'Complete sheet and details'!#REF!</f>
        <v>#REF!</v>
      </c>
      <c r="B241" s="3"/>
      <c r="C241" s="3"/>
      <c r="D241" s="3"/>
      <c r="E241" s="3"/>
    </row>
    <row r="242" spans="1:5" ht="13.75" customHeight="1">
      <c r="A242" s="4" t="e">
        <f>'Complete sheet and details'!#REF!</f>
        <v>#REF!</v>
      </c>
      <c r="B242" s="3"/>
      <c r="C242" s="3"/>
      <c r="D242" s="3"/>
      <c r="E242" s="3"/>
    </row>
    <row r="243" spans="1:5" ht="13.75" customHeight="1">
      <c r="A243" s="4" t="e">
        <f>'Complete sheet and details'!#REF!</f>
        <v>#REF!</v>
      </c>
      <c r="B243" s="3"/>
      <c r="C243" s="3"/>
      <c r="D243" s="3"/>
      <c r="E243" s="3"/>
    </row>
    <row r="244" spans="1:5" ht="13.75" customHeight="1">
      <c r="A244" s="4" t="e">
        <f>'Complete sheet and details'!#REF!</f>
        <v>#REF!</v>
      </c>
      <c r="B244" s="3"/>
      <c r="C244" s="3"/>
      <c r="D244" s="3"/>
      <c r="E244" s="3"/>
    </row>
    <row r="245" spans="1:5" ht="13.75" customHeight="1">
      <c r="A245" s="4" t="e">
        <f>'Complete sheet and details'!#REF!</f>
        <v>#REF!</v>
      </c>
      <c r="B245" s="3"/>
      <c r="C245" s="3"/>
      <c r="D245" s="3"/>
      <c r="E245" s="3"/>
    </row>
    <row r="246" spans="1:5" ht="13.75" customHeight="1">
      <c r="A246" s="4" t="e">
        <f>'Complete sheet and details'!#REF!</f>
        <v>#REF!</v>
      </c>
      <c r="B246" s="3"/>
      <c r="C246" s="3"/>
      <c r="D246" s="3"/>
      <c r="E246" s="3"/>
    </row>
    <row r="247" spans="1:5" ht="13.75" customHeight="1">
      <c r="A247" s="4" t="e">
        <f>'Complete sheet and details'!#REF!</f>
        <v>#REF!</v>
      </c>
      <c r="B247" s="3"/>
      <c r="C247" s="3"/>
      <c r="D247" s="3"/>
      <c r="E247" s="3"/>
    </row>
    <row r="248" spans="1:5" ht="13.75" customHeight="1">
      <c r="A248" s="4" t="e">
        <f>'Complete sheet and details'!#REF!</f>
        <v>#REF!</v>
      </c>
      <c r="B248" s="3"/>
      <c r="C248" s="3"/>
      <c r="D248" s="3"/>
      <c r="E248" s="3"/>
    </row>
    <row r="249" spans="1:5" ht="13.75" customHeight="1">
      <c r="A249" s="4" t="e">
        <f>'Complete sheet and details'!#REF!</f>
        <v>#REF!</v>
      </c>
      <c r="B249" s="3"/>
      <c r="C249" s="3"/>
      <c r="D249" s="3"/>
      <c r="E249" s="3"/>
    </row>
    <row r="250" spans="1:5" ht="13.75" customHeight="1">
      <c r="A250" s="4" t="e">
        <f>'Complete sheet and details'!#REF!</f>
        <v>#REF!</v>
      </c>
      <c r="B250" s="3"/>
      <c r="C250" s="3"/>
      <c r="D250" s="3"/>
      <c r="E250" s="3"/>
    </row>
    <row r="251" spans="1:5" ht="13.75" customHeight="1">
      <c r="A251" s="4" t="e">
        <f>'Complete sheet and details'!#REF!</f>
        <v>#REF!</v>
      </c>
      <c r="B251" s="3"/>
      <c r="C251" s="3"/>
      <c r="D251" s="3"/>
      <c r="E251" s="3"/>
    </row>
    <row r="252" spans="1:5" ht="13.75" customHeight="1">
      <c r="A252" s="4" t="e">
        <f>'Complete sheet and details'!#REF!</f>
        <v>#REF!</v>
      </c>
      <c r="B252" s="3"/>
      <c r="C252" s="3"/>
      <c r="D252" s="3"/>
      <c r="E252" s="3"/>
    </row>
    <row r="253" spans="1:5" ht="13.75" customHeight="1">
      <c r="A253" s="4" t="e">
        <f>'Complete sheet and details'!#REF!</f>
        <v>#REF!</v>
      </c>
      <c r="B253" s="3"/>
      <c r="C253" s="3"/>
      <c r="D253" s="3"/>
      <c r="E253" s="3"/>
    </row>
    <row r="254" spans="1:5" ht="13.75" customHeight="1">
      <c r="A254" s="4" t="e">
        <f>'Complete sheet and details'!#REF!</f>
        <v>#REF!</v>
      </c>
      <c r="B254" s="3"/>
      <c r="C254" s="3"/>
      <c r="D254" s="3"/>
      <c r="E254" s="3"/>
    </row>
    <row r="255" spans="1:5" ht="13.75" customHeight="1">
      <c r="A255" s="4" t="e">
        <f>'Complete sheet and details'!#REF!</f>
        <v>#REF!</v>
      </c>
      <c r="B255" s="3"/>
      <c r="C255" s="3"/>
      <c r="D255" s="3"/>
      <c r="E255" s="3"/>
    </row>
    <row r="256" spans="1:5" ht="13.75" customHeight="1">
      <c r="A256" s="4" t="e">
        <f>'Complete sheet and details'!#REF!</f>
        <v>#REF!</v>
      </c>
      <c r="B256" s="3"/>
      <c r="C256" s="3"/>
      <c r="D256" s="3"/>
      <c r="E256" s="3"/>
    </row>
    <row r="257" spans="1:5" ht="13.75" customHeight="1">
      <c r="A257" s="4" t="e">
        <f>'Complete sheet and details'!#REF!</f>
        <v>#REF!</v>
      </c>
      <c r="B257" s="3"/>
      <c r="C257" s="3"/>
      <c r="D257" s="3"/>
      <c r="E257" s="3"/>
    </row>
    <row r="258" spans="1:5" ht="13.75" customHeight="1">
      <c r="A258" s="4" t="e">
        <f>'Complete sheet and details'!#REF!</f>
        <v>#REF!</v>
      </c>
      <c r="B258" s="3"/>
      <c r="C258" s="3"/>
      <c r="D258" s="3"/>
      <c r="E258" s="3"/>
    </row>
    <row r="259" spans="1:5" ht="13.75" customHeight="1">
      <c r="A259" s="4" t="e">
        <f>'Complete sheet and details'!#REF!</f>
        <v>#REF!</v>
      </c>
      <c r="B259" s="3"/>
      <c r="C259" s="3"/>
      <c r="D259" s="3"/>
      <c r="E259" s="3"/>
    </row>
    <row r="260" spans="1:5" ht="13.75" customHeight="1">
      <c r="A260" s="4" t="e">
        <f>'Complete sheet and details'!#REF!</f>
        <v>#REF!</v>
      </c>
      <c r="B260" s="3"/>
      <c r="C260" s="3"/>
      <c r="D260" s="3"/>
      <c r="E260" s="3"/>
    </row>
    <row r="261" spans="1:5" ht="13.75" customHeight="1">
      <c r="A261" s="4" t="e">
        <f>'Complete sheet and details'!#REF!</f>
        <v>#REF!</v>
      </c>
      <c r="B261" s="3"/>
      <c r="C261" s="3"/>
      <c r="D261" s="3"/>
      <c r="E261" s="3"/>
    </row>
    <row r="262" spans="1:5" ht="13.75" customHeight="1">
      <c r="A262" s="4" t="e">
        <f>'Complete sheet and details'!#REF!</f>
        <v>#REF!</v>
      </c>
      <c r="B262" s="3"/>
      <c r="C262" s="3"/>
      <c r="D262" s="3"/>
      <c r="E262" s="3"/>
    </row>
    <row r="263" spans="1:5" ht="13.75" customHeight="1">
      <c r="A263" s="4" t="e">
        <f>'Complete sheet and details'!#REF!</f>
        <v>#REF!</v>
      </c>
      <c r="B263" s="3"/>
      <c r="C263" s="3"/>
      <c r="D263" s="3"/>
      <c r="E263" s="3"/>
    </row>
    <row r="264" spans="1:5" ht="13.75" customHeight="1">
      <c r="A264" s="4" t="e">
        <f>'Complete sheet and details'!#REF!</f>
        <v>#REF!</v>
      </c>
      <c r="B264" s="3"/>
      <c r="C264" s="3"/>
      <c r="D264" s="3"/>
      <c r="E264" s="3"/>
    </row>
    <row r="265" spans="1:5" ht="13.75" customHeight="1">
      <c r="A265" s="4" t="e">
        <f>'Complete sheet and details'!#REF!</f>
        <v>#REF!</v>
      </c>
      <c r="B265" s="3"/>
      <c r="C265" s="3"/>
      <c r="D265" s="3"/>
      <c r="E265" s="3"/>
    </row>
    <row r="266" spans="1:5" ht="13.75" customHeight="1">
      <c r="A266" s="4" t="e">
        <f>'Complete sheet and details'!#REF!</f>
        <v>#REF!</v>
      </c>
      <c r="B266" s="3"/>
      <c r="C266" s="3"/>
      <c r="D266" s="3"/>
      <c r="E266" s="3"/>
    </row>
    <row r="267" spans="1:5" ht="13.75" customHeight="1">
      <c r="A267" s="4" t="e">
        <f>'Complete sheet and details'!#REF!</f>
        <v>#REF!</v>
      </c>
      <c r="B267" s="3"/>
      <c r="C267" s="3"/>
      <c r="D267" s="3"/>
      <c r="E267" s="3"/>
    </row>
    <row r="268" spans="1:5" ht="13.75" customHeight="1">
      <c r="A268" s="4" t="e">
        <f>'Complete sheet and details'!#REF!</f>
        <v>#REF!</v>
      </c>
      <c r="B268" s="3"/>
      <c r="C268" s="3"/>
      <c r="D268" s="3"/>
      <c r="E268" s="3"/>
    </row>
    <row r="269" spans="1:5" ht="13.75" customHeight="1">
      <c r="A269" s="4" t="e">
        <f>'Complete sheet and details'!#REF!</f>
        <v>#REF!</v>
      </c>
      <c r="B269" s="3"/>
      <c r="C269" s="3"/>
      <c r="D269" s="3"/>
      <c r="E269" s="3"/>
    </row>
    <row r="270" spans="1:5" ht="13.75" customHeight="1">
      <c r="A270" s="4" t="e">
        <f>'Complete sheet and details'!#REF!</f>
        <v>#REF!</v>
      </c>
      <c r="B270" s="3"/>
      <c r="C270" s="3"/>
      <c r="D270" s="3"/>
      <c r="E270" s="3"/>
    </row>
    <row r="271" spans="1:5" ht="13.75" customHeight="1">
      <c r="A271" s="4" t="e">
        <f>'Complete sheet and details'!#REF!</f>
        <v>#REF!</v>
      </c>
      <c r="B271" s="3"/>
      <c r="C271" s="3"/>
      <c r="D271" s="3"/>
      <c r="E271" s="3"/>
    </row>
    <row r="272" spans="1:5" ht="13.75" customHeight="1">
      <c r="A272" s="4" t="e">
        <f>'Complete sheet and details'!#REF!</f>
        <v>#REF!</v>
      </c>
      <c r="B272" s="3"/>
      <c r="C272" s="3"/>
      <c r="D272" s="3"/>
      <c r="E272" s="3"/>
    </row>
    <row r="273" spans="1:5" ht="13.75" customHeight="1">
      <c r="A273" s="4" t="e">
        <f>'Complete sheet and details'!#REF!</f>
        <v>#REF!</v>
      </c>
      <c r="B273" s="3"/>
      <c r="C273" s="3"/>
      <c r="D273" s="3"/>
      <c r="E273" s="3"/>
    </row>
    <row r="274" spans="1:5" ht="13.75" customHeight="1">
      <c r="A274" s="4" t="e">
        <f>'Complete sheet and details'!#REF!</f>
        <v>#REF!</v>
      </c>
      <c r="B274" s="3"/>
      <c r="C274" s="3"/>
      <c r="D274" s="3"/>
      <c r="E274" s="3"/>
    </row>
    <row r="275" spans="1:5" ht="13.75" customHeight="1">
      <c r="A275" s="4" t="e">
        <f>'Complete sheet and details'!#REF!</f>
        <v>#REF!</v>
      </c>
      <c r="B275" s="3"/>
      <c r="C275" s="3"/>
      <c r="D275" s="3"/>
      <c r="E275" s="3"/>
    </row>
    <row r="276" spans="1:5" ht="13.75" customHeight="1">
      <c r="A276" s="4" t="e">
        <f>'Complete sheet and details'!#REF!</f>
        <v>#REF!</v>
      </c>
      <c r="B276" s="3"/>
      <c r="C276" s="3"/>
      <c r="D276" s="3"/>
      <c r="E276" s="3"/>
    </row>
    <row r="277" spans="1:5" ht="13.75" customHeight="1">
      <c r="A277" s="4" t="e">
        <f>'Complete sheet and details'!#REF!</f>
        <v>#REF!</v>
      </c>
      <c r="B277" s="3"/>
      <c r="C277" s="3"/>
      <c r="D277" s="3"/>
      <c r="E277" s="3"/>
    </row>
    <row r="278" spans="1:5" ht="13.75" customHeight="1">
      <c r="A278" s="4" t="e">
        <f>'Complete sheet and details'!#REF!</f>
        <v>#REF!</v>
      </c>
      <c r="B278" s="3"/>
      <c r="C278" s="3"/>
      <c r="D278" s="3"/>
      <c r="E278" s="3"/>
    </row>
    <row r="279" spans="1:5" ht="13.75" customHeight="1">
      <c r="A279" s="4" t="e">
        <f>'Complete sheet and details'!#REF!</f>
        <v>#REF!</v>
      </c>
      <c r="B279" s="3"/>
      <c r="C279" s="3"/>
      <c r="D279" s="3"/>
      <c r="E279" s="3"/>
    </row>
    <row r="280" spans="1:5" ht="13.75" customHeight="1">
      <c r="A280" s="12" t="e">
        <f>'Complete sheet and details'!#REF!</f>
        <v>#REF!</v>
      </c>
      <c r="B280" s="3"/>
      <c r="C280" s="3"/>
      <c r="D280" s="3"/>
      <c r="E280" s="3"/>
    </row>
    <row r="281" spans="1:5" ht="13.75" customHeight="1">
      <c r="A281" s="4" t="e">
        <f>'Complete sheet and details'!#REF!</f>
        <v>#REF!</v>
      </c>
      <c r="B281" s="3"/>
      <c r="C281" s="3"/>
      <c r="D281" s="3"/>
      <c r="E281" s="3"/>
    </row>
    <row r="282" spans="1:5" ht="13.75" customHeight="1">
      <c r="A282" s="4" t="e">
        <f>'Complete sheet and details'!#REF!</f>
        <v>#REF!</v>
      </c>
      <c r="B282" s="3"/>
      <c r="C282" s="3"/>
      <c r="D282" s="3"/>
      <c r="E282" s="3"/>
    </row>
    <row r="283" spans="1:5" ht="13.75" customHeight="1">
      <c r="A283" s="4" t="e">
        <f>'Complete sheet and details'!#REF!</f>
        <v>#REF!</v>
      </c>
      <c r="B283" s="3"/>
      <c r="C283" s="3"/>
      <c r="D283" s="3"/>
      <c r="E283" s="3"/>
    </row>
    <row r="284" spans="1:5" ht="13.75" customHeight="1">
      <c r="A284" s="4" t="e">
        <f>'Complete sheet and details'!#REF!</f>
        <v>#REF!</v>
      </c>
      <c r="B284" s="3"/>
      <c r="C284" s="3"/>
      <c r="D284" s="3"/>
      <c r="E284" s="3"/>
    </row>
    <row r="285" spans="1:5" ht="13.75" customHeight="1">
      <c r="A285" s="4" t="e">
        <f>'Complete sheet and details'!#REF!</f>
        <v>#REF!</v>
      </c>
      <c r="B285" s="3"/>
      <c r="C285" s="3"/>
      <c r="D285" s="3"/>
      <c r="E285" s="3"/>
    </row>
    <row r="286" spans="1:5" ht="13.75" customHeight="1">
      <c r="A286" s="4" t="e">
        <f>'Complete sheet and details'!#REF!</f>
        <v>#REF!</v>
      </c>
      <c r="B286" s="3"/>
      <c r="C286" s="3"/>
      <c r="D286" s="3"/>
      <c r="E286" s="3"/>
    </row>
    <row r="287" spans="1:5" ht="13.75" customHeight="1">
      <c r="A287" s="4" t="e">
        <f>'Complete sheet and details'!#REF!</f>
        <v>#REF!</v>
      </c>
      <c r="B287" s="3"/>
      <c r="C287" s="3"/>
      <c r="D287" s="3"/>
      <c r="E287" s="3"/>
    </row>
    <row r="288" spans="1:5" ht="13.75" customHeight="1">
      <c r="A288" s="4" t="e">
        <f>'Complete sheet and details'!#REF!</f>
        <v>#REF!</v>
      </c>
      <c r="B288" s="3"/>
      <c r="C288" s="3"/>
      <c r="D288" s="3"/>
      <c r="E288" s="3"/>
    </row>
    <row r="289" spans="1:5" ht="13.75" customHeight="1">
      <c r="A289" s="4" t="e">
        <f>'Complete sheet and details'!#REF!</f>
        <v>#REF!</v>
      </c>
      <c r="B289" s="3"/>
      <c r="C289" s="3"/>
      <c r="D289" s="3"/>
      <c r="E289" s="3"/>
    </row>
    <row r="290" spans="1:5" ht="13.75" customHeight="1">
      <c r="A290" s="4" t="e">
        <f>'Complete sheet and details'!#REF!</f>
        <v>#REF!</v>
      </c>
      <c r="B290" s="3"/>
      <c r="C290" s="3"/>
      <c r="D290" s="3"/>
      <c r="E290" s="3"/>
    </row>
    <row r="291" spans="1:5" ht="13.75" customHeight="1">
      <c r="A291" s="4" t="e">
        <f>'Complete sheet and details'!#REF!</f>
        <v>#REF!</v>
      </c>
      <c r="B291" s="3"/>
      <c r="C291" s="3"/>
      <c r="D291" s="3"/>
      <c r="E291" s="3"/>
    </row>
    <row r="292" spans="1:5" ht="13.75" customHeight="1">
      <c r="A292" s="4" t="e">
        <f>'Complete sheet and details'!#REF!</f>
        <v>#REF!</v>
      </c>
      <c r="B292" s="3"/>
      <c r="C292" s="3"/>
      <c r="D292" s="3"/>
      <c r="E292" s="3"/>
    </row>
    <row r="293" spans="1:5" ht="13.75" customHeight="1">
      <c r="A293" s="4" t="e">
        <f>'Complete sheet and details'!#REF!</f>
        <v>#REF!</v>
      </c>
      <c r="B293" s="3"/>
      <c r="C293" s="3"/>
      <c r="D293" s="3"/>
      <c r="E293" s="3"/>
    </row>
    <row r="294" spans="1:5" ht="13.75" customHeight="1">
      <c r="A294" s="4" t="e">
        <f>'Complete sheet and details'!#REF!</f>
        <v>#REF!</v>
      </c>
      <c r="B294" s="3"/>
      <c r="C294" s="3"/>
      <c r="D294" s="3"/>
      <c r="E294" s="3"/>
    </row>
    <row r="295" spans="1:5" ht="13.75" customHeight="1">
      <c r="A295" s="4" t="e">
        <f>'Complete sheet and details'!#REF!</f>
        <v>#REF!</v>
      </c>
      <c r="B295" s="3"/>
      <c r="C295" s="3"/>
      <c r="D295" s="3"/>
      <c r="E295" s="3"/>
    </row>
    <row r="296" spans="1:5" ht="13.75" customHeight="1">
      <c r="A296" s="4" t="e">
        <f>'Complete sheet and details'!#REF!</f>
        <v>#REF!</v>
      </c>
      <c r="B296" s="3"/>
      <c r="C296" s="3"/>
      <c r="D296" s="3"/>
      <c r="E296" s="3"/>
    </row>
    <row r="297" spans="1:5" ht="13.75" customHeight="1">
      <c r="A297" s="4" t="e">
        <f>'Complete sheet and details'!#REF!</f>
        <v>#REF!</v>
      </c>
      <c r="B297" s="3"/>
      <c r="C297" s="3"/>
      <c r="D297" s="3"/>
      <c r="E297" s="3"/>
    </row>
    <row r="298" spans="1:5" ht="13.75" customHeight="1">
      <c r="A298" s="4" t="e">
        <f>'Complete sheet and details'!#REF!</f>
        <v>#REF!</v>
      </c>
      <c r="B298" s="3"/>
      <c r="C298" s="3"/>
      <c r="D298" s="3"/>
      <c r="E298" s="3"/>
    </row>
    <row r="299" spans="1:5" ht="13.75" customHeight="1">
      <c r="A299" s="4" t="e">
        <f>'Complete sheet and details'!#REF!</f>
        <v>#REF!</v>
      </c>
      <c r="B299" s="3"/>
      <c r="C299" s="3"/>
      <c r="D299" s="3"/>
      <c r="E299" s="3"/>
    </row>
    <row r="300" spans="1:5" ht="13.75" customHeight="1">
      <c r="A300" s="4" t="e">
        <f>'Complete sheet and details'!#REF!</f>
        <v>#REF!</v>
      </c>
      <c r="B300" s="3"/>
      <c r="C300" s="3"/>
      <c r="D300" s="3"/>
      <c r="E300" s="3"/>
    </row>
    <row r="301" spans="1:5" ht="13.75" customHeight="1">
      <c r="A301" s="4" t="e">
        <f>'Complete sheet and details'!#REF!</f>
        <v>#REF!</v>
      </c>
      <c r="B301" s="3"/>
      <c r="C301" s="3"/>
      <c r="D301" s="3"/>
      <c r="E301" s="3"/>
    </row>
    <row r="302" spans="1:5" ht="13.75" customHeight="1">
      <c r="A302" s="4" t="e">
        <f>'Complete sheet and details'!#REF!</f>
        <v>#REF!</v>
      </c>
      <c r="B302" s="3"/>
      <c r="C302" s="3"/>
      <c r="D302" s="3"/>
      <c r="E302" s="3"/>
    </row>
    <row r="303" spans="1:5" ht="13.75" customHeight="1">
      <c r="A303" s="4" t="e">
        <f>'Complete sheet and details'!#REF!</f>
        <v>#REF!</v>
      </c>
      <c r="B303" s="3"/>
      <c r="C303" s="3"/>
      <c r="D303" s="3"/>
      <c r="E303" s="3"/>
    </row>
    <row r="304" spans="1:5" ht="13.75" customHeight="1">
      <c r="A304" s="4" t="e">
        <f>'Complete sheet and details'!#REF!</f>
        <v>#REF!</v>
      </c>
      <c r="B304" s="3"/>
      <c r="C304" s="3"/>
      <c r="D304" s="3"/>
      <c r="E304" s="3"/>
    </row>
    <row r="305" spans="1:5" ht="13.75" customHeight="1">
      <c r="A305" s="4" t="e">
        <f>'Complete sheet and details'!#REF!</f>
        <v>#REF!</v>
      </c>
      <c r="B305" s="3"/>
      <c r="C305" s="3"/>
      <c r="D305" s="3"/>
      <c r="E305" s="3"/>
    </row>
    <row r="306" spans="1:5" ht="13.75" customHeight="1">
      <c r="A306" s="4" t="e">
        <f>'Complete sheet and details'!#REF!</f>
        <v>#REF!</v>
      </c>
      <c r="B306" s="3"/>
      <c r="C306" s="3"/>
      <c r="D306" s="3"/>
      <c r="E306" s="3"/>
    </row>
    <row r="307" spans="1:5" ht="13.75" customHeight="1">
      <c r="A307" s="4" t="e">
        <f>'Complete sheet and details'!#REF!</f>
        <v>#REF!</v>
      </c>
      <c r="B307" s="3"/>
      <c r="C307" s="3"/>
      <c r="D307" s="3"/>
      <c r="E307" s="3"/>
    </row>
    <row r="308" spans="1:5" ht="13.75" customHeight="1">
      <c r="A308" s="4" t="e">
        <f>'Complete sheet and details'!#REF!</f>
        <v>#REF!</v>
      </c>
      <c r="B308" s="3"/>
      <c r="C308" s="3"/>
      <c r="D308" s="3"/>
      <c r="E308" s="3"/>
    </row>
    <row r="309" spans="1:5" ht="13.75" customHeight="1">
      <c r="A309" s="4" t="e">
        <f>'Complete sheet and details'!#REF!</f>
        <v>#REF!</v>
      </c>
      <c r="B309" s="3"/>
      <c r="C309" s="3"/>
      <c r="D309" s="3"/>
      <c r="E309" s="3"/>
    </row>
    <row r="310" spans="1:5" ht="13.75" customHeight="1">
      <c r="A310" s="4" t="e">
        <f>'Complete sheet and details'!#REF!</f>
        <v>#REF!</v>
      </c>
      <c r="B310" s="3"/>
      <c r="C310" s="3"/>
      <c r="D310" s="3"/>
      <c r="E310" s="3"/>
    </row>
    <row r="311" spans="1:5" ht="13.75" customHeight="1">
      <c r="A311" s="4" t="e">
        <f>'Complete sheet and details'!#REF!</f>
        <v>#REF!</v>
      </c>
      <c r="B311" s="3"/>
      <c r="C311" s="3"/>
      <c r="D311" s="3"/>
      <c r="E311" s="3"/>
    </row>
    <row r="312" spans="1:5" ht="13.75" customHeight="1">
      <c r="A312" s="4" t="e">
        <f>'Complete sheet and details'!#REF!</f>
        <v>#REF!</v>
      </c>
      <c r="B312" s="3"/>
      <c r="C312" s="3"/>
      <c r="D312" s="3"/>
      <c r="E312" s="3"/>
    </row>
    <row r="313" spans="1:5" ht="13.75" customHeight="1">
      <c r="A313" s="4" t="e">
        <f>'Complete sheet and details'!#REF!</f>
        <v>#REF!</v>
      </c>
      <c r="B313" s="3"/>
      <c r="C313" s="3"/>
      <c r="D313" s="3"/>
      <c r="E313" s="3"/>
    </row>
    <row r="314" spans="1:5" ht="13.75" customHeight="1">
      <c r="A314" s="4" t="e">
        <f>'Complete sheet and details'!#REF!</f>
        <v>#REF!</v>
      </c>
      <c r="B314" s="3"/>
      <c r="C314" s="3"/>
      <c r="D314" s="3"/>
      <c r="E314" s="3"/>
    </row>
    <row r="315" spans="1:5" ht="13.75" customHeight="1">
      <c r="A315" s="4" t="e">
        <f>'Complete sheet and details'!#REF!</f>
        <v>#REF!</v>
      </c>
      <c r="B315" s="3"/>
      <c r="C315" s="3"/>
      <c r="D315" s="3"/>
      <c r="E315" s="3"/>
    </row>
    <row r="316" spans="1:5" ht="13.75" customHeight="1">
      <c r="A316" s="4" t="e">
        <f>'Complete sheet and details'!#REF!</f>
        <v>#REF!</v>
      </c>
      <c r="B316" s="3"/>
      <c r="C316" s="3"/>
      <c r="D316" s="3"/>
      <c r="E316" s="3"/>
    </row>
    <row r="317" spans="1:5" ht="13.75" customHeight="1">
      <c r="A317" s="4" t="e">
        <f>'Complete sheet and details'!#REF!</f>
        <v>#REF!</v>
      </c>
      <c r="B317" s="3"/>
      <c r="C317" s="3"/>
      <c r="D317" s="3"/>
      <c r="E317" s="3"/>
    </row>
    <row r="318" spans="1:5" ht="13.75" customHeight="1">
      <c r="A318" s="4" t="e">
        <f>'Complete sheet and details'!#REF!</f>
        <v>#REF!</v>
      </c>
      <c r="B318" s="3"/>
      <c r="C318" s="3"/>
      <c r="D318" s="3"/>
      <c r="E318" s="3"/>
    </row>
    <row r="319" spans="1:5" ht="13.75" customHeight="1">
      <c r="A319" s="4" t="e">
        <f>'Complete sheet and details'!#REF!</f>
        <v>#REF!</v>
      </c>
      <c r="B319" s="3"/>
      <c r="C319" s="3"/>
      <c r="D319" s="3"/>
      <c r="E319" s="3"/>
    </row>
    <row r="320" spans="1:5" ht="13.75" customHeight="1">
      <c r="A320" s="4" t="e">
        <f>'Complete sheet and details'!#REF!</f>
        <v>#REF!</v>
      </c>
      <c r="B320" s="3"/>
      <c r="C320" s="3"/>
      <c r="D320" s="3"/>
      <c r="E320" s="3"/>
    </row>
    <row r="321" spans="1:5" ht="13.75" customHeight="1">
      <c r="A321" s="4" t="e">
        <f>'Complete sheet and details'!#REF!</f>
        <v>#REF!</v>
      </c>
      <c r="B321" s="3"/>
      <c r="C321" s="3"/>
      <c r="D321" s="3"/>
      <c r="E321" s="3"/>
    </row>
    <row r="322" spans="1:5" ht="13.75" customHeight="1">
      <c r="A322" s="4" t="e">
        <f>'Complete sheet and details'!#REF!</f>
        <v>#REF!</v>
      </c>
      <c r="B322" s="3"/>
      <c r="C322" s="3"/>
      <c r="D322" s="3"/>
      <c r="E322" s="3"/>
    </row>
    <row r="323" spans="1:5" ht="13.75" customHeight="1">
      <c r="A323" s="4" t="e">
        <f>'Complete sheet and details'!#REF!</f>
        <v>#REF!</v>
      </c>
      <c r="B323" s="3"/>
      <c r="C323" s="3"/>
      <c r="D323" s="3"/>
      <c r="E323" s="3"/>
    </row>
    <row r="324" spans="1:5" ht="13.75" customHeight="1">
      <c r="A324" s="4" t="e">
        <f>'Complete sheet and details'!#REF!</f>
        <v>#REF!</v>
      </c>
      <c r="B324" s="3"/>
      <c r="C324" s="3"/>
      <c r="D324" s="3"/>
      <c r="E324" s="3"/>
    </row>
    <row r="325" spans="1:5" ht="13.75" customHeight="1">
      <c r="A325" s="4" t="e">
        <f>'Complete sheet and details'!#REF!</f>
        <v>#REF!</v>
      </c>
      <c r="B325" s="3"/>
      <c r="C325" s="3"/>
      <c r="D325" s="3"/>
      <c r="E325" s="3"/>
    </row>
    <row r="326" spans="1:5" ht="13.75" customHeight="1">
      <c r="A326" s="4" t="e">
        <f>'Complete sheet and details'!#REF!</f>
        <v>#REF!</v>
      </c>
      <c r="B326" s="3"/>
      <c r="C326" s="3"/>
      <c r="D326" s="3"/>
      <c r="E326" s="3"/>
    </row>
    <row r="327" spans="1:5" ht="13.75" customHeight="1">
      <c r="A327" s="4" t="e">
        <f>'Complete sheet and details'!#REF!</f>
        <v>#REF!</v>
      </c>
      <c r="B327" s="3"/>
      <c r="C327" s="3"/>
      <c r="D327" s="3"/>
      <c r="E327" s="3"/>
    </row>
    <row r="328" spans="1:5" ht="13.75" customHeight="1">
      <c r="A328" s="4" t="e">
        <f>'Complete sheet and details'!#REF!</f>
        <v>#REF!</v>
      </c>
      <c r="B328" s="3"/>
      <c r="C328" s="3"/>
      <c r="D328" s="3"/>
      <c r="E328" s="3"/>
    </row>
    <row r="329" spans="1:5" ht="13.75" customHeight="1">
      <c r="A329" s="4" t="e">
        <f>'Complete sheet and details'!#REF!</f>
        <v>#REF!</v>
      </c>
      <c r="B329" s="3"/>
      <c r="C329" s="3"/>
      <c r="D329" s="3"/>
      <c r="E329" s="3"/>
    </row>
    <row r="330" spans="1:5" ht="13.75" customHeight="1">
      <c r="A330" s="4" t="e">
        <f>'Complete sheet and details'!#REF!</f>
        <v>#REF!</v>
      </c>
      <c r="B330" s="3"/>
      <c r="C330" s="3"/>
      <c r="D330" s="3"/>
      <c r="E330" s="3"/>
    </row>
    <row r="331" spans="1:5" ht="13.75" customHeight="1">
      <c r="A331" s="4" t="e">
        <f>'Complete sheet and details'!#REF!</f>
        <v>#REF!</v>
      </c>
      <c r="B331" s="3"/>
      <c r="C331" s="3"/>
      <c r="D331" s="3"/>
      <c r="E331" s="3"/>
    </row>
    <row r="332" spans="1:5" ht="13.75" customHeight="1">
      <c r="A332" s="4" t="e">
        <f>'Complete sheet and details'!#REF!</f>
        <v>#REF!</v>
      </c>
      <c r="B332" s="3"/>
      <c r="C332" s="3"/>
      <c r="D332" s="3"/>
      <c r="E332" s="3"/>
    </row>
    <row r="333" spans="1:5" ht="13.75" customHeight="1">
      <c r="A333" s="4" t="e">
        <f>'Complete sheet and details'!#REF!</f>
        <v>#REF!</v>
      </c>
      <c r="B333" s="3"/>
      <c r="C333" s="3"/>
      <c r="D333" s="3"/>
      <c r="E333" s="3"/>
    </row>
    <row r="334" spans="1:5" ht="13.75" customHeight="1">
      <c r="A334" s="4" t="e">
        <f>'Complete sheet and details'!#REF!</f>
        <v>#REF!</v>
      </c>
      <c r="B334" s="3"/>
      <c r="C334" s="3"/>
      <c r="D334" s="3"/>
      <c r="E334" s="3"/>
    </row>
    <row r="335" spans="1:5" ht="13.75" customHeight="1">
      <c r="A335" s="4" t="e">
        <f>'Complete sheet and details'!#REF!</f>
        <v>#REF!</v>
      </c>
      <c r="B335" s="3"/>
      <c r="C335" s="3"/>
      <c r="D335" s="3"/>
      <c r="E335" s="3"/>
    </row>
    <row r="336" spans="1:5" ht="13.75" customHeight="1">
      <c r="A336" s="4" t="e">
        <f>'Complete sheet and details'!#REF!</f>
        <v>#REF!</v>
      </c>
      <c r="B336" s="3"/>
      <c r="C336" s="3"/>
      <c r="D336" s="3"/>
      <c r="E336" s="3"/>
    </row>
    <row r="337" spans="1:5" ht="13.75" customHeight="1">
      <c r="A337" s="4" t="e">
        <f>'Complete sheet and details'!#REF!</f>
        <v>#REF!</v>
      </c>
      <c r="B337" s="3"/>
      <c r="C337" s="3"/>
      <c r="D337" s="3"/>
      <c r="E337" s="3"/>
    </row>
    <row r="338" spans="1:5" ht="13.75" customHeight="1">
      <c r="A338" s="4" t="e">
        <f>'Complete sheet and details'!#REF!</f>
        <v>#REF!</v>
      </c>
      <c r="B338" s="3"/>
      <c r="C338" s="3"/>
      <c r="D338" s="3"/>
      <c r="E338" s="3"/>
    </row>
    <row r="339" spans="1:5" ht="13.75" customHeight="1">
      <c r="A339" s="4" t="e">
        <f>'Complete sheet and details'!#REF!</f>
        <v>#REF!</v>
      </c>
      <c r="B339" s="3"/>
      <c r="C339" s="3"/>
      <c r="D339" s="3"/>
      <c r="E339" s="3"/>
    </row>
    <row r="340" spans="1:5" ht="13.75" customHeight="1">
      <c r="A340" s="4" t="e">
        <f>'Complete sheet and details'!#REF!</f>
        <v>#REF!</v>
      </c>
      <c r="B340" s="3"/>
      <c r="C340" s="3"/>
      <c r="D340" s="3"/>
      <c r="E340" s="3"/>
    </row>
    <row r="341" spans="1:5" ht="13.75" customHeight="1">
      <c r="A341" s="4" t="e">
        <f>'Complete sheet and details'!#REF!</f>
        <v>#REF!</v>
      </c>
      <c r="B341" s="3"/>
      <c r="C341" s="3"/>
      <c r="D341" s="3"/>
      <c r="E341" s="3"/>
    </row>
    <row r="342" spans="1:5" ht="13.75" customHeight="1">
      <c r="A342" s="4" t="e">
        <f>'Complete sheet and details'!#REF!</f>
        <v>#REF!</v>
      </c>
      <c r="B342" s="3"/>
      <c r="C342" s="3"/>
      <c r="D342" s="3"/>
      <c r="E342" s="3"/>
    </row>
    <row r="343" spans="1:5" ht="13.75" customHeight="1">
      <c r="A343" s="4" t="e">
        <f>'Complete sheet and details'!#REF!</f>
        <v>#REF!</v>
      </c>
      <c r="B343" s="3"/>
      <c r="C343" s="3"/>
      <c r="D343" s="3"/>
      <c r="E343" s="3"/>
    </row>
    <row r="344" spans="1:5" ht="13.75" customHeight="1">
      <c r="A344" s="4" t="e">
        <f>'Complete sheet and details'!#REF!</f>
        <v>#REF!</v>
      </c>
      <c r="B344" s="3"/>
      <c r="C344" s="3"/>
      <c r="D344" s="3"/>
      <c r="E344" s="3"/>
    </row>
    <row r="345" spans="1:5" ht="13.75" customHeight="1">
      <c r="A345" s="4" t="e">
        <f>'Complete sheet and details'!#REF!</f>
        <v>#REF!</v>
      </c>
      <c r="B345" s="3"/>
      <c r="C345" s="3"/>
      <c r="D345" s="3"/>
      <c r="E345" s="3"/>
    </row>
    <row r="346" spans="1:5" ht="13.75" customHeight="1">
      <c r="A346" s="4" t="e">
        <f>'Complete sheet and details'!#REF!</f>
        <v>#REF!</v>
      </c>
      <c r="B346" s="3"/>
      <c r="C346" s="3"/>
      <c r="D346" s="3"/>
      <c r="E346" s="3"/>
    </row>
    <row r="347" spans="1:5" ht="13.75" customHeight="1">
      <c r="A347" s="4" t="e">
        <f>'Complete sheet and details'!#REF!</f>
        <v>#REF!</v>
      </c>
      <c r="B347" s="3"/>
      <c r="C347" s="3"/>
      <c r="D347" s="3"/>
      <c r="E347" s="3"/>
    </row>
    <row r="348" spans="1:5" ht="13.75" customHeight="1">
      <c r="A348" s="4" t="e">
        <f>'Complete sheet and details'!#REF!</f>
        <v>#REF!</v>
      </c>
      <c r="B348" s="3"/>
      <c r="C348" s="3"/>
      <c r="D348" s="3"/>
      <c r="E348" s="3"/>
    </row>
    <row r="349" spans="1:5" ht="13.75" customHeight="1">
      <c r="A349" s="4" t="e">
        <f>'Complete sheet and details'!#REF!</f>
        <v>#REF!</v>
      </c>
      <c r="B349" s="3"/>
      <c r="C349" s="3"/>
      <c r="D349" s="3"/>
      <c r="E349" s="3"/>
    </row>
    <row r="350" spans="1:5" ht="13.75" customHeight="1">
      <c r="A350" s="4" t="e">
        <f>'Complete sheet and details'!#REF!</f>
        <v>#REF!</v>
      </c>
      <c r="B350" s="3"/>
      <c r="C350" s="3"/>
      <c r="D350" s="3"/>
      <c r="E350" s="3"/>
    </row>
    <row r="351" spans="1:5" ht="13.75" customHeight="1">
      <c r="A351" s="4" t="e">
        <f>'Complete sheet and details'!#REF!</f>
        <v>#REF!</v>
      </c>
      <c r="B351" s="3"/>
      <c r="C351" s="3"/>
      <c r="D351" s="3"/>
      <c r="E351" s="3"/>
    </row>
    <row r="352" spans="1:5" ht="13.75" customHeight="1">
      <c r="A352" s="4" t="e">
        <f>'Complete sheet and details'!#REF!</f>
        <v>#REF!</v>
      </c>
      <c r="B352" s="3"/>
      <c r="C352" s="3"/>
      <c r="D352" s="3"/>
      <c r="E352" s="3"/>
    </row>
    <row r="353" spans="1:5" ht="13.75" customHeight="1">
      <c r="A353" s="4" t="e">
        <f>'Complete sheet and details'!#REF!</f>
        <v>#REF!</v>
      </c>
      <c r="B353" s="3"/>
      <c r="C353" s="3"/>
      <c r="D353" s="3"/>
      <c r="E353" s="3"/>
    </row>
    <row r="354" spans="1:5" ht="13.75" customHeight="1">
      <c r="A354" s="4" t="e">
        <f>'Complete sheet and details'!#REF!</f>
        <v>#REF!</v>
      </c>
      <c r="B354" s="3"/>
      <c r="C354" s="3"/>
      <c r="D354" s="3"/>
      <c r="E354" s="3"/>
    </row>
    <row r="355" spans="1:5" ht="13.75" customHeight="1">
      <c r="A355" s="4" t="e">
        <f>'Complete sheet and details'!#REF!</f>
        <v>#REF!</v>
      </c>
      <c r="B355" s="3"/>
      <c r="C355" s="3"/>
      <c r="D355" s="3"/>
      <c r="E355" s="3"/>
    </row>
    <row r="356" spans="1:5" ht="13.75" customHeight="1">
      <c r="A356" s="4" t="e">
        <f>'Complete sheet and details'!#REF!</f>
        <v>#REF!</v>
      </c>
      <c r="B356" s="3"/>
      <c r="C356" s="3"/>
      <c r="D356" s="3"/>
      <c r="E356" s="3"/>
    </row>
    <row r="357" spans="1:5" ht="13.75" customHeight="1">
      <c r="A357" s="4" t="e">
        <f>'Complete sheet and details'!#REF!</f>
        <v>#REF!</v>
      </c>
      <c r="B357" s="3"/>
      <c r="C357" s="3"/>
      <c r="D357" s="3"/>
      <c r="E357" s="3"/>
    </row>
    <row r="358" spans="1:5" ht="13.75" customHeight="1">
      <c r="A358" s="4" t="e">
        <f>'Complete sheet and details'!#REF!</f>
        <v>#REF!</v>
      </c>
      <c r="B358" s="3"/>
      <c r="C358" s="3"/>
      <c r="D358" s="3"/>
      <c r="E358" s="3"/>
    </row>
    <row r="359" spans="1:5" ht="13.75" customHeight="1">
      <c r="A359" s="4" t="e">
        <f>'Complete sheet and details'!#REF!</f>
        <v>#REF!</v>
      </c>
      <c r="B359" s="3"/>
      <c r="C359" s="3"/>
      <c r="D359" s="3"/>
      <c r="E359" s="3"/>
    </row>
    <row r="360" spans="1:5" ht="13.75" customHeight="1">
      <c r="A360" s="4" t="e">
        <f>'Complete sheet and details'!#REF!</f>
        <v>#REF!</v>
      </c>
      <c r="B360" s="3"/>
      <c r="C360" s="3"/>
      <c r="D360" s="3"/>
      <c r="E360" s="3"/>
    </row>
    <row r="361" spans="1:5" ht="13.75" customHeight="1">
      <c r="A361" s="4" t="e">
        <f>'Complete sheet and details'!#REF!</f>
        <v>#REF!</v>
      </c>
      <c r="B361" s="3"/>
      <c r="C361" s="3"/>
      <c r="D361" s="3"/>
      <c r="E361" s="3"/>
    </row>
    <row r="362" spans="1:5" ht="13.75" customHeight="1">
      <c r="A362" s="4" t="e">
        <f>'Complete sheet and details'!#REF!</f>
        <v>#REF!</v>
      </c>
      <c r="B362" s="3"/>
      <c r="C362" s="3"/>
      <c r="D362" s="3"/>
      <c r="E362" s="3"/>
    </row>
    <row r="363" spans="1:5" ht="13.75" customHeight="1">
      <c r="A363" s="4" t="e">
        <f>'Complete sheet and details'!#REF!</f>
        <v>#REF!</v>
      </c>
      <c r="B363" s="3"/>
      <c r="C363" s="3"/>
      <c r="D363" s="3"/>
      <c r="E363" s="3"/>
    </row>
    <row r="364" spans="1:5" ht="13.75" customHeight="1">
      <c r="A364" s="4" t="e">
        <f>'Complete sheet and details'!#REF!</f>
        <v>#REF!</v>
      </c>
      <c r="B364" s="3"/>
      <c r="C364" s="3"/>
      <c r="D364" s="3"/>
      <c r="E364" s="3"/>
    </row>
    <row r="365" spans="1:5" ht="13.75" customHeight="1">
      <c r="A365" s="4" t="e">
        <f>'Complete sheet and details'!#REF!</f>
        <v>#REF!</v>
      </c>
      <c r="B365" s="3"/>
      <c r="C365" s="3"/>
      <c r="D365" s="3"/>
      <c r="E365" s="3"/>
    </row>
    <row r="366" spans="1:5" ht="13.75" customHeight="1">
      <c r="A366" s="4" t="e">
        <f>'Complete sheet and details'!#REF!</f>
        <v>#REF!</v>
      </c>
      <c r="B366" s="3"/>
      <c r="C366" s="3"/>
      <c r="D366" s="3"/>
      <c r="E366" s="3"/>
    </row>
    <row r="367" spans="1:5" ht="13.75" customHeight="1">
      <c r="A367" s="4" t="e">
        <f>'Complete sheet and details'!#REF!</f>
        <v>#REF!</v>
      </c>
      <c r="B367" s="3"/>
      <c r="C367" s="3"/>
      <c r="D367" s="3"/>
      <c r="E367" s="3"/>
    </row>
    <row r="368" spans="1:5" ht="13.75" customHeight="1">
      <c r="A368" s="4" t="e">
        <f>'Complete sheet and details'!#REF!</f>
        <v>#REF!</v>
      </c>
      <c r="B368" s="3"/>
      <c r="C368" s="3"/>
      <c r="D368" s="3"/>
      <c r="E368" s="3"/>
    </row>
    <row r="369" spans="1:5" ht="13.75" customHeight="1">
      <c r="A369" s="4" t="e">
        <f>'Complete sheet and details'!#REF!</f>
        <v>#REF!</v>
      </c>
      <c r="B369" s="3"/>
      <c r="C369" s="3"/>
      <c r="D369" s="3"/>
      <c r="E369" s="3"/>
    </row>
    <row r="370" spans="1:5" ht="13.75" customHeight="1">
      <c r="A370" s="4" t="e">
        <f>'Complete sheet and details'!#REF!</f>
        <v>#REF!</v>
      </c>
      <c r="B370" s="3"/>
      <c r="C370" s="3"/>
      <c r="D370" s="3"/>
      <c r="E370" s="3"/>
    </row>
    <row r="371" spans="1:5" ht="13.75" customHeight="1">
      <c r="A371" s="4" t="e">
        <f>'Complete sheet and details'!#REF!</f>
        <v>#REF!</v>
      </c>
      <c r="B371" s="3"/>
      <c r="C371" s="3"/>
      <c r="D371" s="3"/>
      <c r="E371" s="3"/>
    </row>
    <row r="372" spans="1:5" ht="13.75" customHeight="1">
      <c r="A372" s="4" t="e">
        <f>'Complete sheet and details'!#REF!</f>
        <v>#REF!</v>
      </c>
      <c r="B372" s="3"/>
      <c r="C372" s="3"/>
      <c r="D372" s="3"/>
      <c r="E372" s="3"/>
    </row>
    <row r="373" spans="1:5" ht="13.75" customHeight="1">
      <c r="A373" s="4" t="e">
        <f>'Complete sheet and details'!#REF!</f>
        <v>#REF!</v>
      </c>
      <c r="B373" s="3"/>
      <c r="C373" s="3"/>
      <c r="D373" s="3"/>
      <c r="E373" s="3"/>
    </row>
    <row r="374" spans="1:5" ht="13.75" customHeight="1">
      <c r="A374" s="4" t="e">
        <f>'Complete sheet and details'!#REF!</f>
        <v>#REF!</v>
      </c>
      <c r="B374" s="3"/>
      <c r="C374" s="3"/>
      <c r="D374" s="3"/>
      <c r="E374" s="3"/>
    </row>
    <row r="375" spans="1:5" ht="13.75" customHeight="1">
      <c r="A375" s="4" t="e">
        <f>'Complete sheet and details'!#REF!</f>
        <v>#REF!</v>
      </c>
      <c r="B375" s="3"/>
      <c r="C375" s="3"/>
      <c r="D375" s="3"/>
      <c r="E375" s="3"/>
    </row>
    <row r="376" spans="1:5" ht="13.75" customHeight="1">
      <c r="A376" s="4" t="e">
        <f>'Complete sheet and details'!#REF!</f>
        <v>#REF!</v>
      </c>
      <c r="B376" s="3"/>
      <c r="C376" s="3"/>
      <c r="D376" s="3"/>
      <c r="E376" s="3"/>
    </row>
    <row r="377" spans="1:5" ht="13.75" customHeight="1">
      <c r="A377" s="4" t="e">
        <f>'Complete sheet and details'!#REF!</f>
        <v>#REF!</v>
      </c>
      <c r="B377" s="3"/>
      <c r="C377" s="3"/>
      <c r="D377" s="3"/>
      <c r="E377" s="3"/>
    </row>
    <row r="378" spans="1:5" ht="13.75" customHeight="1">
      <c r="A378" s="4" t="e">
        <f>'Complete sheet and details'!#REF!</f>
        <v>#REF!</v>
      </c>
      <c r="B378" s="3"/>
      <c r="C378" s="3"/>
      <c r="D378" s="3"/>
      <c r="E378" s="3"/>
    </row>
    <row r="379" spans="1:5" ht="13.75" customHeight="1">
      <c r="A379" s="4" t="e">
        <f>'Complete sheet and details'!#REF!</f>
        <v>#REF!</v>
      </c>
      <c r="B379" s="3"/>
      <c r="C379" s="3"/>
      <c r="D379" s="3"/>
      <c r="E379" s="3"/>
    </row>
    <row r="380" spans="1:5" ht="13.75" customHeight="1">
      <c r="A380" s="4" t="e">
        <f>'Complete sheet and details'!#REF!</f>
        <v>#REF!</v>
      </c>
      <c r="B380" s="3"/>
      <c r="C380" s="3"/>
      <c r="D380" s="3"/>
      <c r="E380" s="3"/>
    </row>
    <row r="381" spans="1:5" ht="13.75" customHeight="1">
      <c r="A381" s="4" t="e">
        <f>'Complete sheet and details'!#REF!</f>
        <v>#REF!</v>
      </c>
      <c r="B381" s="3"/>
      <c r="C381" s="3"/>
      <c r="D381" s="3"/>
      <c r="E381" s="3"/>
    </row>
    <row r="382" spans="1:5" ht="13.75" customHeight="1">
      <c r="A382" s="4" t="e">
        <f>'Complete sheet and details'!#REF!</f>
        <v>#REF!</v>
      </c>
      <c r="B382" s="3"/>
      <c r="C382" s="3"/>
      <c r="D382" s="3"/>
      <c r="E382" s="3"/>
    </row>
    <row r="383" spans="1:5" ht="13.75" customHeight="1">
      <c r="A383" s="4" t="e">
        <f>'Complete sheet and details'!#REF!</f>
        <v>#REF!</v>
      </c>
      <c r="B383" s="3"/>
      <c r="C383" s="3"/>
      <c r="D383" s="3"/>
      <c r="E383" s="3"/>
    </row>
    <row r="384" spans="1:5" ht="13.75" customHeight="1">
      <c r="A384" s="4" t="e">
        <f>'Complete sheet and details'!#REF!</f>
        <v>#REF!</v>
      </c>
      <c r="B384" s="3"/>
      <c r="C384" s="3"/>
      <c r="D384" s="3"/>
      <c r="E384" s="3"/>
    </row>
    <row r="385" spans="1:5" ht="13.75" customHeight="1">
      <c r="A385" s="4" t="e">
        <f>'Complete sheet and details'!#REF!</f>
        <v>#REF!</v>
      </c>
      <c r="B385" s="3"/>
      <c r="C385" s="3"/>
      <c r="D385" s="3"/>
      <c r="E385" s="3"/>
    </row>
    <row r="386" spans="1:5" ht="13.75" customHeight="1">
      <c r="A386" s="4" t="e">
        <f>'Complete sheet and details'!#REF!</f>
        <v>#REF!</v>
      </c>
      <c r="B386" s="3"/>
      <c r="C386" s="3"/>
      <c r="D386" s="3"/>
      <c r="E386" s="3"/>
    </row>
    <row r="387" spans="1:5" ht="13.75" customHeight="1">
      <c r="A387" s="4" t="e">
        <f>'Complete sheet and details'!#REF!</f>
        <v>#REF!</v>
      </c>
      <c r="B387" s="3"/>
      <c r="C387" s="3"/>
      <c r="D387" s="3"/>
      <c r="E387" s="3"/>
    </row>
    <row r="388" spans="1:5" ht="13.75" customHeight="1">
      <c r="A388" s="4" t="e">
        <f>'Complete sheet and details'!#REF!</f>
        <v>#REF!</v>
      </c>
      <c r="B388" s="3"/>
      <c r="C388" s="3"/>
      <c r="D388" s="3"/>
      <c r="E388" s="3"/>
    </row>
    <row r="389" spans="1:5" ht="13.75" customHeight="1">
      <c r="A389" s="4" t="e">
        <f>'Complete sheet and details'!#REF!</f>
        <v>#REF!</v>
      </c>
      <c r="B389" s="3"/>
      <c r="C389" s="3"/>
      <c r="D389" s="3"/>
      <c r="E389" s="3"/>
    </row>
    <row r="390" spans="1:5" ht="13.75" customHeight="1">
      <c r="A390" s="4" t="e">
        <f>'Complete sheet and details'!#REF!</f>
        <v>#REF!</v>
      </c>
      <c r="B390" s="3"/>
      <c r="C390" s="3"/>
      <c r="D390" s="3"/>
      <c r="E390" s="3"/>
    </row>
    <row r="391" spans="1:5" ht="13.75" customHeight="1">
      <c r="A391" s="4" t="e">
        <f>'Complete sheet and details'!#REF!</f>
        <v>#REF!</v>
      </c>
      <c r="B391" s="3"/>
      <c r="C391" s="3"/>
      <c r="D391" s="3"/>
      <c r="E391" s="3"/>
    </row>
    <row r="392" spans="1:5" ht="13.75" customHeight="1">
      <c r="A392" s="4" t="e">
        <f>'Complete sheet and details'!#REF!</f>
        <v>#REF!</v>
      </c>
      <c r="B392" s="3"/>
      <c r="C392" s="3"/>
      <c r="D392" s="3"/>
      <c r="E392" s="3"/>
    </row>
    <row r="393" spans="1:5" ht="13.75" customHeight="1">
      <c r="A393" s="4" t="e">
        <f>'Complete sheet and details'!#REF!</f>
        <v>#REF!</v>
      </c>
      <c r="B393" s="3"/>
      <c r="C393" s="3"/>
      <c r="D393" s="3"/>
      <c r="E393" s="3"/>
    </row>
    <row r="394" spans="1:5" ht="13.75" customHeight="1">
      <c r="A394" s="4" t="e">
        <f>'Complete sheet and details'!#REF!</f>
        <v>#REF!</v>
      </c>
      <c r="B394" s="3"/>
      <c r="C394" s="3"/>
      <c r="D394" s="3"/>
      <c r="E394" s="3"/>
    </row>
    <row r="395" spans="1:5" ht="13.75" customHeight="1">
      <c r="A395" s="4" t="e">
        <f>'Complete sheet and details'!#REF!</f>
        <v>#REF!</v>
      </c>
      <c r="B395" s="3"/>
      <c r="C395" s="3"/>
      <c r="D395" s="3"/>
      <c r="E395" s="3"/>
    </row>
    <row r="396" spans="1:5" ht="13.75" customHeight="1">
      <c r="A396" s="4" t="e">
        <f>'Complete sheet and details'!#REF!</f>
        <v>#REF!</v>
      </c>
      <c r="B396" s="3"/>
      <c r="C396" s="3"/>
      <c r="D396" s="3"/>
      <c r="E396" s="3"/>
    </row>
    <row r="397" spans="1:5" ht="13.75" customHeight="1">
      <c r="A397" s="4" t="e">
        <f>'Complete sheet and details'!#REF!</f>
        <v>#REF!</v>
      </c>
      <c r="B397" s="3"/>
      <c r="C397" s="3"/>
      <c r="D397" s="3"/>
      <c r="E397" s="3"/>
    </row>
    <row r="398" spans="1:5" ht="13.75" customHeight="1">
      <c r="A398" s="4" t="e">
        <f>'Complete sheet and details'!#REF!</f>
        <v>#REF!</v>
      </c>
      <c r="B398" s="3"/>
      <c r="C398" s="3"/>
      <c r="D398" s="3"/>
      <c r="E398" s="3"/>
    </row>
    <row r="399" spans="1:5" ht="13.75" customHeight="1">
      <c r="A399" s="4" t="e">
        <f>'Complete sheet and details'!#REF!</f>
        <v>#REF!</v>
      </c>
      <c r="B399" s="3"/>
      <c r="C399" s="3"/>
      <c r="D399" s="3"/>
      <c r="E399" s="3"/>
    </row>
    <row r="400" spans="1:5" ht="13.75" customHeight="1">
      <c r="A400" s="4" t="e">
        <f>'Complete sheet and details'!#REF!</f>
        <v>#REF!</v>
      </c>
      <c r="B400" s="3"/>
      <c r="C400" s="3"/>
      <c r="D400" s="3"/>
      <c r="E400" s="3"/>
    </row>
    <row r="401" spans="1:5" ht="13.75" customHeight="1">
      <c r="A401" s="4" t="e">
        <f>'Complete sheet and details'!#REF!</f>
        <v>#REF!</v>
      </c>
      <c r="B401" s="3"/>
      <c r="C401" s="3"/>
      <c r="D401" s="3"/>
      <c r="E401" s="3"/>
    </row>
    <row r="402" spans="1:5" ht="13.75" customHeight="1">
      <c r="A402" s="4" t="e">
        <f>'Complete sheet and details'!#REF!</f>
        <v>#REF!</v>
      </c>
      <c r="B402" s="3"/>
      <c r="C402" s="3"/>
      <c r="D402" s="3"/>
      <c r="E402" s="3"/>
    </row>
    <row r="403" spans="1:5" ht="13.75" customHeight="1">
      <c r="A403" s="4" t="e">
        <f>'Complete sheet and details'!#REF!</f>
        <v>#REF!</v>
      </c>
      <c r="B403" s="3"/>
      <c r="C403" s="3"/>
      <c r="D403" s="3"/>
      <c r="E403" s="3"/>
    </row>
    <row r="404" spans="1:5" ht="13.75" customHeight="1">
      <c r="A404" s="12" t="e">
        <f>'Complete sheet and details'!#REF!</f>
        <v>#REF!</v>
      </c>
      <c r="B404" s="3"/>
      <c r="C404" s="3"/>
      <c r="D404" s="3"/>
      <c r="E404" s="3"/>
    </row>
    <row r="405" spans="1:5" ht="13.75" customHeight="1">
      <c r="A405" s="12" t="e">
        <f>'Complete sheet and details'!#REF!</f>
        <v>#REF!</v>
      </c>
      <c r="B405" s="3"/>
      <c r="C405" s="3"/>
      <c r="D405" s="3"/>
      <c r="E405" s="3"/>
    </row>
    <row r="406" spans="1:5" ht="13.75" customHeight="1">
      <c r="A406" s="12" t="e">
        <f>'Complete sheet and details'!#REF!</f>
        <v>#REF!</v>
      </c>
      <c r="B406" s="3"/>
      <c r="C406" s="3"/>
      <c r="D406" s="3"/>
      <c r="E406" s="3"/>
    </row>
    <row r="407" spans="1:5" ht="13.75" customHeight="1">
      <c r="A407" s="12" t="e">
        <f>'Complete sheet and details'!#REF!</f>
        <v>#REF!</v>
      </c>
      <c r="B407" s="3"/>
      <c r="C407" s="3"/>
      <c r="D407" s="3"/>
      <c r="E407" s="3"/>
    </row>
    <row r="408" spans="1:5" ht="13.75" customHeight="1">
      <c r="A408" s="12" t="e">
        <f>'Complete sheet and details'!#REF!</f>
        <v>#REF!</v>
      </c>
      <c r="B408" s="3"/>
      <c r="C408" s="3"/>
      <c r="D408" s="3"/>
      <c r="E408" s="3"/>
    </row>
    <row r="409" spans="1:5" ht="13.75" customHeight="1">
      <c r="A409" s="12" t="e">
        <f>'Complete sheet and details'!#REF!</f>
        <v>#REF!</v>
      </c>
      <c r="B409" s="3"/>
      <c r="C409" s="3"/>
      <c r="D409" s="3"/>
      <c r="E409" s="3"/>
    </row>
    <row r="410" spans="1:5" ht="13.75" customHeight="1">
      <c r="A410" s="12" t="e">
        <f>'Complete sheet and details'!#REF!</f>
        <v>#REF!</v>
      </c>
      <c r="B410" s="3"/>
      <c r="C410" s="3"/>
      <c r="D410" s="3"/>
      <c r="E410" s="3"/>
    </row>
    <row r="411" spans="1:5" ht="13.75" customHeight="1">
      <c r="A411" s="12" t="e">
        <f>'Complete sheet and details'!#REF!</f>
        <v>#REF!</v>
      </c>
      <c r="B411" s="3"/>
      <c r="C411" s="3"/>
      <c r="D411" s="3"/>
      <c r="E411" s="3"/>
    </row>
    <row r="412" spans="1:5" ht="13.75" customHeight="1">
      <c r="A412" s="12" t="e">
        <f>'Complete sheet and details'!#REF!</f>
        <v>#REF!</v>
      </c>
      <c r="B412" s="3"/>
      <c r="C412" s="3"/>
      <c r="D412" s="3"/>
      <c r="E412" s="3"/>
    </row>
    <row r="413" spans="1:5" ht="13.75" customHeight="1">
      <c r="A413" s="12" t="e">
        <f>'Complete sheet and details'!#REF!</f>
        <v>#REF!</v>
      </c>
      <c r="B413" s="3"/>
      <c r="C413" s="3"/>
      <c r="D413" s="3"/>
      <c r="E413" s="3"/>
    </row>
    <row r="414" spans="1:5" ht="13.75" customHeight="1">
      <c r="A414" s="12" t="e">
        <f>'Complete sheet and details'!#REF!</f>
        <v>#REF!</v>
      </c>
      <c r="B414" s="3"/>
      <c r="C414" s="3"/>
      <c r="D414" s="3"/>
      <c r="E414" s="3"/>
    </row>
    <row r="415" spans="1:5" ht="13.75" customHeight="1">
      <c r="A415" s="12" t="e">
        <f>'Complete sheet and details'!#REF!</f>
        <v>#REF!</v>
      </c>
      <c r="B415" s="3"/>
      <c r="C415" s="3"/>
      <c r="D415" s="3"/>
      <c r="E415" s="3"/>
    </row>
    <row r="416" spans="1:5" ht="13.75" customHeight="1">
      <c r="A416" s="12" t="e">
        <f>'Complete sheet and details'!#REF!</f>
        <v>#REF!</v>
      </c>
      <c r="B416" s="3"/>
      <c r="C416" s="3"/>
      <c r="D416" s="3"/>
      <c r="E416" s="3"/>
    </row>
    <row r="417" spans="1:5" ht="13.75" customHeight="1">
      <c r="A417" s="12" t="e">
        <f>'Complete sheet and details'!#REF!</f>
        <v>#REF!</v>
      </c>
      <c r="B417" s="3"/>
      <c r="C417" s="3"/>
      <c r="D417" s="3"/>
      <c r="E417" s="3"/>
    </row>
    <row r="418" spans="1:5" ht="13.75" customHeight="1">
      <c r="A418" s="12" t="e">
        <f>'Complete sheet and details'!#REF!</f>
        <v>#REF!</v>
      </c>
      <c r="B418" s="3"/>
      <c r="C418" s="3"/>
      <c r="D418" s="3"/>
      <c r="E418" s="3"/>
    </row>
    <row r="419" spans="1:5" ht="13.75" customHeight="1">
      <c r="A419" s="12" t="e">
        <f>'Complete sheet and details'!#REF!</f>
        <v>#REF!</v>
      </c>
      <c r="B419" s="3"/>
      <c r="C419" s="3"/>
      <c r="D419" s="3"/>
      <c r="E419" s="3"/>
    </row>
    <row r="420" spans="1:5" ht="13.75" customHeight="1">
      <c r="A420" s="12" t="e">
        <f>'Complete sheet and details'!#REF!</f>
        <v>#REF!</v>
      </c>
      <c r="B420" s="3"/>
      <c r="C420" s="3"/>
      <c r="D420" s="3"/>
      <c r="E420" s="3"/>
    </row>
    <row r="421" spans="1:5" ht="13.75" customHeight="1">
      <c r="A421" s="12" t="e">
        <f>'Complete sheet and details'!#REF!</f>
        <v>#REF!</v>
      </c>
      <c r="B421" s="3"/>
      <c r="C421" s="3"/>
      <c r="D421" s="3"/>
      <c r="E421" s="3"/>
    </row>
    <row r="422" spans="1:5" ht="13.75" customHeight="1">
      <c r="A422" s="12" t="e">
        <f>'Complete sheet and details'!#REF!</f>
        <v>#REF!</v>
      </c>
      <c r="B422" s="3"/>
      <c r="C422" s="3"/>
      <c r="D422" s="3"/>
      <c r="E422" s="3"/>
    </row>
    <row r="423" spans="1:5" ht="13.75" customHeight="1">
      <c r="A423" s="12" t="e">
        <f>'Complete sheet and details'!#REF!</f>
        <v>#REF!</v>
      </c>
      <c r="B423" s="3"/>
      <c r="C423" s="3"/>
      <c r="D423" s="3"/>
      <c r="E423" s="3"/>
    </row>
    <row r="424" spans="1:5" ht="13.75" customHeight="1">
      <c r="A424" s="12" t="e">
        <f>'Complete sheet and details'!#REF!</f>
        <v>#REF!</v>
      </c>
      <c r="B424" s="3"/>
      <c r="C424" s="3"/>
      <c r="D424" s="3"/>
      <c r="E424" s="3"/>
    </row>
    <row r="425" spans="1:5" ht="13.75" customHeight="1">
      <c r="A425" s="12" t="e">
        <f>'Complete sheet and details'!#REF!</f>
        <v>#REF!</v>
      </c>
      <c r="B425" s="3"/>
      <c r="C425" s="3"/>
      <c r="D425" s="3"/>
      <c r="E425" s="3"/>
    </row>
    <row r="426" spans="1:5" ht="13.75" customHeight="1">
      <c r="A426" s="12" t="e">
        <f>'Complete sheet and details'!#REF!</f>
        <v>#REF!</v>
      </c>
      <c r="B426" s="3"/>
      <c r="C426" s="3"/>
      <c r="D426" s="3"/>
      <c r="E426" s="3"/>
    </row>
    <row r="427" spans="1:5" ht="13.75" customHeight="1">
      <c r="A427" s="12" t="e">
        <f>'Complete sheet and details'!#REF!</f>
        <v>#REF!</v>
      </c>
      <c r="B427" s="3"/>
      <c r="C427" s="3"/>
      <c r="D427" s="3"/>
      <c r="E427" s="3"/>
    </row>
    <row r="428" spans="1:5" ht="13.75" customHeight="1">
      <c r="A428" s="12" t="e">
        <f>'Complete sheet and details'!#REF!</f>
        <v>#REF!</v>
      </c>
      <c r="B428" s="3"/>
      <c r="C428" s="3"/>
      <c r="D428" s="3"/>
      <c r="E428" s="3"/>
    </row>
    <row r="429" spans="1:5" ht="13.75" customHeight="1">
      <c r="A429" s="12" t="e">
        <f>'Complete sheet and details'!#REF!</f>
        <v>#REF!</v>
      </c>
      <c r="B429" s="3"/>
      <c r="C429" s="3"/>
      <c r="D429" s="3"/>
      <c r="E429" s="3"/>
    </row>
    <row r="430" spans="1:5" ht="13.75" customHeight="1">
      <c r="A430" s="12" t="e">
        <f>'Complete sheet and details'!#REF!</f>
        <v>#REF!</v>
      </c>
      <c r="B430" s="3"/>
      <c r="C430" s="3"/>
      <c r="D430" s="3"/>
      <c r="E430" s="3"/>
    </row>
    <row r="431" spans="1:5" ht="13.75" customHeight="1">
      <c r="A431" s="12" t="e">
        <f>'Complete sheet and details'!#REF!</f>
        <v>#REF!</v>
      </c>
      <c r="B431" s="3"/>
      <c r="C431" s="3"/>
      <c r="D431" s="3"/>
      <c r="E431" s="3"/>
    </row>
    <row r="432" spans="1:5" ht="13.75" customHeight="1">
      <c r="A432" s="12" t="e">
        <f>'Complete sheet and details'!#REF!</f>
        <v>#REF!</v>
      </c>
      <c r="B432" s="3"/>
      <c r="C432" s="3"/>
      <c r="D432" s="3"/>
      <c r="E432" s="3"/>
    </row>
    <row r="433" spans="1:5" ht="13.75" customHeight="1">
      <c r="A433" s="12" t="e">
        <f>'Complete sheet and details'!#REF!</f>
        <v>#REF!</v>
      </c>
      <c r="B433" s="3"/>
      <c r="C433" s="3"/>
      <c r="D433" s="3"/>
      <c r="E433" s="3"/>
    </row>
    <row r="434" spans="1:5" ht="13.75" customHeight="1">
      <c r="A434" s="12" t="e">
        <f>'Complete sheet and details'!#REF!</f>
        <v>#REF!</v>
      </c>
      <c r="B434" s="3"/>
      <c r="C434" s="3"/>
      <c r="D434" s="3"/>
      <c r="E434" s="3"/>
    </row>
    <row r="435" spans="1:5" ht="13.75" customHeight="1">
      <c r="A435" s="12" t="e">
        <f>'Complete sheet and details'!#REF!</f>
        <v>#REF!</v>
      </c>
      <c r="B435" s="3"/>
      <c r="C435" s="3"/>
      <c r="D435" s="3"/>
      <c r="E435" s="3"/>
    </row>
    <row r="436" spans="1:5" ht="13.75" customHeight="1">
      <c r="A436" s="12" t="e">
        <f>'Complete sheet and details'!#REF!</f>
        <v>#REF!</v>
      </c>
      <c r="B436" s="3"/>
      <c r="C436" s="3"/>
      <c r="D436" s="3"/>
      <c r="E436" s="3"/>
    </row>
    <row r="437" spans="1:5" ht="13.75" customHeight="1">
      <c r="A437" s="12" t="e">
        <f>'Complete sheet and details'!#REF!</f>
        <v>#REF!</v>
      </c>
      <c r="B437" s="3"/>
      <c r="C437" s="3"/>
      <c r="D437" s="3"/>
      <c r="E437" s="3"/>
    </row>
    <row r="438" spans="1:5" ht="13.75" customHeight="1">
      <c r="A438" s="12" t="e">
        <f>'Complete sheet and details'!#REF!</f>
        <v>#REF!</v>
      </c>
      <c r="B438" s="3"/>
      <c r="C438" s="3"/>
      <c r="D438" s="3"/>
      <c r="E438" s="3"/>
    </row>
    <row r="439" spans="1:5" ht="13.75" customHeight="1">
      <c r="A439" s="12" t="e">
        <f>'Complete sheet and details'!#REF!</f>
        <v>#REF!</v>
      </c>
      <c r="B439" s="3"/>
      <c r="C439" s="3"/>
      <c r="D439" s="3"/>
      <c r="E439" s="3"/>
    </row>
    <row r="440" spans="1:5" ht="13.75" customHeight="1">
      <c r="A440" s="12" t="e">
        <f>'Complete sheet and details'!#REF!</f>
        <v>#REF!</v>
      </c>
      <c r="B440" s="3"/>
      <c r="C440" s="3"/>
      <c r="D440" s="3"/>
      <c r="E440" s="3"/>
    </row>
    <row r="441" spans="1:5" ht="13.75" customHeight="1">
      <c r="A441" s="12" t="e">
        <f>'Complete sheet and details'!#REF!</f>
        <v>#REF!</v>
      </c>
      <c r="B441" s="3"/>
      <c r="C441" s="3"/>
      <c r="D441" s="3"/>
      <c r="E441" s="3"/>
    </row>
    <row r="442" spans="1:5" ht="13.75" customHeight="1">
      <c r="A442" s="12" t="e">
        <f>'Complete sheet and details'!#REF!</f>
        <v>#REF!</v>
      </c>
      <c r="B442" s="3"/>
      <c r="C442" s="3"/>
      <c r="D442" s="3"/>
      <c r="E442" s="3"/>
    </row>
    <row r="443" spans="1:5" ht="13.75" customHeight="1">
      <c r="A443" s="12" t="e">
        <f>'Complete sheet and details'!#REF!</f>
        <v>#REF!</v>
      </c>
      <c r="B443" s="3"/>
      <c r="C443" s="3"/>
      <c r="D443" s="3"/>
      <c r="E443" s="3"/>
    </row>
    <row r="444" spans="1:5" ht="13.75" customHeight="1">
      <c r="A444" s="12" t="e">
        <f>'Complete sheet and details'!#REF!</f>
        <v>#REF!</v>
      </c>
      <c r="B444" s="3"/>
      <c r="C444" s="3"/>
      <c r="D444" s="3"/>
      <c r="E444" s="3"/>
    </row>
    <row r="445" spans="1:5" ht="13.75" customHeight="1">
      <c r="A445" s="12" t="e">
        <f>'Complete sheet and details'!#REF!</f>
        <v>#REF!</v>
      </c>
      <c r="B445" s="3"/>
      <c r="C445" s="3"/>
      <c r="D445" s="3"/>
      <c r="E445" s="3"/>
    </row>
    <row r="446" spans="1:5" ht="13.75" customHeight="1">
      <c r="A446" s="12" t="e">
        <f>'Complete sheet and details'!#REF!</f>
        <v>#REF!</v>
      </c>
      <c r="B446" s="3"/>
      <c r="C446" s="3"/>
      <c r="D446" s="3"/>
      <c r="E446" s="3"/>
    </row>
    <row r="447" spans="1:5" ht="13.75" customHeight="1">
      <c r="A447" s="12" t="e">
        <f>'Complete sheet and details'!#REF!</f>
        <v>#REF!</v>
      </c>
      <c r="B447" s="3"/>
      <c r="C447" s="3"/>
      <c r="D447" s="3"/>
      <c r="E447" s="3"/>
    </row>
    <row r="448" spans="1:5" ht="13.75" customHeight="1">
      <c r="A448" s="12" t="e">
        <f>'Complete sheet and details'!#REF!</f>
        <v>#REF!</v>
      </c>
      <c r="B448" s="3"/>
      <c r="C448" s="3"/>
      <c r="D448" s="3"/>
      <c r="E448" s="3"/>
    </row>
    <row r="449" spans="1:5" ht="13.75" customHeight="1">
      <c r="A449" s="12" t="e">
        <f>'Complete sheet and details'!#REF!</f>
        <v>#REF!</v>
      </c>
      <c r="B449" s="3"/>
      <c r="C449" s="3"/>
      <c r="D449" s="3"/>
      <c r="E449" s="3"/>
    </row>
    <row r="450" spans="1:5" ht="13.75" customHeight="1">
      <c r="A450" s="12" t="e">
        <f>'Complete sheet and details'!#REF!</f>
        <v>#REF!</v>
      </c>
      <c r="B450" s="3"/>
      <c r="C450" s="3"/>
      <c r="D450" s="3"/>
      <c r="E450" s="3"/>
    </row>
    <row r="451" spans="1:5" ht="13.75" customHeight="1">
      <c r="A451" s="12" t="e">
        <f>'Complete sheet and details'!#REF!</f>
        <v>#REF!</v>
      </c>
      <c r="B451" s="3"/>
      <c r="C451" s="3"/>
      <c r="D451" s="3"/>
      <c r="E451" s="3"/>
    </row>
    <row r="452" spans="1:5" ht="13.75" customHeight="1">
      <c r="A452" s="12" t="e">
        <f>'Complete sheet and details'!#REF!</f>
        <v>#REF!</v>
      </c>
      <c r="B452" s="3"/>
      <c r="C452" s="3"/>
      <c r="D452" s="3"/>
      <c r="E452" s="3"/>
    </row>
    <row r="453" spans="1:5" ht="13.75" customHeight="1">
      <c r="A453" s="12" t="e">
        <f>'Complete sheet and details'!#REF!</f>
        <v>#REF!</v>
      </c>
      <c r="B453" s="3"/>
      <c r="C453" s="3"/>
      <c r="D453" s="3"/>
      <c r="E453" s="3"/>
    </row>
    <row r="454" spans="1:5" ht="13.75" customHeight="1">
      <c r="A454" s="12" t="e">
        <f>'Complete sheet and details'!#REF!</f>
        <v>#REF!</v>
      </c>
      <c r="B454" s="3"/>
      <c r="C454" s="3"/>
      <c r="D454" s="3"/>
      <c r="E454" s="3"/>
    </row>
    <row r="455" spans="1:5" ht="13.75" customHeight="1">
      <c r="A455" s="12" t="e">
        <f>'Complete sheet and details'!#REF!</f>
        <v>#REF!</v>
      </c>
      <c r="B455" s="3"/>
      <c r="C455" s="3"/>
      <c r="D455" s="3"/>
      <c r="E455" s="3"/>
    </row>
    <row r="456" spans="1:5" ht="13.75" customHeight="1">
      <c r="A456" s="12" t="e">
        <f>'Complete sheet and details'!#REF!</f>
        <v>#REF!</v>
      </c>
      <c r="B456" s="3"/>
      <c r="C456" s="3"/>
      <c r="D456" s="3"/>
      <c r="E456" s="3"/>
    </row>
    <row r="457" spans="1:5" ht="13.75" customHeight="1">
      <c r="A457" s="12" t="e">
        <f>'Complete sheet and details'!#REF!</f>
        <v>#REF!</v>
      </c>
      <c r="B457" s="3"/>
      <c r="C457" s="3"/>
      <c r="D457" s="3"/>
      <c r="E457" s="3"/>
    </row>
    <row r="458" spans="1:5" ht="13.75" customHeight="1">
      <c r="A458" s="12" t="e">
        <f>'Complete sheet and details'!#REF!</f>
        <v>#REF!</v>
      </c>
      <c r="B458" s="3"/>
      <c r="C458" s="3"/>
      <c r="D458" s="3"/>
      <c r="E458" s="3"/>
    </row>
    <row r="459" spans="1:5" ht="13.75" customHeight="1">
      <c r="A459" s="12" t="e">
        <f>'Complete sheet and details'!#REF!</f>
        <v>#REF!</v>
      </c>
      <c r="B459" s="3"/>
      <c r="C459" s="3"/>
      <c r="D459" s="3"/>
      <c r="E459" s="3"/>
    </row>
    <row r="460" spans="1:5" ht="13.75" customHeight="1">
      <c r="A460" s="12" t="e">
        <f>'Complete sheet and details'!#REF!</f>
        <v>#REF!</v>
      </c>
      <c r="B460" s="3"/>
      <c r="C460" s="3"/>
      <c r="D460" s="3"/>
      <c r="E460" s="3"/>
    </row>
    <row r="461" spans="1:5" ht="13.75" customHeight="1">
      <c r="A461" s="12" t="e">
        <f>'Complete sheet and details'!#REF!</f>
        <v>#REF!</v>
      </c>
      <c r="B461" s="3"/>
      <c r="C461" s="3"/>
      <c r="D461" s="3"/>
      <c r="E461" s="3"/>
    </row>
    <row r="462" spans="1:5" ht="13.75" customHeight="1">
      <c r="A462" s="12" t="e">
        <f>'Complete sheet and details'!#REF!</f>
        <v>#REF!</v>
      </c>
      <c r="B462" s="3"/>
      <c r="C462" s="3"/>
      <c r="D462" s="3"/>
      <c r="E462" s="3"/>
    </row>
    <row r="463" spans="1:5" ht="13.75" customHeight="1">
      <c r="A463" s="12" t="e">
        <f>'Complete sheet and details'!#REF!</f>
        <v>#REF!</v>
      </c>
      <c r="B463" s="3"/>
      <c r="C463" s="3"/>
      <c r="D463" s="3"/>
      <c r="E463" s="3"/>
    </row>
    <row r="464" spans="1:5" ht="13.75" customHeight="1">
      <c r="A464" s="12" t="e">
        <f>'Complete sheet and details'!#REF!</f>
        <v>#REF!</v>
      </c>
      <c r="B464" s="3"/>
      <c r="C464" s="3"/>
      <c r="D464" s="3"/>
      <c r="E464" s="3"/>
    </row>
    <row r="465" spans="1:5" ht="13.75" customHeight="1">
      <c r="A465" s="12" t="e">
        <f>'Complete sheet and details'!#REF!</f>
        <v>#REF!</v>
      </c>
      <c r="B465" s="3"/>
      <c r="C465" s="3"/>
      <c r="D465" s="3"/>
      <c r="E465" s="3"/>
    </row>
    <row r="466" spans="1:5" ht="13.75" customHeight="1">
      <c r="A466" s="12" t="e">
        <f>'Complete sheet and details'!#REF!</f>
        <v>#REF!</v>
      </c>
      <c r="B466" s="3"/>
      <c r="C466" s="3"/>
      <c r="D466" s="3"/>
      <c r="E466" s="3"/>
    </row>
    <row r="467" spans="1:5" ht="13.75" customHeight="1">
      <c r="A467" s="12" t="e">
        <f>'Complete sheet and details'!#REF!</f>
        <v>#REF!</v>
      </c>
      <c r="B467" s="3"/>
      <c r="C467" s="3"/>
      <c r="D467" s="3"/>
      <c r="E467" s="3"/>
    </row>
    <row r="468" spans="1:5" ht="13.75" customHeight="1">
      <c r="A468" s="12" t="e">
        <f>'Complete sheet and details'!#REF!</f>
        <v>#REF!</v>
      </c>
      <c r="B468" s="3"/>
      <c r="C468" s="3"/>
      <c r="D468" s="3"/>
      <c r="E468" s="3"/>
    </row>
    <row r="469" spans="1:5" ht="13.75" customHeight="1">
      <c r="A469" s="12" t="e">
        <f>'Complete sheet and details'!#REF!</f>
        <v>#REF!</v>
      </c>
      <c r="B469" s="3"/>
      <c r="C469" s="3"/>
      <c r="D469" s="3"/>
      <c r="E469" s="3"/>
    </row>
    <row r="470" spans="1:5" ht="13.75" customHeight="1">
      <c r="A470" s="12" t="e">
        <f>'Complete sheet and details'!#REF!</f>
        <v>#REF!</v>
      </c>
      <c r="B470" s="3"/>
      <c r="C470" s="3"/>
      <c r="D470" s="3"/>
      <c r="E470" s="3"/>
    </row>
    <row r="471" spans="1:5" ht="13.75" customHeight="1">
      <c r="A471" s="12" t="e">
        <f>'Complete sheet and details'!#REF!</f>
        <v>#REF!</v>
      </c>
      <c r="B471" s="3"/>
      <c r="C471" s="3"/>
      <c r="D471" s="3"/>
      <c r="E471" s="3"/>
    </row>
    <row r="472" spans="1:5" ht="13.75" customHeight="1">
      <c r="A472" s="12" t="e">
        <f>'Complete sheet and details'!#REF!</f>
        <v>#REF!</v>
      </c>
      <c r="B472" s="3"/>
      <c r="C472" s="3"/>
      <c r="D472" s="3"/>
      <c r="E472" s="3"/>
    </row>
    <row r="473" spans="1:5" ht="13.75" customHeight="1">
      <c r="A473" s="12" t="e">
        <f>'Complete sheet and details'!#REF!</f>
        <v>#REF!</v>
      </c>
      <c r="B473" s="3"/>
      <c r="C473" s="3"/>
      <c r="D473" s="3"/>
      <c r="E473" s="3"/>
    </row>
    <row r="474" spans="1:5" ht="13.75" customHeight="1">
      <c r="A474" s="12" t="e">
        <f>'Complete sheet and details'!#REF!</f>
        <v>#REF!</v>
      </c>
      <c r="B474" s="3"/>
      <c r="C474" s="3"/>
      <c r="D474" s="3"/>
      <c r="E474" s="3"/>
    </row>
    <row r="475" spans="1:5" ht="13.75" customHeight="1">
      <c r="A475" s="12" t="e">
        <f>'Complete sheet and details'!#REF!</f>
        <v>#REF!</v>
      </c>
      <c r="B475" s="3"/>
      <c r="C475" s="3"/>
      <c r="D475" s="3"/>
      <c r="E475" s="3"/>
    </row>
    <row r="476" spans="1:5" ht="13.75" customHeight="1">
      <c r="A476" s="12" t="e">
        <f>'Complete sheet and details'!#REF!</f>
        <v>#REF!</v>
      </c>
      <c r="B476" s="3"/>
      <c r="C476" s="3"/>
      <c r="D476" s="3"/>
      <c r="E476" s="3"/>
    </row>
    <row r="477" spans="1:5" ht="13.75" customHeight="1">
      <c r="A477" s="12" t="e">
        <f>'Complete sheet and details'!#REF!</f>
        <v>#REF!</v>
      </c>
      <c r="B477" s="3"/>
      <c r="C477" s="3"/>
      <c r="D477" s="3"/>
      <c r="E477" s="3"/>
    </row>
    <row r="478" spans="1:5" ht="13.75" customHeight="1">
      <c r="A478" s="12" t="e">
        <f>'Complete sheet and details'!#REF!</f>
        <v>#REF!</v>
      </c>
      <c r="B478" s="3"/>
      <c r="C478" s="3"/>
      <c r="D478" s="3"/>
      <c r="E478" s="3"/>
    </row>
    <row r="479" spans="1:5" ht="13.75" customHeight="1">
      <c r="A479" s="12" t="e">
        <f>'Complete sheet and details'!#REF!</f>
        <v>#REF!</v>
      </c>
      <c r="B479" s="3"/>
      <c r="C479" s="3"/>
      <c r="D479" s="3"/>
      <c r="E479" s="3"/>
    </row>
    <row r="480" spans="1:5" ht="13.75" customHeight="1">
      <c r="A480" s="12" t="e">
        <f>'Complete sheet and details'!#REF!</f>
        <v>#REF!</v>
      </c>
      <c r="B480" s="3"/>
      <c r="C480" s="3"/>
      <c r="D480" s="3"/>
      <c r="E480" s="3"/>
    </row>
    <row r="481" spans="1:5" ht="13.75" customHeight="1">
      <c r="A481" s="12" t="e">
        <f>'Complete sheet and details'!#REF!</f>
        <v>#REF!</v>
      </c>
      <c r="B481" s="3"/>
      <c r="C481" s="3"/>
      <c r="D481" s="3"/>
      <c r="E481" s="3"/>
    </row>
    <row r="482" spans="1:5" ht="13.75" customHeight="1">
      <c r="A482" s="12" t="e">
        <f>'Complete sheet and details'!#REF!</f>
        <v>#REF!</v>
      </c>
      <c r="B482" s="3"/>
      <c r="C482" s="3"/>
      <c r="D482" s="3"/>
      <c r="E482" s="3"/>
    </row>
    <row r="483" spans="1:5" ht="13.75" customHeight="1">
      <c r="A483" s="12" t="e">
        <f>'Complete sheet and details'!#REF!</f>
        <v>#REF!</v>
      </c>
      <c r="B483" s="3"/>
      <c r="C483" s="3"/>
      <c r="D483" s="3"/>
      <c r="E483" s="3"/>
    </row>
    <row r="484" spans="1:5" ht="13.75" customHeight="1">
      <c r="A484" s="12" t="e">
        <f>'Complete sheet and details'!#REF!</f>
        <v>#REF!</v>
      </c>
      <c r="B484" s="3"/>
      <c r="C484" s="3"/>
      <c r="D484" s="3"/>
      <c r="E484" s="3"/>
    </row>
    <row r="485" spans="1:5" ht="13.75" customHeight="1">
      <c r="A485" s="12" t="e">
        <f>'Complete sheet and details'!#REF!</f>
        <v>#REF!</v>
      </c>
      <c r="B485" s="3"/>
      <c r="C485" s="3"/>
      <c r="D485" s="3"/>
      <c r="E485" s="3"/>
    </row>
    <row r="486" spans="1:5" ht="13.75" customHeight="1">
      <c r="A486" s="12" t="e">
        <f>'Complete sheet and details'!#REF!</f>
        <v>#REF!</v>
      </c>
      <c r="B486" s="3"/>
      <c r="C486" s="3"/>
      <c r="D486" s="3"/>
      <c r="E486" s="3"/>
    </row>
    <row r="487" spans="1:5" ht="13.75" customHeight="1">
      <c r="A487" s="12" t="e">
        <f>'Complete sheet and details'!#REF!</f>
        <v>#REF!</v>
      </c>
      <c r="B487" s="3"/>
      <c r="C487" s="3"/>
      <c r="D487" s="3"/>
      <c r="E487" s="3"/>
    </row>
    <row r="488" spans="1:5" ht="13.75" customHeight="1">
      <c r="A488" s="12" t="e">
        <f>'Complete sheet and details'!#REF!</f>
        <v>#REF!</v>
      </c>
      <c r="B488" s="3"/>
      <c r="C488" s="3"/>
      <c r="D488" s="3"/>
      <c r="E488" s="3"/>
    </row>
    <row r="489" spans="1:5" ht="13.75" customHeight="1">
      <c r="A489" s="12" t="e">
        <f>'Complete sheet and details'!#REF!</f>
        <v>#REF!</v>
      </c>
      <c r="B489" s="3"/>
      <c r="C489" s="3"/>
      <c r="D489" s="3"/>
      <c r="E489" s="3"/>
    </row>
    <row r="490" spans="1:5" ht="13.75" customHeight="1">
      <c r="A490" s="12" t="e">
        <f>'Complete sheet and details'!#REF!</f>
        <v>#REF!</v>
      </c>
      <c r="B490" s="3"/>
      <c r="C490" s="3"/>
      <c r="D490" s="3"/>
      <c r="E490" s="3"/>
    </row>
    <row r="491" spans="1:5" ht="13.75" customHeight="1">
      <c r="A491" s="12" t="e">
        <f>'Complete sheet and details'!#REF!</f>
        <v>#REF!</v>
      </c>
      <c r="B491" s="3"/>
      <c r="C491" s="3"/>
      <c r="D491" s="3"/>
      <c r="E491" s="3"/>
    </row>
    <row r="492" spans="1:5" ht="13.75" customHeight="1">
      <c r="A492" s="12" t="e">
        <f>'Complete sheet and details'!#REF!</f>
        <v>#REF!</v>
      </c>
      <c r="B492" s="3"/>
      <c r="C492" s="3"/>
      <c r="D492" s="3"/>
      <c r="E492" s="3"/>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V17"/>
  <sheetViews>
    <sheetView showGridLines="0" workbookViewId="0"/>
  </sheetViews>
  <sheetFormatPr baseColWidth="10" defaultColWidth="14.83203125" defaultRowHeight="13"/>
  <cols>
    <col min="1" max="1" width="19.6640625" style="73" customWidth="1"/>
    <col min="2" max="256" width="14.5" style="73" customWidth="1"/>
  </cols>
  <sheetData>
    <row r="1" spans="1:26" ht="15.75" customHeight="1">
      <c r="A1" s="3"/>
      <c r="B1" s="4" t="s">
        <v>2058</v>
      </c>
      <c r="C1" s="4" t="s">
        <v>2059</v>
      </c>
      <c r="D1" s="4" t="s">
        <v>2060</v>
      </c>
      <c r="E1" s="4" t="s">
        <v>2061</v>
      </c>
      <c r="F1" s="4" t="s">
        <v>2062</v>
      </c>
      <c r="G1" s="4" t="s">
        <v>2063</v>
      </c>
      <c r="H1" s="4" t="s">
        <v>2064</v>
      </c>
      <c r="I1" s="4" t="s">
        <v>2065</v>
      </c>
      <c r="J1" s="4" t="s">
        <v>2066</v>
      </c>
      <c r="K1" s="4" t="s">
        <v>2067</v>
      </c>
      <c r="L1" s="4" t="s">
        <v>2068</v>
      </c>
      <c r="M1" s="4" t="s">
        <v>2069</v>
      </c>
      <c r="N1" s="3"/>
      <c r="O1" s="3"/>
      <c r="P1" s="3"/>
      <c r="Q1" s="3"/>
      <c r="R1" s="3"/>
      <c r="S1" s="3"/>
      <c r="T1" s="3"/>
      <c r="U1" s="3"/>
      <c r="V1" s="3"/>
      <c r="W1" s="3"/>
      <c r="X1" s="3"/>
      <c r="Y1" s="3"/>
      <c r="Z1" s="3"/>
    </row>
    <row r="2" spans="1:26" ht="15.75" customHeight="1">
      <c r="A2" s="4" t="str">
        <f>sectorwise!G3</f>
        <v>Factory</v>
      </c>
      <c r="B2" s="12">
        <v>4</v>
      </c>
      <c r="C2" s="12">
        <v>7</v>
      </c>
      <c r="D2" s="12">
        <v>6</v>
      </c>
      <c r="E2" s="12">
        <v>4</v>
      </c>
      <c r="F2" s="12">
        <v>3</v>
      </c>
      <c r="G2" s="12">
        <v>1</v>
      </c>
      <c r="H2" s="12">
        <v>2</v>
      </c>
      <c r="I2" s="12">
        <v>1</v>
      </c>
      <c r="J2" s="12">
        <v>1</v>
      </c>
      <c r="K2" s="12">
        <v>3</v>
      </c>
      <c r="L2" s="12">
        <v>6</v>
      </c>
      <c r="M2" s="12">
        <v>4</v>
      </c>
      <c r="N2" s="3"/>
      <c r="O2" s="3"/>
      <c r="P2" s="3"/>
      <c r="Q2" s="3"/>
      <c r="R2" s="3"/>
      <c r="S2" s="3"/>
      <c r="T2" s="3"/>
      <c r="U2" s="3"/>
      <c r="V2" s="3"/>
      <c r="W2" s="3"/>
      <c r="X2" s="3"/>
      <c r="Y2" s="3"/>
      <c r="Z2" s="3"/>
    </row>
    <row r="3" spans="1:26" ht="15.75" customHeight="1">
      <c r="A3" s="4" t="str">
        <f>sectorwise!G4</f>
        <v>Residential</v>
      </c>
      <c r="B3" s="12">
        <v>9</v>
      </c>
      <c r="C3" s="12">
        <v>3</v>
      </c>
      <c r="D3" s="12">
        <v>10</v>
      </c>
      <c r="E3" s="12">
        <v>6</v>
      </c>
      <c r="F3" s="12">
        <v>3</v>
      </c>
      <c r="G3" s="12">
        <v>13</v>
      </c>
      <c r="H3" s="12">
        <v>6</v>
      </c>
      <c r="I3" s="12">
        <v>6</v>
      </c>
      <c r="J3" s="12">
        <v>5</v>
      </c>
      <c r="K3" s="12">
        <v>13</v>
      </c>
      <c r="L3" s="12">
        <v>13</v>
      </c>
      <c r="M3" s="12">
        <v>14</v>
      </c>
      <c r="N3" s="3"/>
      <c r="O3" s="3"/>
      <c r="P3" s="3"/>
      <c r="Q3" s="3"/>
      <c r="R3" s="3"/>
      <c r="S3" s="3"/>
      <c r="T3" s="3"/>
      <c r="U3" s="3"/>
      <c r="V3" s="3"/>
      <c r="W3" s="3"/>
      <c r="X3" s="3"/>
      <c r="Y3" s="3"/>
      <c r="Z3" s="3"/>
    </row>
    <row r="4" spans="1:26" ht="15.75" customHeight="1">
      <c r="A4" s="4" t="str">
        <f>sectorwise!G5</f>
        <v>Authorities Negligence</v>
      </c>
      <c r="B4" s="12">
        <v>1</v>
      </c>
      <c r="C4" s="12">
        <v>4</v>
      </c>
      <c r="D4" s="12">
        <v>4</v>
      </c>
      <c r="E4" s="12">
        <v>2</v>
      </c>
      <c r="F4" s="12">
        <v>3</v>
      </c>
      <c r="G4" s="12">
        <v>13</v>
      </c>
      <c r="H4" s="12">
        <v>10</v>
      </c>
      <c r="I4" s="12">
        <v>1</v>
      </c>
      <c r="J4" s="12">
        <v>4</v>
      </c>
      <c r="K4" s="12">
        <v>4</v>
      </c>
      <c r="L4" s="12">
        <v>3</v>
      </c>
      <c r="M4" s="12">
        <v>3</v>
      </c>
      <c r="N4" s="3"/>
      <c r="O4" s="3"/>
      <c r="P4" s="3"/>
      <c r="Q4" s="3"/>
      <c r="R4" s="3"/>
      <c r="S4" s="3"/>
      <c r="T4" s="3"/>
      <c r="U4" s="3"/>
      <c r="V4" s="3"/>
      <c r="W4" s="3"/>
      <c r="X4" s="3"/>
      <c r="Y4" s="3"/>
      <c r="Z4" s="3"/>
    </row>
    <row r="5" spans="1:26" ht="15.75" customHeight="1">
      <c r="A5" s="4" t="str">
        <f>sectorwise!G6</f>
        <v>Commercial</v>
      </c>
      <c r="B5" s="12">
        <v>10</v>
      </c>
      <c r="C5" s="12">
        <v>11</v>
      </c>
      <c r="D5" s="12">
        <v>8</v>
      </c>
      <c r="E5" s="12">
        <v>13</v>
      </c>
      <c r="F5" s="12">
        <v>12</v>
      </c>
      <c r="G5" s="12">
        <v>9</v>
      </c>
      <c r="H5" s="12">
        <v>6</v>
      </c>
      <c r="I5" s="12">
        <v>13</v>
      </c>
      <c r="J5" s="12">
        <v>6</v>
      </c>
      <c r="K5" s="12">
        <v>14</v>
      </c>
      <c r="L5" s="12">
        <v>12</v>
      </c>
      <c r="M5" s="12">
        <v>13</v>
      </c>
      <c r="N5" s="3"/>
      <c r="O5" s="3"/>
      <c r="P5" s="3"/>
      <c r="Q5" s="3"/>
      <c r="R5" s="3"/>
      <c r="S5" s="3"/>
      <c r="T5" s="3"/>
      <c r="U5" s="3"/>
      <c r="V5" s="3"/>
      <c r="W5" s="3"/>
      <c r="X5" s="3"/>
      <c r="Y5" s="3"/>
      <c r="Z5" s="3"/>
    </row>
    <row r="6" spans="1:26" ht="15.75" customHeight="1">
      <c r="A6" s="4" t="str">
        <f>sectorwise!G7</f>
        <v>Construction</v>
      </c>
      <c r="B6" s="12">
        <v>4</v>
      </c>
      <c r="C6" s="12">
        <v>4</v>
      </c>
      <c r="D6" s="12">
        <v>3</v>
      </c>
      <c r="E6" s="12">
        <v>3</v>
      </c>
      <c r="F6" s="12">
        <v>8</v>
      </c>
      <c r="G6" s="12">
        <v>3</v>
      </c>
      <c r="H6" s="12">
        <v>15</v>
      </c>
      <c r="I6" s="12">
        <v>11</v>
      </c>
      <c r="J6" s="12">
        <v>5</v>
      </c>
      <c r="K6" s="12">
        <v>8</v>
      </c>
      <c r="L6" s="12">
        <v>6</v>
      </c>
      <c r="M6" s="12">
        <v>3</v>
      </c>
      <c r="N6" s="3"/>
      <c r="O6" s="3"/>
      <c r="P6" s="3"/>
      <c r="Q6" s="3"/>
      <c r="R6" s="3"/>
      <c r="S6" s="3"/>
      <c r="T6" s="3"/>
      <c r="U6" s="3"/>
      <c r="V6" s="3"/>
      <c r="W6" s="3"/>
      <c r="X6" s="3"/>
      <c r="Y6" s="3"/>
      <c r="Z6" s="3"/>
    </row>
    <row r="7" spans="1:26" ht="15.75" customHeight="1">
      <c r="A7" s="4" t="str">
        <f>sectorwise!G8</f>
        <v>Miscellaneous</v>
      </c>
      <c r="B7" s="12">
        <v>1</v>
      </c>
      <c r="C7" s="12">
        <v>0</v>
      </c>
      <c r="D7" s="12">
        <v>1</v>
      </c>
      <c r="E7" s="12">
        <v>0</v>
      </c>
      <c r="F7" s="12">
        <v>1</v>
      </c>
      <c r="G7" s="12">
        <v>0</v>
      </c>
      <c r="H7" s="12">
        <v>1</v>
      </c>
      <c r="I7" s="12">
        <v>1</v>
      </c>
      <c r="J7" s="12">
        <v>1</v>
      </c>
      <c r="K7" s="12">
        <v>2</v>
      </c>
      <c r="L7" s="12">
        <v>0</v>
      </c>
      <c r="M7" s="12">
        <v>0</v>
      </c>
      <c r="N7" s="3"/>
      <c r="O7" s="3"/>
      <c r="P7" s="3"/>
      <c r="Q7" s="3"/>
      <c r="R7" s="3"/>
      <c r="S7" s="3"/>
      <c r="T7" s="3"/>
      <c r="U7" s="3"/>
      <c r="V7" s="3"/>
      <c r="W7" s="3"/>
      <c r="X7" s="3"/>
      <c r="Y7" s="3"/>
      <c r="Z7" s="3"/>
    </row>
    <row r="8" spans="1:26" ht="15.75" customHeight="1">
      <c r="A8" s="4" t="s">
        <v>2070</v>
      </c>
      <c r="B8" s="12">
        <v>31.1</v>
      </c>
      <c r="C8" s="12">
        <v>31.3</v>
      </c>
      <c r="D8" s="12">
        <v>32.799999999999997</v>
      </c>
      <c r="E8" s="12">
        <v>33.200000000000003</v>
      </c>
      <c r="F8" s="12">
        <v>33.6</v>
      </c>
      <c r="G8" s="12">
        <v>32.4</v>
      </c>
      <c r="H8" s="12">
        <v>30.4</v>
      </c>
      <c r="I8" s="12">
        <v>30</v>
      </c>
      <c r="J8" s="12">
        <v>30.7</v>
      </c>
      <c r="K8" s="12">
        <v>33.4</v>
      </c>
      <c r="L8" s="12">
        <v>33.700000000000003</v>
      </c>
      <c r="M8" s="12">
        <v>32.4</v>
      </c>
      <c r="N8" s="3"/>
      <c r="O8" s="3"/>
      <c r="P8" s="3"/>
      <c r="Q8" s="3"/>
      <c r="R8" s="3"/>
      <c r="S8" s="3"/>
      <c r="T8" s="3"/>
      <c r="U8" s="3"/>
      <c r="V8" s="3"/>
      <c r="W8" s="3"/>
      <c r="X8" s="3"/>
      <c r="Y8" s="3"/>
      <c r="Z8" s="3"/>
    </row>
    <row r="9" spans="1:26" ht="15.75" customHeight="1">
      <c r="A9" s="4" t="s">
        <v>2071</v>
      </c>
      <c r="B9" s="12">
        <v>17.3</v>
      </c>
      <c r="C9" s="12">
        <v>18.2</v>
      </c>
      <c r="D9" s="12">
        <v>21.4</v>
      </c>
      <c r="E9" s="12">
        <v>24.2</v>
      </c>
      <c r="F9" s="12">
        <v>27</v>
      </c>
      <c r="G9" s="12">
        <v>26.6</v>
      </c>
      <c r="H9" s="12">
        <v>25.5</v>
      </c>
      <c r="I9" s="12">
        <v>25.1</v>
      </c>
      <c r="J9" s="12">
        <v>24.8</v>
      </c>
      <c r="K9" s="12">
        <v>23.8</v>
      </c>
      <c r="L9" s="12">
        <v>21.3</v>
      </c>
      <c r="M9" s="12">
        <v>18.5</v>
      </c>
      <c r="N9" s="3"/>
      <c r="O9" s="3"/>
      <c r="P9" s="3"/>
      <c r="Q9" s="3"/>
      <c r="R9" s="3"/>
      <c r="S9" s="3"/>
      <c r="T9" s="3"/>
      <c r="U9" s="3"/>
      <c r="V9" s="3"/>
      <c r="W9" s="3"/>
      <c r="X9" s="3"/>
      <c r="Y9" s="3"/>
      <c r="Z9" s="3"/>
    </row>
    <row r="10" spans="1:26" ht="15.75" customHeight="1">
      <c r="A10" s="4" t="s">
        <v>2072</v>
      </c>
      <c r="B10" s="12">
        <v>0.3</v>
      </c>
      <c r="C10" s="12">
        <v>0.4</v>
      </c>
      <c r="D10" s="12">
        <v>0</v>
      </c>
      <c r="E10" s="12">
        <v>0.1</v>
      </c>
      <c r="F10" s="12">
        <v>11.3</v>
      </c>
      <c r="G10" s="12">
        <v>493.1</v>
      </c>
      <c r="H10" s="12">
        <v>840.7</v>
      </c>
      <c r="I10" s="12">
        <v>585.20000000000005</v>
      </c>
      <c r="J10" s="12">
        <v>341.4</v>
      </c>
      <c r="K10" s="12">
        <v>89.3</v>
      </c>
      <c r="L10" s="12">
        <v>9.9</v>
      </c>
      <c r="M10" s="12">
        <v>1.6</v>
      </c>
      <c r="N10" s="3"/>
      <c r="O10" s="3"/>
      <c r="P10" s="3"/>
      <c r="Q10" s="3"/>
      <c r="R10" s="3"/>
      <c r="S10" s="3"/>
      <c r="T10" s="3"/>
      <c r="U10" s="3"/>
      <c r="V10" s="3"/>
      <c r="W10" s="3"/>
      <c r="X10" s="3"/>
      <c r="Y10" s="3"/>
      <c r="Z10" s="3"/>
    </row>
    <row r="11" spans="1:26" ht="15.75" customHeight="1">
      <c r="A11" s="3"/>
      <c r="B11" s="3"/>
      <c r="C11" s="3"/>
      <c r="D11" s="3"/>
      <c r="E11" s="3"/>
      <c r="F11" s="3"/>
      <c r="G11" s="3"/>
      <c r="H11" s="3"/>
      <c r="I11" s="3"/>
      <c r="J11" s="3"/>
      <c r="K11" s="3"/>
      <c r="L11" s="3"/>
      <c r="M11" s="3"/>
      <c r="N11" s="3"/>
      <c r="O11" s="3"/>
      <c r="P11" s="3"/>
      <c r="Q11" s="3"/>
      <c r="R11" s="3"/>
      <c r="S11" s="3"/>
      <c r="T11" s="3"/>
      <c r="U11" s="3"/>
      <c r="V11" s="3"/>
      <c r="W11" s="3"/>
      <c r="X11" s="3"/>
      <c r="Y11" s="3"/>
      <c r="Z11" s="3"/>
    </row>
    <row r="12" spans="1:26" ht="15.75" customHeight="1">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ht="15.75" customHeight="1">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ht="15.75" customHeight="1">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ht="15.75" customHeight="1">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ht="15.75" customHeight="1">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15.75" customHeight="1">
      <c r="A17" s="3"/>
      <c r="B17" s="3"/>
      <c r="C17" s="3"/>
      <c r="D17" s="3"/>
      <c r="E17" s="3"/>
      <c r="F17" s="3"/>
      <c r="G17" s="3"/>
      <c r="H17" s="3"/>
      <c r="I17" s="4" t="s">
        <v>1364</v>
      </c>
      <c r="J17" s="12">
        <f>SUM(B2:M7)</f>
        <v>403</v>
      </c>
      <c r="K17" s="3"/>
      <c r="L17" s="3"/>
      <c r="M17" s="3"/>
      <c r="N17" s="3"/>
      <c r="O17" s="3"/>
      <c r="P17" s="3"/>
      <c r="Q17" s="3"/>
      <c r="R17" s="3"/>
      <c r="S17" s="3"/>
      <c r="T17" s="3"/>
      <c r="U17" s="3"/>
      <c r="V17" s="3"/>
      <c r="W17" s="3"/>
      <c r="X17" s="3"/>
      <c r="Y17" s="3"/>
      <c r="Z17" s="3"/>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V1006"/>
  <sheetViews>
    <sheetView showGridLines="0" workbookViewId="0"/>
  </sheetViews>
  <sheetFormatPr baseColWidth="10" defaultColWidth="14.83203125" defaultRowHeight="13"/>
  <cols>
    <col min="1" max="1" width="17.1640625" style="74" customWidth="1"/>
    <col min="2" max="2" width="16.5" style="74" customWidth="1"/>
    <col min="3" max="3" width="20.5" style="74" customWidth="1"/>
    <col min="4" max="6" width="14.5" style="74" customWidth="1"/>
    <col min="7" max="7" width="20.5" style="74" customWidth="1"/>
    <col min="8" max="256" width="14.5" style="74" customWidth="1"/>
  </cols>
  <sheetData>
    <row r="1" spans="1:11" ht="15.75" customHeight="1">
      <c r="A1" s="12">
        <f>SUM(A3:A228)</f>
        <v>1072</v>
      </c>
      <c r="B1" s="12">
        <f>SUM(B3:B228)</f>
        <v>327</v>
      </c>
      <c r="C1" s="3"/>
      <c r="D1" s="3"/>
      <c r="E1" s="3"/>
      <c r="F1" s="3"/>
      <c r="G1" s="3"/>
      <c r="H1" s="77" t="s">
        <v>2073</v>
      </c>
      <c r="I1" s="78"/>
      <c r="J1" s="77" t="s">
        <v>2074</v>
      </c>
      <c r="K1" s="78"/>
    </row>
    <row r="2" spans="1:11" ht="15.75" customHeight="1">
      <c r="A2" s="4" t="s">
        <v>1623</v>
      </c>
      <c r="B2" s="4" t="s">
        <v>2075</v>
      </c>
      <c r="C2" s="4" t="s">
        <v>9</v>
      </c>
      <c r="D2" s="3"/>
      <c r="E2" s="3"/>
      <c r="F2" s="3"/>
      <c r="G2" s="3"/>
      <c r="H2" s="3"/>
      <c r="I2" s="3"/>
      <c r="J2" s="3"/>
      <c r="K2" s="3"/>
    </row>
    <row r="3" spans="1:11" ht="15.75" customHeight="1">
      <c r="A3" s="12">
        <f>'Complete sheet and details'!G3</f>
        <v>126</v>
      </c>
      <c r="B3" s="12">
        <f>'Complete sheet and details'!H3</f>
        <v>5</v>
      </c>
      <c r="C3" s="4" t="str">
        <f>'Complete sheet and details'!I3</f>
        <v>Factory</v>
      </c>
      <c r="D3" s="3"/>
      <c r="E3" s="3"/>
      <c r="F3" s="3"/>
      <c r="G3" s="4" t="s">
        <v>30</v>
      </c>
      <c r="H3" s="12">
        <f>SUMIF(C$3:C1001,G3,A$3:A1001)</f>
        <v>586</v>
      </c>
      <c r="I3" s="12">
        <f>100*(H3/A1)</f>
        <v>54.664179104477618</v>
      </c>
      <c r="J3" s="12">
        <f>SUMIF(C$3:C1001,G3,B$3:B1001)</f>
        <v>244</v>
      </c>
      <c r="K3" s="12">
        <f>100*(J3/B1)</f>
        <v>74.61773700305811</v>
      </c>
    </row>
    <row r="4" spans="1:11" ht="15.75" customHeight="1">
      <c r="A4" s="12">
        <f>'Complete sheet and details'!G4</f>
        <v>49</v>
      </c>
      <c r="B4" s="12">
        <f>'Complete sheet and details'!H4</f>
        <v>18</v>
      </c>
      <c r="C4" s="4" t="str">
        <f>'Complete sheet and details'!I4</f>
        <v>Authorities Negligence</v>
      </c>
      <c r="D4" s="3"/>
      <c r="E4" s="3"/>
      <c r="F4" s="3"/>
      <c r="G4" s="4" t="s">
        <v>68</v>
      </c>
      <c r="H4" s="12">
        <f>SUMIF(C$3:C1002,G4,A$3:A1002)</f>
        <v>248</v>
      </c>
      <c r="I4" s="12">
        <f>100*(H4/A1)</f>
        <v>23.134328358208954</v>
      </c>
      <c r="J4" s="12">
        <f>SUMIF(C$3:C1002,G4,B$3:B1002)</f>
        <v>93</v>
      </c>
      <c r="K4" s="12">
        <f>100*(J4/B1)</f>
        <v>28.440366972477065</v>
      </c>
    </row>
    <row r="5" spans="1:11" ht="15.75" customHeight="1">
      <c r="A5" s="12">
        <f>'Complete sheet and details'!G5</f>
        <v>45</v>
      </c>
      <c r="B5" s="12">
        <f>'Complete sheet and details'!H5</f>
        <v>2</v>
      </c>
      <c r="C5" s="4" t="str">
        <f>'Complete sheet and details'!I5</f>
        <v>Construction</v>
      </c>
      <c r="D5" s="3"/>
      <c r="E5" s="3"/>
      <c r="F5" s="3"/>
      <c r="G5" s="4" t="s">
        <v>39</v>
      </c>
      <c r="H5" s="12">
        <f>SUMIF(C$3:C1003,G5,A$3:A1003)</f>
        <v>254</v>
      </c>
      <c r="I5" s="12">
        <f>100*(H5/A1)</f>
        <v>23.694029850746269</v>
      </c>
      <c r="J5" s="12">
        <f>SUMIF(C$3:C1003,G5,B$3:B1003)</f>
        <v>124</v>
      </c>
      <c r="K5" s="12">
        <f>100*(J5/B1)</f>
        <v>37.920489296636084</v>
      </c>
    </row>
    <row r="6" spans="1:11" ht="15.75" customHeight="1">
      <c r="A6" s="12">
        <f>'Complete sheet and details'!G6</f>
        <v>40</v>
      </c>
      <c r="B6" s="12">
        <f>'Complete sheet and details'!H6</f>
        <v>0</v>
      </c>
      <c r="C6" s="4" t="str">
        <f>'Complete sheet and details'!I6</f>
        <v>Factory</v>
      </c>
      <c r="D6" s="3"/>
      <c r="E6" s="3"/>
      <c r="F6" s="3"/>
      <c r="G6" s="4" t="s">
        <v>22</v>
      </c>
      <c r="H6" s="12">
        <f>SUMIF(C$3:C1004,G6,A$3:A1004)</f>
        <v>584</v>
      </c>
      <c r="I6" s="12">
        <f>100*(H6/A1)</f>
        <v>54.477611940298509</v>
      </c>
      <c r="J6" s="12">
        <f>SUMIF(C$3:C1004,G6,B$3:B1004)</f>
        <v>204</v>
      </c>
      <c r="K6" s="12">
        <f>100*(J6/B1)</f>
        <v>62.385321100917437</v>
      </c>
    </row>
    <row r="7" spans="1:11" ht="15.75" customHeight="1">
      <c r="A7" s="12">
        <f>'Complete sheet and details'!G7</f>
        <v>39</v>
      </c>
      <c r="B7" s="12">
        <f>'Complete sheet and details'!H7</f>
        <v>22</v>
      </c>
      <c r="C7" s="4" t="str">
        <f>'Complete sheet and details'!I7</f>
        <v>Authorities Negligence</v>
      </c>
      <c r="D7" s="3"/>
      <c r="E7" s="3"/>
      <c r="F7" s="3"/>
      <c r="G7" s="4" t="s">
        <v>45</v>
      </c>
      <c r="H7" s="12">
        <f>SUMIF(C$3:C1005,G7,A$3:A1005)</f>
        <v>353</v>
      </c>
      <c r="I7" s="12">
        <f>100*(H7/A1)</f>
        <v>32.929104477611943</v>
      </c>
      <c r="J7" s="12">
        <f>SUMIF(C$3:C1005,G7,B$3:B1005)</f>
        <v>218</v>
      </c>
      <c r="K7" s="12">
        <f>100*(J7/B1)</f>
        <v>66.666666666666657</v>
      </c>
    </row>
    <row r="8" spans="1:11" ht="15.75" customHeight="1">
      <c r="A8" s="12">
        <f>'Complete sheet and details'!G8</f>
        <v>31</v>
      </c>
      <c r="B8" s="12">
        <f>'Complete sheet and details'!H8</f>
        <v>1</v>
      </c>
      <c r="C8" s="4" t="str">
        <f>'Complete sheet and details'!I8</f>
        <v>Commercial</v>
      </c>
      <c r="D8" s="3"/>
      <c r="E8" s="3"/>
      <c r="F8" s="3"/>
      <c r="G8" s="4" t="s">
        <v>36</v>
      </c>
      <c r="H8" s="12">
        <f>SUMIF(C$3:C1006,G8,A$3:A1006)</f>
        <v>26</v>
      </c>
      <c r="I8" s="12">
        <f>100*(H8/A1)</f>
        <v>2.4253731343283582</v>
      </c>
      <c r="J8" s="12">
        <f>SUMIF(C$3:C1006,G8,B$3:B1006)</f>
        <v>42</v>
      </c>
      <c r="K8" s="12">
        <f>100*(J8/B1)</f>
        <v>12.844036697247708</v>
      </c>
    </row>
    <row r="9" spans="1:11" ht="15.75" customHeight="1">
      <c r="A9" s="12">
        <f>'Complete sheet and details'!G9</f>
        <v>28</v>
      </c>
      <c r="B9" s="12">
        <f>'Complete sheet and details'!H9</f>
        <v>7</v>
      </c>
      <c r="C9" s="4" t="str">
        <f>'Complete sheet and details'!I9</f>
        <v>Residential</v>
      </c>
      <c r="D9" s="3"/>
      <c r="E9" s="3"/>
      <c r="F9" s="3"/>
      <c r="G9" s="4" t="s">
        <v>1364</v>
      </c>
      <c r="H9" s="12">
        <f>SUM(H3:H8)</f>
        <v>2051</v>
      </c>
      <c r="I9" s="3"/>
      <c r="J9" s="12">
        <f>SUM(J3:J8)</f>
        <v>925</v>
      </c>
      <c r="K9" s="3"/>
    </row>
    <row r="10" spans="1:11" ht="15.75" customHeight="1">
      <c r="A10" s="12">
        <f>'Complete sheet and details'!G10</f>
        <v>24</v>
      </c>
      <c r="B10" s="12">
        <f>'Complete sheet and details'!H10</f>
        <v>0</v>
      </c>
      <c r="C10" s="4" t="str">
        <f>'Complete sheet and details'!I10</f>
        <v>Construction</v>
      </c>
      <c r="D10" s="3"/>
      <c r="E10" s="3"/>
      <c r="F10" s="3"/>
      <c r="G10" s="3"/>
      <c r="H10" s="3"/>
      <c r="I10" s="3"/>
      <c r="J10" s="3"/>
      <c r="K10" s="3"/>
    </row>
    <row r="11" spans="1:11" ht="15.75" customHeight="1">
      <c r="A11" s="12">
        <f>'Complete sheet and details'!G11</f>
        <v>23</v>
      </c>
      <c r="B11" s="12">
        <f>'Complete sheet and details'!H11</f>
        <v>4</v>
      </c>
      <c r="C11" s="4" t="str">
        <f>'Complete sheet and details'!I11</f>
        <v>Residential</v>
      </c>
      <c r="D11" s="3"/>
      <c r="E11" s="3"/>
      <c r="F11" s="3"/>
      <c r="G11" s="3"/>
      <c r="H11" s="3"/>
      <c r="I11" s="3"/>
      <c r="J11" s="3"/>
      <c r="K11" s="3"/>
    </row>
    <row r="12" spans="1:11" ht="15.75" customHeight="1">
      <c r="A12" s="12">
        <f>'Complete sheet and details'!G12</f>
        <v>20</v>
      </c>
      <c r="B12" s="12">
        <f>'Complete sheet and details'!H12</f>
        <v>8</v>
      </c>
      <c r="C12" s="4" t="str">
        <f>'Complete sheet and details'!I12</f>
        <v>Construction</v>
      </c>
      <c r="D12" s="3"/>
      <c r="E12" s="3"/>
      <c r="F12" s="3"/>
      <c r="G12" s="3"/>
      <c r="H12" s="3"/>
      <c r="I12" s="3"/>
      <c r="J12" s="3"/>
      <c r="K12" s="3"/>
    </row>
    <row r="13" spans="1:11" ht="15.75" customHeight="1">
      <c r="A13" s="12">
        <f>'Complete sheet and details'!G13</f>
        <v>20</v>
      </c>
      <c r="B13" s="12">
        <f>'Complete sheet and details'!H13</f>
        <v>0</v>
      </c>
      <c r="C13" s="4" t="str">
        <f>'Complete sheet and details'!I13</f>
        <v>Commercial</v>
      </c>
      <c r="D13" s="3"/>
      <c r="E13" s="3"/>
      <c r="F13" s="3"/>
      <c r="G13" s="3"/>
      <c r="H13" s="3"/>
      <c r="I13" s="3"/>
      <c r="J13" s="3"/>
      <c r="K13" s="3"/>
    </row>
    <row r="14" spans="1:11" ht="15.75" customHeight="1">
      <c r="A14" s="12">
        <f>'Complete sheet and details'!G14</f>
        <v>20</v>
      </c>
      <c r="B14" s="12">
        <f>'Complete sheet and details'!H14</f>
        <v>6</v>
      </c>
      <c r="C14" s="4" t="str">
        <f>'Complete sheet and details'!I14</f>
        <v>Factory</v>
      </c>
      <c r="D14" s="3"/>
      <c r="E14" s="3"/>
      <c r="F14" s="3"/>
      <c r="G14" s="3"/>
      <c r="H14" s="3"/>
      <c r="I14" s="3"/>
      <c r="J14" s="3"/>
      <c r="K14" s="3"/>
    </row>
    <row r="15" spans="1:11" ht="15.75" customHeight="1">
      <c r="A15" s="12">
        <f>'Complete sheet and details'!G15</f>
        <v>19</v>
      </c>
      <c r="B15" s="12">
        <f>'Complete sheet and details'!H15</f>
        <v>24</v>
      </c>
      <c r="C15" s="4" t="str">
        <f>'Complete sheet and details'!I15</f>
        <v>Construction</v>
      </c>
      <c r="D15" s="3"/>
      <c r="E15" s="3"/>
      <c r="F15" s="3"/>
      <c r="G15" s="3"/>
      <c r="H15" s="3"/>
      <c r="I15" s="3"/>
      <c r="J15" s="3"/>
      <c r="K15" s="3"/>
    </row>
    <row r="16" spans="1:11" ht="15.75" customHeight="1">
      <c r="A16" s="12">
        <f>'Complete sheet and details'!G16</f>
        <v>19</v>
      </c>
      <c r="B16" s="12">
        <f>'Complete sheet and details'!H16</f>
        <v>1</v>
      </c>
      <c r="C16" s="4" t="str">
        <f>'Complete sheet and details'!I16</f>
        <v>Commercial</v>
      </c>
      <c r="D16" s="3"/>
      <c r="E16" s="3"/>
      <c r="F16" s="4" t="s">
        <v>22</v>
      </c>
      <c r="G16" s="3"/>
      <c r="H16" s="3"/>
      <c r="I16" s="3"/>
      <c r="J16" s="3"/>
      <c r="K16" s="3"/>
    </row>
    <row r="17" spans="1:11" ht="15.75" customHeight="1">
      <c r="A17" s="12">
        <f>'Complete sheet and details'!G17</f>
        <v>17</v>
      </c>
      <c r="B17" s="12">
        <f>'Complete sheet and details'!H17</f>
        <v>0</v>
      </c>
      <c r="C17" s="4" t="str">
        <f>'Complete sheet and details'!I17</f>
        <v>Miscellaneous</v>
      </c>
      <c r="D17" s="3"/>
      <c r="E17" s="3"/>
      <c r="F17" s="4" t="s">
        <v>45</v>
      </c>
      <c r="G17" s="3"/>
      <c r="H17" s="3"/>
      <c r="I17" s="3"/>
      <c r="J17" s="3"/>
      <c r="K17" s="3"/>
    </row>
    <row r="18" spans="1:11" ht="15.75" customHeight="1">
      <c r="A18" s="12">
        <f>'Complete sheet and details'!G18</f>
        <v>16</v>
      </c>
      <c r="B18" s="12">
        <f>'Complete sheet and details'!H18</f>
        <v>10</v>
      </c>
      <c r="C18" s="4" t="str">
        <f>'Complete sheet and details'!I18</f>
        <v>Factory</v>
      </c>
      <c r="D18" s="3"/>
      <c r="E18" s="3"/>
      <c r="F18" s="4" t="s">
        <v>30</v>
      </c>
      <c r="G18" s="3"/>
      <c r="H18" s="3"/>
      <c r="I18" s="3"/>
      <c r="J18" s="3"/>
      <c r="K18" s="3"/>
    </row>
    <row r="19" spans="1:11" ht="15.75" customHeight="1">
      <c r="A19" s="12">
        <f>'Complete sheet and details'!G19</f>
        <v>15</v>
      </c>
      <c r="B19" s="12">
        <f>'Complete sheet and details'!H19</f>
        <v>3</v>
      </c>
      <c r="C19" s="4" t="str">
        <f>'Complete sheet and details'!I19</f>
        <v>Factory</v>
      </c>
      <c r="D19" s="3"/>
      <c r="E19" s="3"/>
      <c r="F19" s="4" t="s">
        <v>68</v>
      </c>
      <c r="G19" s="3"/>
      <c r="H19" s="3"/>
      <c r="I19" s="3"/>
      <c r="J19" s="3"/>
      <c r="K19" s="3"/>
    </row>
    <row r="20" spans="1:11" ht="15.75" customHeight="1">
      <c r="A20" s="12">
        <f>'Complete sheet and details'!G20</f>
        <v>12</v>
      </c>
      <c r="B20" s="12">
        <f>'Complete sheet and details'!H20</f>
        <v>12</v>
      </c>
      <c r="C20" s="4" t="str">
        <f>'Complete sheet and details'!I20</f>
        <v>Construction</v>
      </c>
      <c r="D20" s="3"/>
      <c r="E20" s="3"/>
      <c r="F20" s="4" t="s">
        <v>39</v>
      </c>
      <c r="G20" s="3"/>
      <c r="H20" s="3"/>
      <c r="I20" s="3"/>
      <c r="J20" s="3"/>
      <c r="K20" s="3"/>
    </row>
    <row r="21" spans="1:11" ht="15.75" customHeight="1">
      <c r="A21" s="12">
        <f>'Complete sheet and details'!G21</f>
        <v>12</v>
      </c>
      <c r="B21" s="12">
        <f>'Complete sheet and details'!H21</f>
        <v>0</v>
      </c>
      <c r="C21" s="4" t="str">
        <f>'Complete sheet and details'!I21</f>
        <v>Residential</v>
      </c>
      <c r="D21" s="3"/>
      <c r="E21" s="3"/>
      <c r="F21" s="4" t="s">
        <v>36</v>
      </c>
      <c r="G21" s="3"/>
      <c r="H21" s="3"/>
      <c r="I21" s="3"/>
      <c r="J21" s="3"/>
      <c r="K21" s="3"/>
    </row>
    <row r="22" spans="1:11" ht="15.75" customHeight="1">
      <c r="A22" s="12">
        <f>'Complete sheet and details'!G22</f>
        <v>11</v>
      </c>
      <c r="B22" s="12">
        <f>'Complete sheet and details'!H22</f>
        <v>6</v>
      </c>
      <c r="C22" s="4" t="str">
        <f>'Complete sheet and details'!I22</f>
        <v>Residential</v>
      </c>
      <c r="D22" s="3"/>
      <c r="E22" s="3"/>
      <c r="F22" s="3"/>
      <c r="G22" s="3"/>
      <c r="H22" s="3"/>
      <c r="I22" s="3"/>
      <c r="J22" s="3"/>
      <c r="K22" s="3"/>
    </row>
    <row r="23" spans="1:11" ht="15.75" customHeight="1">
      <c r="A23" s="12">
        <f>'Complete sheet and details'!G23</f>
        <v>11</v>
      </c>
      <c r="B23" s="12">
        <f>'Complete sheet and details'!H23</f>
        <v>3</v>
      </c>
      <c r="C23" s="4" t="str">
        <f>'Complete sheet and details'!I23</f>
        <v>Residential</v>
      </c>
      <c r="D23" s="3"/>
      <c r="E23" s="3"/>
      <c r="F23" s="3"/>
      <c r="G23" s="3"/>
      <c r="H23" s="3"/>
      <c r="I23" s="3"/>
      <c r="J23" s="3"/>
      <c r="K23" s="3"/>
    </row>
    <row r="24" spans="1:11" ht="15.75" customHeight="1">
      <c r="A24" s="12">
        <f>'Complete sheet and details'!G24</f>
        <v>11</v>
      </c>
      <c r="B24" s="12">
        <f>'Complete sheet and details'!H24</f>
        <v>1</v>
      </c>
      <c r="C24" s="4" t="str">
        <f>'Complete sheet and details'!I24</f>
        <v>Residential</v>
      </c>
      <c r="D24" s="3"/>
      <c r="E24" s="3"/>
      <c r="F24" s="3"/>
      <c r="G24" s="3"/>
      <c r="H24" s="3"/>
      <c r="I24" s="3"/>
      <c r="J24" s="3"/>
      <c r="K24" s="3"/>
    </row>
    <row r="25" spans="1:11" ht="15.75" customHeight="1">
      <c r="A25" s="12">
        <f>'Complete sheet and details'!G25</f>
        <v>11</v>
      </c>
      <c r="B25" s="12">
        <f>'Complete sheet and details'!H25</f>
        <v>2</v>
      </c>
      <c r="C25" s="4" t="str">
        <f>'Complete sheet and details'!I25</f>
        <v>Residential</v>
      </c>
      <c r="D25" s="3"/>
      <c r="E25" s="3"/>
      <c r="F25" s="3"/>
      <c r="G25" s="3"/>
      <c r="H25" s="3"/>
      <c r="I25" s="3"/>
      <c r="J25" s="3"/>
      <c r="K25" s="3"/>
    </row>
    <row r="26" spans="1:11" ht="15.75" customHeight="1">
      <c r="A26" s="12">
        <f>'Complete sheet and details'!G26</f>
        <v>11</v>
      </c>
      <c r="B26" s="12">
        <f>'Complete sheet and details'!H26</f>
        <v>3</v>
      </c>
      <c r="C26" s="4" t="str">
        <f>'Complete sheet and details'!I26</f>
        <v>Residential</v>
      </c>
      <c r="D26" s="3"/>
      <c r="E26" s="3"/>
      <c r="F26" s="3"/>
      <c r="G26" s="3"/>
      <c r="H26" s="3"/>
      <c r="I26" s="3"/>
      <c r="J26" s="3"/>
      <c r="K26" s="3"/>
    </row>
    <row r="27" spans="1:11" ht="15.75" customHeight="1">
      <c r="A27" s="12">
        <f>'Complete sheet and details'!G27</f>
        <v>10</v>
      </c>
      <c r="B27" s="12">
        <f>'Complete sheet and details'!H27</f>
        <v>0</v>
      </c>
      <c r="C27" s="4" t="str">
        <f>'Complete sheet and details'!I27</f>
        <v>Commercial</v>
      </c>
      <c r="D27" s="3"/>
      <c r="E27" s="3"/>
      <c r="F27" s="3"/>
      <c r="G27" s="3"/>
      <c r="H27" s="3"/>
      <c r="I27" s="3"/>
      <c r="J27" s="3"/>
      <c r="K27" s="3"/>
    </row>
    <row r="28" spans="1:11" ht="15.75" customHeight="1">
      <c r="A28" s="12">
        <f>'Complete sheet and details'!G28</f>
        <v>9</v>
      </c>
      <c r="B28" s="12">
        <f>'Complete sheet and details'!H28</f>
        <v>0</v>
      </c>
      <c r="C28" s="4" t="str">
        <f>'Complete sheet and details'!I28</f>
        <v>Commercial</v>
      </c>
      <c r="D28" s="3"/>
      <c r="E28" s="3"/>
      <c r="F28" s="3"/>
      <c r="G28" s="3"/>
      <c r="H28" s="3"/>
      <c r="I28" s="3"/>
      <c r="J28" s="3"/>
      <c r="K28" s="3"/>
    </row>
    <row r="29" spans="1:11" ht="15.75" customHeight="1">
      <c r="A29" s="12">
        <f>'Complete sheet and details'!G29</f>
        <v>9</v>
      </c>
      <c r="B29" s="12">
        <f>'Complete sheet and details'!H29</f>
        <v>4</v>
      </c>
      <c r="C29" s="4" t="str">
        <f>'Complete sheet and details'!I29</f>
        <v>Commercial</v>
      </c>
      <c r="D29" s="3"/>
      <c r="E29" s="3"/>
      <c r="F29" s="3"/>
      <c r="G29" s="3"/>
      <c r="H29" s="3"/>
      <c r="I29" s="3"/>
      <c r="J29" s="3"/>
      <c r="K29" s="3"/>
    </row>
    <row r="30" spans="1:11" ht="15.75" customHeight="1">
      <c r="A30" s="12">
        <f>'Complete sheet and details'!G30</f>
        <v>9</v>
      </c>
      <c r="B30" s="12">
        <f>'Complete sheet and details'!H30</f>
        <v>3</v>
      </c>
      <c r="C30" s="4" t="str">
        <f>'Complete sheet and details'!I30</f>
        <v>Construction</v>
      </c>
      <c r="D30" s="3"/>
      <c r="E30" s="3"/>
      <c r="F30" s="3"/>
      <c r="G30" s="3"/>
      <c r="H30" s="3"/>
      <c r="I30" s="3"/>
      <c r="J30" s="3"/>
      <c r="K30" s="3"/>
    </row>
    <row r="31" spans="1:11" ht="15.75" customHeight="1">
      <c r="A31" s="12">
        <f>'Complete sheet and details'!G31</f>
        <v>9</v>
      </c>
      <c r="B31" s="12">
        <f>'Complete sheet and details'!H31</f>
        <v>0</v>
      </c>
      <c r="C31" s="4" t="str">
        <f>'Complete sheet and details'!I31</f>
        <v>Authorities Negligence</v>
      </c>
      <c r="D31" s="3"/>
      <c r="E31" s="3"/>
      <c r="F31" s="3"/>
      <c r="G31" s="3"/>
      <c r="H31" s="3"/>
      <c r="I31" s="3"/>
      <c r="J31" s="3"/>
      <c r="K31" s="3"/>
    </row>
    <row r="32" spans="1:11" ht="15.75" customHeight="1">
      <c r="A32" s="12">
        <f>'Complete sheet and details'!G32</f>
        <v>9</v>
      </c>
      <c r="B32" s="12">
        <f>'Complete sheet and details'!H32</f>
        <v>1</v>
      </c>
      <c r="C32" s="4" t="str">
        <f>'Complete sheet and details'!I32</f>
        <v>Factory</v>
      </c>
      <c r="D32" s="3"/>
      <c r="E32" s="3"/>
      <c r="F32" s="3"/>
      <c r="G32" s="3"/>
      <c r="H32" s="3"/>
      <c r="I32" s="3"/>
      <c r="J32" s="3"/>
      <c r="K32" s="3"/>
    </row>
    <row r="33" spans="1:11" ht="15.75" customHeight="1">
      <c r="A33" s="12">
        <f>'Complete sheet and details'!G33</f>
        <v>8</v>
      </c>
      <c r="B33" s="12">
        <f>'Complete sheet and details'!H33</f>
        <v>1</v>
      </c>
      <c r="C33" s="4" t="str">
        <f>'Complete sheet and details'!I33</f>
        <v>Construction</v>
      </c>
      <c r="D33" s="3"/>
      <c r="E33" s="3"/>
      <c r="F33" s="3"/>
      <c r="G33" s="3"/>
      <c r="H33" s="3"/>
      <c r="I33" s="3"/>
      <c r="J33" s="3"/>
      <c r="K33" s="3"/>
    </row>
    <row r="34" spans="1:11" ht="15.75" customHeight="1">
      <c r="A34" s="12">
        <f>'Complete sheet and details'!G34</f>
        <v>7</v>
      </c>
      <c r="B34" s="12">
        <f>'Complete sheet and details'!H34</f>
        <v>0</v>
      </c>
      <c r="C34" s="4" t="str">
        <f>'Complete sheet and details'!I34</f>
        <v>Residential</v>
      </c>
      <c r="D34" s="3"/>
      <c r="E34" s="3"/>
      <c r="F34" s="3"/>
      <c r="G34" s="3"/>
      <c r="H34" s="3"/>
      <c r="I34" s="3"/>
      <c r="J34" s="3"/>
      <c r="K34" s="3"/>
    </row>
    <row r="35" spans="1:11" ht="15.75" customHeight="1">
      <c r="A35" s="12">
        <f>'Complete sheet and details'!G35</f>
        <v>7</v>
      </c>
      <c r="B35" s="12">
        <f>'Complete sheet and details'!H35</f>
        <v>0</v>
      </c>
      <c r="C35" s="4" t="str">
        <f>'Complete sheet and details'!I35</f>
        <v>Construction</v>
      </c>
      <c r="D35" s="3"/>
      <c r="E35" s="3"/>
      <c r="F35" s="3"/>
      <c r="G35" s="3"/>
      <c r="H35" s="3"/>
      <c r="I35" s="3"/>
      <c r="J35" s="3"/>
      <c r="K35" s="3"/>
    </row>
    <row r="36" spans="1:11" ht="15.75" customHeight="1">
      <c r="A36" s="12">
        <f>'Complete sheet and details'!G36</f>
        <v>7</v>
      </c>
      <c r="B36" s="12">
        <f>'Complete sheet and details'!H36</f>
        <v>0</v>
      </c>
      <c r="C36" s="4" t="str">
        <f>'Complete sheet and details'!I36</f>
        <v>Residential</v>
      </c>
      <c r="D36" s="3"/>
      <c r="E36" s="3"/>
      <c r="F36" s="3"/>
      <c r="G36" s="3"/>
      <c r="H36" s="3"/>
      <c r="I36" s="3"/>
      <c r="J36" s="3"/>
      <c r="K36" s="3"/>
    </row>
    <row r="37" spans="1:11" ht="15.75" customHeight="1">
      <c r="A37" s="12">
        <f>'Complete sheet and details'!G37</f>
        <v>7</v>
      </c>
      <c r="B37" s="12">
        <f>'Complete sheet and details'!H37</f>
        <v>12</v>
      </c>
      <c r="C37" s="4" t="str">
        <f>'Complete sheet and details'!I37</f>
        <v>Construction</v>
      </c>
      <c r="D37" s="3"/>
      <c r="E37" s="3"/>
      <c r="F37" s="3"/>
      <c r="G37" s="3"/>
      <c r="H37" s="3"/>
      <c r="I37" s="3"/>
      <c r="J37" s="3"/>
      <c r="K37" s="3"/>
    </row>
    <row r="38" spans="1:11" ht="15.75" customHeight="1">
      <c r="A38" s="12">
        <f>'Complete sheet and details'!G38</f>
        <v>6</v>
      </c>
      <c r="B38" s="12">
        <f>'Complete sheet and details'!H38</f>
        <v>0</v>
      </c>
      <c r="C38" s="4" t="str">
        <f>'Complete sheet and details'!I38</f>
        <v>Commercial</v>
      </c>
      <c r="D38" s="3"/>
      <c r="E38" s="3"/>
      <c r="F38" s="3"/>
      <c r="G38" s="3"/>
      <c r="H38" s="3"/>
      <c r="I38" s="3"/>
      <c r="J38" s="3"/>
      <c r="K38" s="3"/>
    </row>
    <row r="39" spans="1:11" ht="15.75" customHeight="1">
      <c r="A39" s="12">
        <f>'Complete sheet and details'!G39</f>
        <v>6</v>
      </c>
      <c r="B39" s="12">
        <f>'Complete sheet and details'!H39</f>
        <v>0</v>
      </c>
      <c r="C39" s="4" t="str">
        <f>'Complete sheet and details'!I39</f>
        <v>Residential</v>
      </c>
      <c r="D39" s="3"/>
      <c r="E39" s="3"/>
      <c r="F39" s="3"/>
      <c r="G39" s="3"/>
      <c r="H39" s="3"/>
      <c r="I39" s="3"/>
      <c r="J39" s="3"/>
      <c r="K39" s="3"/>
    </row>
    <row r="40" spans="1:11" ht="15.75" customHeight="1">
      <c r="A40" s="12">
        <f>'Complete sheet and details'!G40</f>
        <v>6</v>
      </c>
      <c r="B40" s="12">
        <f>'Complete sheet and details'!H40</f>
        <v>0</v>
      </c>
      <c r="C40" s="4" t="str">
        <f>'Complete sheet and details'!I40</f>
        <v>Residential</v>
      </c>
      <c r="D40" s="3"/>
      <c r="E40" s="3"/>
      <c r="F40" s="3"/>
      <c r="G40" s="3"/>
      <c r="H40" s="3"/>
      <c r="I40" s="3"/>
      <c r="J40" s="3"/>
      <c r="K40" s="3"/>
    </row>
    <row r="41" spans="1:11" ht="15.75" customHeight="1">
      <c r="A41" s="12">
        <f>'Complete sheet and details'!G41</f>
        <v>6</v>
      </c>
      <c r="B41" s="12">
        <f>'Complete sheet and details'!H41</f>
        <v>1</v>
      </c>
      <c r="C41" s="4" t="str">
        <f>'Complete sheet and details'!I41</f>
        <v>Residential</v>
      </c>
      <c r="D41" s="3"/>
      <c r="E41" s="3"/>
      <c r="F41" s="3"/>
      <c r="G41" s="3"/>
      <c r="H41" s="3"/>
      <c r="I41" s="3"/>
      <c r="J41" s="3"/>
      <c r="K41" s="3"/>
    </row>
    <row r="42" spans="1:11" ht="15.75" customHeight="1">
      <c r="A42" s="12">
        <f>'Complete sheet and details'!G42</f>
        <v>6</v>
      </c>
      <c r="B42" s="12">
        <f>'Complete sheet and details'!H42</f>
        <v>2</v>
      </c>
      <c r="C42" s="4" t="str">
        <f>'Complete sheet and details'!I42</f>
        <v>Commercial</v>
      </c>
      <c r="D42" s="3"/>
      <c r="E42" s="3"/>
      <c r="F42" s="3"/>
      <c r="G42" s="3"/>
      <c r="H42" s="3"/>
      <c r="I42" s="3"/>
      <c r="J42" s="3"/>
      <c r="K42" s="3"/>
    </row>
    <row r="43" spans="1:11" ht="15.75" customHeight="1">
      <c r="A43" s="12">
        <f>'Complete sheet and details'!G43</f>
        <v>6</v>
      </c>
      <c r="B43" s="12">
        <f>'Complete sheet and details'!H43</f>
        <v>0</v>
      </c>
      <c r="C43" s="4" t="str">
        <f>'Complete sheet and details'!I43</f>
        <v>Authorities Negligence</v>
      </c>
      <c r="D43" s="3"/>
      <c r="E43" s="3"/>
      <c r="F43" s="3"/>
      <c r="G43" s="3"/>
      <c r="H43" s="3"/>
      <c r="I43" s="3"/>
      <c r="J43" s="3"/>
      <c r="K43" s="3"/>
    </row>
    <row r="44" spans="1:11" ht="15.75" customHeight="1">
      <c r="A44" s="12">
        <f>'Complete sheet and details'!G44</f>
        <v>5</v>
      </c>
      <c r="B44" s="12">
        <f>'Complete sheet and details'!H44</f>
        <v>3</v>
      </c>
      <c r="C44" s="4" t="str">
        <f>'Complete sheet and details'!I44</f>
        <v>Construction</v>
      </c>
      <c r="D44" s="3"/>
      <c r="E44" s="3"/>
      <c r="F44" s="3"/>
      <c r="G44" s="3"/>
      <c r="H44" s="3"/>
      <c r="I44" s="3"/>
      <c r="J44" s="3"/>
      <c r="K44" s="3"/>
    </row>
    <row r="45" spans="1:11" ht="15.75" customHeight="1">
      <c r="A45" s="12">
        <f>'Complete sheet and details'!G45</f>
        <v>5</v>
      </c>
      <c r="B45" s="12">
        <f>'Complete sheet and details'!H45</f>
        <v>0</v>
      </c>
      <c r="C45" s="4" t="str">
        <f>'Complete sheet and details'!I45</f>
        <v>Residential</v>
      </c>
      <c r="D45" s="3"/>
      <c r="E45" s="3"/>
      <c r="F45" s="3"/>
      <c r="G45" s="3"/>
      <c r="H45" s="3"/>
      <c r="I45" s="3"/>
      <c r="J45" s="3"/>
      <c r="K45" s="3"/>
    </row>
    <row r="46" spans="1:11" ht="15.75" customHeight="1">
      <c r="A46" s="12">
        <f>'Complete sheet and details'!G46</f>
        <v>5</v>
      </c>
      <c r="B46" s="12">
        <f>'Complete sheet and details'!H46</f>
        <v>1</v>
      </c>
      <c r="C46" s="4" t="str">
        <f>'Complete sheet and details'!I46</f>
        <v>Construction</v>
      </c>
      <c r="D46" s="3"/>
      <c r="E46" s="3"/>
      <c r="F46" s="3"/>
      <c r="G46" s="3"/>
      <c r="H46" s="3"/>
      <c r="I46" s="3"/>
      <c r="J46" s="3"/>
      <c r="K46" s="3"/>
    </row>
    <row r="47" spans="1:11" ht="15.75" customHeight="1">
      <c r="A47" s="12">
        <f>'Complete sheet and details'!G47</f>
        <v>5</v>
      </c>
      <c r="B47" s="12">
        <f>'Complete sheet and details'!H47</f>
        <v>0</v>
      </c>
      <c r="C47" s="4" t="str">
        <f>'Complete sheet and details'!I47</f>
        <v>Authorities Negligence</v>
      </c>
      <c r="D47" s="3"/>
      <c r="E47" s="3"/>
      <c r="F47" s="3"/>
      <c r="G47" s="3"/>
      <c r="H47" s="3"/>
      <c r="I47" s="3"/>
      <c r="J47" s="3"/>
      <c r="K47" s="3"/>
    </row>
    <row r="48" spans="1:11" ht="15.75" customHeight="1">
      <c r="A48" s="12">
        <f>'Complete sheet and details'!G48</f>
        <v>5</v>
      </c>
      <c r="B48" s="12">
        <f>'Complete sheet and details'!H48</f>
        <v>0</v>
      </c>
      <c r="C48" s="4" t="str">
        <f>'Complete sheet and details'!I48</f>
        <v>Commercial</v>
      </c>
      <c r="D48" s="3"/>
      <c r="E48" s="3"/>
      <c r="F48" s="3"/>
      <c r="G48" s="3"/>
      <c r="H48" s="3"/>
      <c r="I48" s="3"/>
      <c r="J48" s="3"/>
      <c r="K48" s="3"/>
    </row>
    <row r="49" spans="1:11" ht="15.75" customHeight="1">
      <c r="A49" s="12">
        <f>'Complete sheet and details'!G49</f>
        <v>5</v>
      </c>
      <c r="B49" s="12">
        <f>'Complete sheet and details'!H49</f>
        <v>0</v>
      </c>
      <c r="C49" s="4" t="str">
        <f>'Complete sheet and details'!I49</f>
        <v>Residential</v>
      </c>
      <c r="D49" s="3"/>
      <c r="E49" s="3"/>
      <c r="F49" s="3"/>
      <c r="G49" s="3"/>
      <c r="H49" s="3"/>
      <c r="I49" s="3"/>
      <c r="J49" s="3"/>
      <c r="K49" s="3"/>
    </row>
    <row r="50" spans="1:11" ht="15.75" customHeight="1">
      <c r="A50" s="12">
        <f>'Complete sheet and details'!G50</f>
        <v>5</v>
      </c>
      <c r="B50" s="12">
        <f>'Complete sheet and details'!H50</f>
        <v>4</v>
      </c>
      <c r="C50" s="4" t="str">
        <f>'Complete sheet and details'!I50</f>
        <v>Residential</v>
      </c>
      <c r="D50" s="3"/>
      <c r="E50" s="3"/>
      <c r="F50" s="3"/>
      <c r="G50" s="3"/>
      <c r="H50" s="3"/>
      <c r="I50" s="3"/>
      <c r="J50" s="3"/>
      <c r="K50" s="3"/>
    </row>
    <row r="51" spans="1:11" ht="15.75" customHeight="1">
      <c r="A51" s="12">
        <f>'Complete sheet and details'!G51</f>
        <v>5</v>
      </c>
      <c r="B51" s="12">
        <f>'Complete sheet and details'!H51</f>
        <v>3</v>
      </c>
      <c r="C51" s="4" t="str">
        <f>'Complete sheet and details'!I51</f>
        <v>Authorities Negligence</v>
      </c>
      <c r="D51" s="3"/>
      <c r="E51" s="3"/>
      <c r="F51" s="3"/>
      <c r="G51" s="3"/>
      <c r="H51" s="3"/>
      <c r="I51" s="3"/>
      <c r="J51" s="3"/>
      <c r="K51" s="3"/>
    </row>
    <row r="52" spans="1:11" ht="15.75" customHeight="1">
      <c r="A52" s="12">
        <f>'Complete sheet and details'!G52</f>
        <v>5</v>
      </c>
      <c r="B52" s="12">
        <f>'Complete sheet and details'!H52</f>
        <v>6</v>
      </c>
      <c r="C52" s="4" t="str">
        <f>'Complete sheet and details'!I52</f>
        <v>Residential</v>
      </c>
      <c r="D52" s="3"/>
      <c r="E52" s="3"/>
      <c r="F52" s="3"/>
      <c r="G52" s="3"/>
      <c r="H52" s="3"/>
      <c r="I52" s="3"/>
      <c r="J52" s="3"/>
      <c r="K52" s="3"/>
    </row>
    <row r="53" spans="1:11" ht="15.75" customHeight="1">
      <c r="A53" s="12">
        <f>'Complete sheet and details'!G53</f>
        <v>5</v>
      </c>
      <c r="B53" s="12">
        <f>'Complete sheet and details'!H53</f>
        <v>3</v>
      </c>
      <c r="C53" s="4" t="str">
        <f>'Complete sheet and details'!I53</f>
        <v>Factory</v>
      </c>
      <c r="D53" s="3"/>
      <c r="E53" s="3"/>
      <c r="F53" s="3"/>
      <c r="G53" s="3"/>
      <c r="H53" s="3"/>
      <c r="I53" s="3"/>
      <c r="J53" s="3"/>
      <c r="K53" s="3"/>
    </row>
    <row r="54" spans="1:11" ht="15.75" customHeight="1">
      <c r="A54" s="12">
        <f>'Complete sheet and details'!G54</f>
        <v>5</v>
      </c>
      <c r="B54" s="12">
        <f>'Complete sheet and details'!H54</f>
        <v>1</v>
      </c>
      <c r="C54" s="4" t="str">
        <f>'Complete sheet and details'!I54</f>
        <v>Construction</v>
      </c>
      <c r="D54" s="3"/>
      <c r="E54" s="3"/>
      <c r="F54" s="3"/>
      <c r="G54" s="3"/>
      <c r="H54" s="3"/>
      <c r="I54" s="3"/>
      <c r="J54" s="3"/>
      <c r="K54" s="3"/>
    </row>
    <row r="55" spans="1:11" ht="15.75" customHeight="1">
      <c r="A55" s="12">
        <f>'Complete sheet and details'!G55</f>
        <v>5</v>
      </c>
      <c r="B55" s="12">
        <f>'Complete sheet and details'!H55</f>
        <v>0</v>
      </c>
      <c r="C55" s="4" t="str">
        <f>'Complete sheet and details'!I55</f>
        <v>Miscellaneous</v>
      </c>
      <c r="D55" s="3"/>
      <c r="E55" s="3"/>
      <c r="F55" s="3"/>
      <c r="G55" s="3"/>
      <c r="H55" s="3"/>
      <c r="I55" s="3"/>
      <c r="J55" s="3"/>
      <c r="K55" s="3"/>
    </row>
    <row r="56" spans="1:11" ht="15.75" customHeight="1">
      <c r="A56" s="12">
        <f>'Complete sheet and details'!G56</f>
        <v>5</v>
      </c>
      <c r="B56" s="12">
        <f>'Complete sheet and details'!H56</f>
        <v>0</v>
      </c>
      <c r="C56" s="4" t="str">
        <f>'Complete sheet and details'!I56</f>
        <v>Residential</v>
      </c>
      <c r="D56" s="3"/>
      <c r="E56" s="3"/>
      <c r="F56" s="3"/>
      <c r="G56" s="3"/>
      <c r="H56" s="3"/>
      <c r="I56" s="3"/>
      <c r="J56" s="3"/>
      <c r="K56" s="3"/>
    </row>
    <row r="57" spans="1:11" ht="15.75" customHeight="1">
      <c r="A57" s="12">
        <f>'Complete sheet and details'!G57</f>
        <v>5</v>
      </c>
      <c r="B57" s="12">
        <f>'Complete sheet and details'!H57</f>
        <v>0</v>
      </c>
      <c r="C57" s="4" t="str">
        <f>'Complete sheet and details'!I57</f>
        <v>Commercial</v>
      </c>
      <c r="D57" s="3"/>
      <c r="E57" s="3"/>
      <c r="F57" s="3"/>
      <c r="G57" s="3"/>
      <c r="H57" s="3"/>
      <c r="I57" s="3"/>
      <c r="J57" s="3"/>
      <c r="K57" s="3"/>
    </row>
    <row r="58" spans="1:11" ht="15.75" customHeight="1">
      <c r="A58" s="12">
        <f>'Complete sheet and details'!G58</f>
        <v>5</v>
      </c>
      <c r="B58" s="12">
        <f>'Complete sheet and details'!H58</f>
        <v>0</v>
      </c>
      <c r="C58" s="4" t="str">
        <f>'Complete sheet and details'!I58</f>
        <v>Construction</v>
      </c>
      <c r="D58" s="3"/>
      <c r="E58" s="3"/>
      <c r="F58" s="3"/>
      <c r="G58" s="3"/>
      <c r="H58" s="3"/>
      <c r="I58" s="3"/>
      <c r="J58" s="3"/>
      <c r="K58" s="3"/>
    </row>
    <row r="59" spans="1:11" ht="15.75" customHeight="1">
      <c r="A59" s="12">
        <f>'Complete sheet and details'!G59</f>
        <v>5</v>
      </c>
      <c r="B59" s="12">
        <f>'Complete sheet and details'!H59</f>
        <v>0</v>
      </c>
      <c r="C59" s="4" t="str">
        <f>'Complete sheet and details'!I59</f>
        <v>Construction</v>
      </c>
      <c r="D59" s="3"/>
      <c r="E59" s="3"/>
      <c r="F59" s="3"/>
      <c r="G59" s="3"/>
      <c r="H59" s="3"/>
      <c r="I59" s="3"/>
      <c r="J59" s="3"/>
      <c r="K59" s="3"/>
    </row>
    <row r="60" spans="1:11" ht="15.75" customHeight="1">
      <c r="A60" s="12">
        <f>'Complete sheet and details'!G60</f>
        <v>4</v>
      </c>
      <c r="B60" s="12">
        <f>'Complete sheet and details'!H60</f>
        <v>0</v>
      </c>
      <c r="C60" s="4" t="str">
        <f>'Complete sheet and details'!I60</f>
        <v>Residential</v>
      </c>
      <c r="D60" s="3"/>
      <c r="E60" s="3"/>
      <c r="F60" s="3"/>
      <c r="G60" s="3"/>
      <c r="H60" s="3"/>
      <c r="I60" s="3"/>
      <c r="J60" s="3"/>
      <c r="K60" s="3"/>
    </row>
    <row r="61" spans="1:11" ht="15.75" customHeight="1">
      <c r="A61" s="12">
        <f>'Complete sheet and details'!G61</f>
        <v>4</v>
      </c>
      <c r="B61" s="12">
        <f>'Complete sheet and details'!H61</f>
        <v>1</v>
      </c>
      <c r="C61" s="4" t="str">
        <f>'Complete sheet and details'!I61</f>
        <v>Residential</v>
      </c>
      <c r="D61" s="3"/>
      <c r="E61" s="3"/>
      <c r="F61" s="3"/>
      <c r="G61" s="3"/>
      <c r="H61" s="3"/>
      <c r="I61" s="3"/>
      <c r="J61" s="3"/>
      <c r="K61" s="3"/>
    </row>
    <row r="62" spans="1:11" ht="15.75" customHeight="1">
      <c r="A62" s="12">
        <f>'Complete sheet and details'!G62</f>
        <v>4</v>
      </c>
      <c r="B62" s="12">
        <f>'Complete sheet and details'!H62</f>
        <v>0</v>
      </c>
      <c r="C62" s="4" t="str">
        <f>'Complete sheet and details'!I62</f>
        <v>Residential</v>
      </c>
      <c r="D62" s="3"/>
      <c r="E62" s="3"/>
      <c r="F62" s="3"/>
      <c r="G62" s="3"/>
      <c r="H62" s="3"/>
      <c r="I62" s="3"/>
      <c r="J62" s="3"/>
      <c r="K62" s="3"/>
    </row>
    <row r="63" spans="1:11" ht="15.75" customHeight="1">
      <c r="A63" s="12">
        <f>'Complete sheet and details'!G63</f>
        <v>4</v>
      </c>
      <c r="B63" s="12">
        <f>'Complete sheet and details'!H63</f>
        <v>0</v>
      </c>
      <c r="C63" s="4" t="str">
        <f>'Complete sheet and details'!I63</f>
        <v>Commercial</v>
      </c>
      <c r="D63" s="3"/>
      <c r="E63" s="3"/>
      <c r="F63" s="3"/>
      <c r="G63" s="3"/>
      <c r="H63" s="3"/>
      <c r="I63" s="3"/>
      <c r="J63" s="3"/>
      <c r="K63" s="3"/>
    </row>
    <row r="64" spans="1:11" ht="15.75" customHeight="1">
      <c r="A64" s="12">
        <f>'Complete sheet and details'!G64</f>
        <v>4</v>
      </c>
      <c r="B64" s="12">
        <f>'Complete sheet and details'!H64</f>
        <v>0</v>
      </c>
      <c r="C64" s="4" t="str">
        <f>'Complete sheet and details'!I64</f>
        <v>Residential</v>
      </c>
      <c r="D64" s="3"/>
      <c r="E64" s="3"/>
      <c r="F64" s="3"/>
      <c r="G64" s="3"/>
      <c r="H64" s="3"/>
      <c r="I64" s="3"/>
      <c r="J64" s="3"/>
      <c r="K64" s="3"/>
    </row>
    <row r="65" spans="1:11" ht="15.75" customHeight="1">
      <c r="A65" s="12">
        <f>'Complete sheet and details'!G65</f>
        <v>4</v>
      </c>
      <c r="B65" s="12">
        <f>'Complete sheet and details'!H65</f>
        <v>0</v>
      </c>
      <c r="C65" s="4" t="str">
        <f>'Complete sheet and details'!I65</f>
        <v>Authorities Negligence</v>
      </c>
      <c r="D65" s="3"/>
      <c r="E65" s="3"/>
      <c r="F65" s="3"/>
      <c r="G65" s="3"/>
      <c r="H65" s="3"/>
      <c r="I65" s="3"/>
      <c r="J65" s="3"/>
      <c r="K65" s="3"/>
    </row>
    <row r="66" spans="1:11" ht="15.75" customHeight="1">
      <c r="A66" s="12">
        <f>'Complete sheet and details'!G66</f>
        <v>4</v>
      </c>
      <c r="B66" s="12">
        <f>'Complete sheet and details'!H66</f>
        <v>0</v>
      </c>
      <c r="C66" s="4" t="str">
        <f>'Complete sheet and details'!I66</f>
        <v>Factory</v>
      </c>
      <c r="D66" s="3"/>
      <c r="E66" s="3"/>
      <c r="F66" s="3"/>
      <c r="G66" s="3"/>
      <c r="H66" s="3"/>
      <c r="I66" s="3"/>
      <c r="J66" s="3"/>
      <c r="K66" s="3"/>
    </row>
    <row r="67" spans="1:11" ht="15.75" customHeight="1">
      <c r="A67" s="12">
        <f>'Complete sheet and details'!G67</f>
        <v>4</v>
      </c>
      <c r="B67" s="12">
        <f>'Complete sheet and details'!H67</f>
        <v>0</v>
      </c>
      <c r="C67" s="4" t="str">
        <f>'Complete sheet and details'!I67</f>
        <v>Factory</v>
      </c>
      <c r="D67" s="3"/>
      <c r="E67" s="3"/>
      <c r="F67" s="3"/>
      <c r="G67" s="3"/>
      <c r="H67" s="3"/>
      <c r="I67" s="3"/>
      <c r="J67" s="3"/>
      <c r="K67" s="3"/>
    </row>
    <row r="68" spans="1:11" ht="15.75" customHeight="1">
      <c r="A68" s="12">
        <f>'Complete sheet and details'!G68</f>
        <v>4</v>
      </c>
      <c r="B68" s="12">
        <f>'Complete sheet and details'!H68</f>
        <v>0</v>
      </c>
      <c r="C68" s="4" t="str">
        <f>'Complete sheet and details'!I68</f>
        <v>Commercial</v>
      </c>
      <c r="D68" s="3"/>
      <c r="E68" s="3"/>
      <c r="F68" s="3"/>
      <c r="G68" s="3"/>
      <c r="H68" s="3"/>
      <c r="I68" s="3"/>
      <c r="J68" s="3"/>
      <c r="K68" s="3"/>
    </row>
    <row r="69" spans="1:11" ht="15.75" customHeight="1">
      <c r="A69" s="12">
        <f>'Complete sheet and details'!G69</f>
        <v>4</v>
      </c>
      <c r="B69" s="12">
        <f>'Complete sheet and details'!H69</f>
        <v>1</v>
      </c>
      <c r="C69" s="4" t="str">
        <f>'Complete sheet and details'!I69</f>
        <v>Residential</v>
      </c>
      <c r="D69" s="3"/>
      <c r="E69" s="3"/>
      <c r="F69" s="3"/>
      <c r="G69" s="3"/>
      <c r="H69" s="3"/>
      <c r="I69" s="3"/>
      <c r="J69" s="3"/>
      <c r="K69" s="3"/>
    </row>
    <row r="70" spans="1:11" ht="15.75" customHeight="1">
      <c r="A70" s="12">
        <f>'Complete sheet and details'!G70</f>
        <v>4</v>
      </c>
      <c r="B70" s="12">
        <f>'Complete sheet and details'!H70</f>
        <v>0</v>
      </c>
      <c r="C70" s="4" t="str">
        <f>'Complete sheet and details'!I70</f>
        <v>Residential</v>
      </c>
      <c r="D70" s="3"/>
      <c r="E70" s="3"/>
      <c r="F70" s="3"/>
      <c r="G70" s="3"/>
      <c r="H70" s="3"/>
      <c r="I70" s="3"/>
      <c r="J70" s="3"/>
      <c r="K70" s="3"/>
    </row>
    <row r="71" spans="1:11" ht="15.75" customHeight="1">
      <c r="A71" s="12">
        <f>'Complete sheet and details'!G71</f>
        <v>4</v>
      </c>
      <c r="B71" s="12">
        <f>'Complete sheet and details'!H71</f>
        <v>0</v>
      </c>
      <c r="C71" s="4" t="str">
        <f>'Complete sheet and details'!I71</f>
        <v>Residential</v>
      </c>
      <c r="D71" s="3"/>
      <c r="E71" s="3"/>
      <c r="F71" s="3"/>
      <c r="G71" s="3"/>
      <c r="H71" s="3"/>
      <c r="I71" s="3"/>
      <c r="J71" s="3"/>
      <c r="K71" s="3"/>
    </row>
    <row r="72" spans="1:11" ht="15.75" customHeight="1">
      <c r="A72" s="12">
        <f>'Complete sheet and details'!G72</f>
        <v>4</v>
      </c>
      <c r="B72" s="12">
        <f>'Complete sheet and details'!H72</f>
        <v>0</v>
      </c>
      <c r="C72" s="4" t="str">
        <f>'Complete sheet and details'!I72</f>
        <v>Construction</v>
      </c>
      <c r="D72" s="3"/>
      <c r="E72" s="3"/>
      <c r="F72" s="3"/>
      <c r="G72" s="3"/>
      <c r="H72" s="3"/>
      <c r="I72" s="3"/>
      <c r="J72" s="3"/>
      <c r="K72" s="3"/>
    </row>
    <row r="73" spans="1:11" ht="15.75" customHeight="1">
      <c r="A73" s="12">
        <f>'Complete sheet and details'!G73</f>
        <v>4</v>
      </c>
      <c r="B73" s="12">
        <f>'Complete sheet and details'!H73</f>
        <v>0</v>
      </c>
      <c r="C73" s="4" t="str">
        <f>'Complete sheet and details'!I73</f>
        <v>Commercial</v>
      </c>
      <c r="D73" s="3"/>
      <c r="E73" s="3"/>
      <c r="F73" s="3"/>
      <c r="G73" s="3"/>
      <c r="H73" s="3"/>
      <c r="I73" s="3"/>
      <c r="J73" s="3"/>
      <c r="K73" s="3"/>
    </row>
    <row r="74" spans="1:11" ht="15.75" customHeight="1">
      <c r="A74" s="12">
        <f>'Complete sheet and details'!G74</f>
        <v>4</v>
      </c>
      <c r="B74" s="12">
        <f>'Complete sheet and details'!H74</f>
        <v>1</v>
      </c>
      <c r="C74" s="4" t="str">
        <f>'Complete sheet and details'!I74</f>
        <v>Factory</v>
      </c>
      <c r="D74" s="3"/>
      <c r="E74" s="3"/>
      <c r="F74" s="3"/>
      <c r="G74" s="3"/>
      <c r="H74" s="3"/>
      <c r="I74" s="3"/>
      <c r="J74" s="3"/>
      <c r="K74" s="3"/>
    </row>
    <row r="75" spans="1:11" ht="15.75" customHeight="1">
      <c r="A75" s="12">
        <f>'Complete sheet and details'!G75</f>
        <v>4</v>
      </c>
      <c r="B75" s="12">
        <f>'Complete sheet and details'!H75</f>
        <v>7</v>
      </c>
      <c r="C75" s="4" t="str">
        <f>'Complete sheet and details'!I75</f>
        <v>Construction</v>
      </c>
      <c r="D75" s="3"/>
      <c r="E75" s="3"/>
      <c r="F75" s="3"/>
      <c r="G75" s="3"/>
      <c r="H75" s="3"/>
      <c r="I75" s="3"/>
      <c r="J75" s="3"/>
      <c r="K75" s="3"/>
    </row>
    <row r="76" spans="1:11" ht="15.75" customHeight="1">
      <c r="A76" s="12">
        <f>'Complete sheet and details'!G76</f>
        <v>4</v>
      </c>
      <c r="B76" s="12">
        <f>'Complete sheet and details'!H76</f>
        <v>0</v>
      </c>
      <c r="C76" s="4" t="str">
        <f>'Complete sheet and details'!I76</f>
        <v>Factory</v>
      </c>
      <c r="D76" s="3"/>
      <c r="E76" s="3"/>
      <c r="F76" s="3"/>
      <c r="G76" s="3"/>
      <c r="H76" s="3"/>
      <c r="I76" s="3"/>
      <c r="J76" s="3"/>
      <c r="K76" s="3"/>
    </row>
    <row r="77" spans="1:11" ht="15.75" customHeight="1">
      <c r="A77" s="12">
        <f>'Complete sheet and details'!G77</f>
        <v>3</v>
      </c>
      <c r="B77" s="12">
        <f>'Complete sheet and details'!H77</f>
        <v>0</v>
      </c>
      <c r="C77" s="4" t="str">
        <f>'Complete sheet and details'!I77</f>
        <v>Residential</v>
      </c>
      <c r="D77" s="3"/>
      <c r="E77" s="3"/>
      <c r="F77" s="3"/>
      <c r="G77" s="3"/>
      <c r="H77" s="3"/>
      <c r="I77" s="3"/>
      <c r="J77" s="3"/>
      <c r="K77" s="3"/>
    </row>
    <row r="78" spans="1:11" ht="15.75" customHeight="1">
      <c r="A78" s="12">
        <f>'Complete sheet and details'!G78</f>
        <v>3</v>
      </c>
      <c r="B78" s="12">
        <f>'Complete sheet and details'!H78</f>
        <v>0</v>
      </c>
      <c r="C78" s="4" t="str">
        <f>'Complete sheet and details'!I78</f>
        <v>Commercial</v>
      </c>
      <c r="D78" s="3"/>
      <c r="E78" s="3"/>
      <c r="F78" s="3"/>
      <c r="G78" s="3"/>
      <c r="H78" s="3"/>
      <c r="I78" s="3"/>
      <c r="J78" s="3"/>
      <c r="K78" s="3"/>
    </row>
    <row r="79" spans="1:11" ht="15.75" customHeight="1">
      <c r="A79" s="12">
        <f>'Complete sheet and details'!G79</f>
        <v>3</v>
      </c>
      <c r="B79" s="12">
        <f>'Complete sheet and details'!H79</f>
        <v>0</v>
      </c>
      <c r="C79" s="4" t="str">
        <f>'Complete sheet and details'!I79</f>
        <v>Construction</v>
      </c>
      <c r="D79" s="3"/>
      <c r="E79" s="3"/>
      <c r="F79" s="3"/>
      <c r="G79" s="3"/>
      <c r="H79" s="3"/>
      <c r="I79" s="3"/>
      <c r="J79" s="3"/>
      <c r="K79" s="3"/>
    </row>
    <row r="80" spans="1:11" ht="15.75" customHeight="1">
      <c r="A80" s="12">
        <f>'Complete sheet and details'!G80</f>
        <v>3</v>
      </c>
      <c r="B80" s="12">
        <f>'Complete sheet and details'!H80</f>
        <v>0</v>
      </c>
      <c r="C80" s="4" t="str">
        <f>'Complete sheet and details'!I80</f>
        <v>Factory</v>
      </c>
      <c r="D80" s="3"/>
      <c r="E80" s="3"/>
      <c r="F80" s="3"/>
      <c r="G80" s="3"/>
      <c r="H80" s="3"/>
      <c r="I80" s="3"/>
      <c r="J80" s="3"/>
      <c r="K80" s="3"/>
    </row>
    <row r="81" spans="1:11" ht="15.75" customHeight="1">
      <c r="A81" s="12">
        <f>'Complete sheet and details'!G81</f>
        <v>3</v>
      </c>
      <c r="B81" s="12">
        <f>'Complete sheet and details'!H81</f>
        <v>1</v>
      </c>
      <c r="C81" s="4" t="str">
        <f>'Complete sheet and details'!I81</f>
        <v>Construction</v>
      </c>
      <c r="D81" s="3"/>
      <c r="E81" s="3"/>
      <c r="F81" s="3"/>
      <c r="G81" s="3"/>
      <c r="H81" s="3"/>
      <c r="I81" s="3"/>
      <c r="J81" s="3"/>
      <c r="K81" s="3"/>
    </row>
    <row r="82" spans="1:11" ht="15.75" customHeight="1">
      <c r="A82" s="12">
        <f>'Complete sheet and details'!G82</f>
        <v>3</v>
      </c>
      <c r="B82" s="12">
        <f>'Complete sheet and details'!H82</f>
        <v>0</v>
      </c>
      <c r="C82" s="4" t="str">
        <f>'Complete sheet and details'!I82</f>
        <v>Commercial</v>
      </c>
      <c r="D82" s="3"/>
      <c r="E82" s="3"/>
      <c r="F82" s="3"/>
      <c r="G82" s="3"/>
      <c r="H82" s="3"/>
      <c r="I82" s="3"/>
      <c r="J82" s="3"/>
      <c r="K82" s="3"/>
    </row>
    <row r="83" spans="1:11" ht="15.75" customHeight="1">
      <c r="A83" s="12">
        <f>'Complete sheet and details'!G83</f>
        <v>3</v>
      </c>
      <c r="B83" s="12">
        <f>'Complete sheet and details'!H83</f>
        <v>0</v>
      </c>
      <c r="C83" s="4" t="str">
        <f>'Complete sheet and details'!I83</f>
        <v>Authorities Negligence</v>
      </c>
      <c r="D83" s="3"/>
      <c r="E83" s="3"/>
      <c r="F83" s="3"/>
      <c r="G83" s="3"/>
      <c r="H83" s="3"/>
      <c r="I83" s="3"/>
      <c r="J83" s="3"/>
      <c r="K83" s="3"/>
    </row>
    <row r="84" spans="1:11" ht="15.75" customHeight="1">
      <c r="A84" s="12">
        <f>'Complete sheet and details'!G84</f>
        <v>3</v>
      </c>
      <c r="B84" s="12">
        <f>'Complete sheet and details'!H84</f>
        <v>1</v>
      </c>
      <c r="C84" s="4" t="str">
        <f>'Complete sheet and details'!I84</f>
        <v>Residential</v>
      </c>
      <c r="D84" s="3"/>
      <c r="E84" s="3"/>
      <c r="F84" s="3"/>
      <c r="G84" s="3"/>
      <c r="H84" s="3"/>
      <c r="I84" s="3"/>
      <c r="J84" s="3"/>
      <c r="K84" s="3"/>
    </row>
    <row r="85" spans="1:11" ht="15.75" customHeight="1">
      <c r="A85" s="12">
        <f>'Complete sheet and details'!G85</f>
        <v>3</v>
      </c>
      <c r="B85" s="12">
        <f>'Complete sheet and details'!H85</f>
        <v>1</v>
      </c>
      <c r="C85" s="4" t="str">
        <f>'Complete sheet and details'!I85</f>
        <v>Commercial</v>
      </c>
      <c r="D85" s="3"/>
      <c r="E85" s="3"/>
      <c r="F85" s="3"/>
      <c r="G85" s="3"/>
      <c r="H85" s="3"/>
      <c r="I85" s="3"/>
      <c r="J85" s="3"/>
      <c r="K85" s="3"/>
    </row>
    <row r="86" spans="1:11" ht="15.75" customHeight="1">
      <c r="A86" s="12">
        <f>'Complete sheet and details'!G86</f>
        <v>3</v>
      </c>
      <c r="B86" s="12">
        <f>'Complete sheet and details'!H86</f>
        <v>0</v>
      </c>
      <c r="C86" s="4" t="str">
        <f>'Complete sheet and details'!I86</f>
        <v>Commercial</v>
      </c>
      <c r="D86" s="3"/>
      <c r="E86" s="3"/>
      <c r="F86" s="3"/>
      <c r="G86" s="3"/>
      <c r="H86" s="3"/>
      <c r="I86" s="3"/>
      <c r="J86" s="3"/>
      <c r="K86" s="3"/>
    </row>
    <row r="87" spans="1:11" ht="15.75" customHeight="1">
      <c r="A87" s="12">
        <f>'Complete sheet and details'!G87</f>
        <v>3</v>
      </c>
      <c r="B87" s="12">
        <f>'Complete sheet and details'!H87</f>
        <v>0</v>
      </c>
      <c r="C87" s="4" t="str">
        <f>'Complete sheet and details'!I87</f>
        <v>Factory</v>
      </c>
      <c r="D87" s="3"/>
      <c r="E87" s="3"/>
      <c r="F87" s="3"/>
      <c r="G87" s="3"/>
      <c r="H87" s="3"/>
      <c r="I87" s="3"/>
      <c r="J87" s="3"/>
      <c r="K87" s="3"/>
    </row>
    <row r="88" spans="1:11" ht="15.75" customHeight="1">
      <c r="A88" s="12">
        <f>'Complete sheet and details'!G88</f>
        <v>3</v>
      </c>
      <c r="B88" s="12">
        <f>'Complete sheet and details'!H88</f>
        <v>1</v>
      </c>
      <c r="C88" s="4" t="str">
        <f>'Complete sheet and details'!I88</f>
        <v>Construction</v>
      </c>
      <c r="D88" s="3"/>
      <c r="E88" s="3"/>
      <c r="F88" s="3"/>
      <c r="G88" s="3"/>
      <c r="H88" s="3"/>
      <c r="I88" s="3"/>
      <c r="J88" s="3"/>
      <c r="K88" s="3"/>
    </row>
    <row r="89" spans="1:11" ht="15.75" customHeight="1">
      <c r="A89" s="12">
        <f>'Complete sheet and details'!G89</f>
        <v>3</v>
      </c>
      <c r="B89" s="12">
        <f>'Complete sheet and details'!H89</f>
        <v>0</v>
      </c>
      <c r="C89" s="4" t="str">
        <f>'Complete sheet and details'!I89</f>
        <v>Construction</v>
      </c>
      <c r="D89" s="3"/>
      <c r="E89" s="3"/>
      <c r="F89" s="3"/>
      <c r="G89" s="3"/>
      <c r="H89" s="3"/>
      <c r="I89" s="3"/>
      <c r="J89" s="3"/>
      <c r="K89" s="3"/>
    </row>
    <row r="90" spans="1:11" ht="15.75" customHeight="1">
      <c r="A90" s="12">
        <f>'Complete sheet and details'!G90</f>
        <v>3</v>
      </c>
      <c r="B90" s="12">
        <f>'Complete sheet and details'!H90</f>
        <v>0</v>
      </c>
      <c r="C90" s="4" t="str">
        <f>'Complete sheet and details'!I90</f>
        <v>Authorities Negligence</v>
      </c>
      <c r="D90" s="3"/>
      <c r="E90" s="3"/>
      <c r="F90" s="3"/>
      <c r="G90" s="3"/>
      <c r="H90" s="3"/>
      <c r="I90" s="3"/>
      <c r="J90" s="3"/>
      <c r="K90" s="3"/>
    </row>
    <row r="91" spans="1:11" ht="15.75" customHeight="1">
      <c r="A91" s="12">
        <f>'Complete sheet and details'!G91</f>
        <v>3</v>
      </c>
      <c r="B91" s="12">
        <f>'Complete sheet and details'!H91</f>
        <v>0</v>
      </c>
      <c r="C91" s="4" t="str">
        <f>'Complete sheet and details'!I91</f>
        <v>Residential</v>
      </c>
      <c r="D91" s="3"/>
      <c r="E91" s="3"/>
      <c r="F91" s="3"/>
      <c r="G91" s="3"/>
      <c r="H91" s="3"/>
      <c r="I91" s="3"/>
      <c r="J91" s="3"/>
      <c r="K91" s="3"/>
    </row>
    <row r="92" spans="1:11" ht="15.75" customHeight="1">
      <c r="A92" s="12">
        <f>'Complete sheet and details'!G92</f>
        <v>3</v>
      </c>
      <c r="B92" s="12">
        <f>'Complete sheet and details'!H92</f>
        <v>1</v>
      </c>
      <c r="C92" s="4" t="str">
        <f>'Complete sheet and details'!I92</f>
        <v>Construction</v>
      </c>
      <c r="D92" s="3"/>
      <c r="E92" s="3"/>
      <c r="F92" s="3"/>
      <c r="G92" s="3"/>
      <c r="H92" s="3"/>
      <c r="I92" s="3"/>
      <c r="J92" s="3"/>
      <c r="K92" s="3"/>
    </row>
    <row r="93" spans="1:11" ht="15.75" customHeight="1">
      <c r="A93" s="12">
        <f>'Complete sheet and details'!G93</f>
        <v>3</v>
      </c>
      <c r="B93" s="12">
        <f>'Complete sheet and details'!H93</f>
        <v>1</v>
      </c>
      <c r="C93" s="4" t="str">
        <f>'Complete sheet and details'!I93</f>
        <v>Construction</v>
      </c>
      <c r="D93" s="3"/>
      <c r="E93" s="3"/>
      <c r="F93" s="3"/>
      <c r="G93" s="3"/>
      <c r="H93" s="3"/>
      <c r="I93" s="3"/>
      <c r="J93" s="3"/>
      <c r="K93" s="3"/>
    </row>
    <row r="94" spans="1:11" ht="15.75" customHeight="1">
      <c r="A94" s="12">
        <f>'Complete sheet and details'!G94</f>
        <v>3</v>
      </c>
      <c r="B94" s="12">
        <f>'Complete sheet and details'!H94</f>
        <v>0</v>
      </c>
      <c r="C94" s="4" t="str">
        <f>'Complete sheet and details'!I94</f>
        <v>Residential</v>
      </c>
      <c r="D94" s="3"/>
      <c r="E94" s="3"/>
      <c r="F94" s="3"/>
      <c r="G94" s="3"/>
      <c r="H94" s="3"/>
      <c r="I94" s="3"/>
      <c r="J94" s="3"/>
      <c r="K94" s="3"/>
    </row>
    <row r="95" spans="1:11" ht="15.75" customHeight="1">
      <c r="A95" s="12">
        <f>'Complete sheet and details'!G95</f>
        <v>3</v>
      </c>
      <c r="B95" s="12">
        <f>'Complete sheet and details'!H95</f>
        <v>8</v>
      </c>
      <c r="C95" s="4" t="str">
        <f>'Complete sheet and details'!I95</f>
        <v>Factory</v>
      </c>
      <c r="D95" s="3"/>
      <c r="E95" s="3"/>
      <c r="F95" s="3"/>
      <c r="G95" s="3"/>
      <c r="H95" s="3"/>
      <c r="I95" s="3"/>
      <c r="J95" s="3"/>
      <c r="K95" s="3"/>
    </row>
    <row r="96" spans="1:11" ht="15.75" customHeight="1">
      <c r="A96" s="12">
        <f>'Complete sheet and details'!G96</f>
        <v>3</v>
      </c>
      <c r="B96" s="12">
        <f>'Complete sheet and details'!H96</f>
        <v>0</v>
      </c>
      <c r="C96" s="4" t="str">
        <f>'Complete sheet and details'!I96</f>
        <v>Factory</v>
      </c>
      <c r="D96" s="3"/>
      <c r="E96" s="3"/>
      <c r="F96" s="3"/>
      <c r="G96" s="3"/>
      <c r="H96" s="3"/>
      <c r="I96" s="3"/>
      <c r="J96" s="3"/>
      <c r="K96" s="3"/>
    </row>
    <row r="97" spans="1:11" ht="15.75" customHeight="1">
      <c r="A97" s="12">
        <f>'Complete sheet and details'!G97</f>
        <v>3</v>
      </c>
      <c r="B97" s="12">
        <f>'Complete sheet and details'!H97</f>
        <v>2</v>
      </c>
      <c r="C97" s="4" t="str">
        <f>'Complete sheet and details'!I97</f>
        <v>Factory</v>
      </c>
      <c r="D97" s="3"/>
      <c r="E97" s="3"/>
      <c r="F97" s="3"/>
      <c r="G97" s="3"/>
      <c r="H97" s="3"/>
      <c r="I97" s="3"/>
      <c r="J97" s="3"/>
      <c r="K97" s="3"/>
    </row>
    <row r="98" spans="1:11" ht="15.75" customHeight="1">
      <c r="A98" s="12">
        <f>'Complete sheet and details'!G98</f>
        <v>3</v>
      </c>
      <c r="B98" s="12">
        <f>'Complete sheet and details'!H98</f>
        <v>2</v>
      </c>
      <c r="C98" s="4" t="str">
        <f>'Complete sheet and details'!I98</f>
        <v>Construction</v>
      </c>
      <c r="D98" s="3"/>
      <c r="E98" s="3"/>
      <c r="F98" s="3"/>
      <c r="G98" s="3"/>
      <c r="H98" s="3"/>
      <c r="I98" s="3"/>
      <c r="J98" s="3"/>
      <c r="K98" s="3"/>
    </row>
    <row r="99" spans="1:11" ht="15.75" customHeight="1">
      <c r="A99" s="12">
        <f>'Complete sheet and details'!G99</f>
        <v>2</v>
      </c>
      <c r="B99" s="12">
        <f>'Complete sheet and details'!H99</f>
        <v>1</v>
      </c>
      <c r="C99" s="4" t="str">
        <f>'Complete sheet and details'!I99</f>
        <v>Construction</v>
      </c>
      <c r="D99" s="3"/>
      <c r="E99" s="3"/>
      <c r="F99" s="3"/>
      <c r="G99" s="3"/>
      <c r="H99" s="3"/>
      <c r="I99" s="3"/>
      <c r="J99" s="3"/>
      <c r="K99" s="3"/>
    </row>
    <row r="100" spans="1:11" ht="15.75" customHeight="1">
      <c r="A100" s="12">
        <f>'Complete sheet and details'!G100</f>
        <v>2</v>
      </c>
      <c r="B100" s="12">
        <f>'Complete sheet and details'!H100</f>
        <v>1</v>
      </c>
      <c r="C100" s="4" t="str">
        <f>'Complete sheet and details'!I100</f>
        <v>Residential</v>
      </c>
      <c r="D100" s="3"/>
      <c r="E100" s="3"/>
      <c r="F100" s="3"/>
      <c r="G100" s="3"/>
      <c r="H100" s="3"/>
      <c r="I100" s="3"/>
      <c r="J100" s="3"/>
      <c r="K100" s="3"/>
    </row>
    <row r="101" spans="1:11" ht="15.75" customHeight="1">
      <c r="A101" s="12">
        <f>'Complete sheet and details'!G101</f>
        <v>2</v>
      </c>
      <c r="B101" s="12">
        <f>'Complete sheet and details'!H101</f>
        <v>0</v>
      </c>
      <c r="C101" s="4" t="str">
        <f>'Complete sheet and details'!I101</f>
        <v>Residential</v>
      </c>
      <c r="D101" s="3"/>
      <c r="E101" s="3"/>
      <c r="F101" s="3"/>
      <c r="G101" s="3"/>
      <c r="H101" s="3"/>
      <c r="I101" s="3"/>
      <c r="J101" s="3"/>
      <c r="K101" s="3"/>
    </row>
    <row r="102" spans="1:11" ht="15.75" customHeight="1">
      <c r="A102" s="12">
        <f>'Complete sheet and details'!G102</f>
        <v>2</v>
      </c>
      <c r="B102" s="12">
        <f>'Complete sheet and details'!H102</f>
        <v>1</v>
      </c>
      <c r="C102" s="4" t="str">
        <f>'Complete sheet and details'!I102</f>
        <v>Residential</v>
      </c>
      <c r="D102" s="3"/>
      <c r="E102" s="3"/>
      <c r="F102" s="3"/>
      <c r="G102" s="3"/>
      <c r="H102" s="3"/>
      <c r="I102" s="3"/>
      <c r="J102" s="3"/>
      <c r="K102" s="3"/>
    </row>
    <row r="103" spans="1:11" ht="15.75" customHeight="1">
      <c r="A103" s="12">
        <f>'Complete sheet and details'!G103</f>
        <v>2</v>
      </c>
      <c r="B103" s="12">
        <f>'Complete sheet and details'!H103</f>
        <v>0</v>
      </c>
      <c r="C103" s="4" t="str">
        <f>'Complete sheet and details'!I103</f>
        <v>Construction</v>
      </c>
      <c r="D103" s="3"/>
      <c r="E103" s="3"/>
      <c r="F103" s="3"/>
      <c r="G103" s="3"/>
      <c r="H103" s="3"/>
      <c r="I103" s="3"/>
      <c r="J103" s="3"/>
      <c r="K103" s="3"/>
    </row>
    <row r="104" spans="1:11" ht="15.75" customHeight="1">
      <c r="A104" s="12">
        <f>'Complete sheet and details'!G104</f>
        <v>2</v>
      </c>
      <c r="B104" s="12">
        <f>'Complete sheet and details'!H104</f>
        <v>1</v>
      </c>
      <c r="C104" s="4" t="str">
        <f>'Complete sheet and details'!I104</f>
        <v>Construction</v>
      </c>
      <c r="D104" s="3"/>
      <c r="E104" s="3"/>
      <c r="F104" s="3"/>
      <c r="G104" s="3"/>
      <c r="H104" s="3"/>
      <c r="I104" s="3"/>
      <c r="J104" s="3"/>
      <c r="K104" s="3"/>
    </row>
    <row r="105" spans="1:11" ht="15.75" customHeight="1">
      <c r="A105" s="12">
        <f>'Complete sheet and details'!G105</f>
        <v>2</v>
      </c>
      <c r="B105" s="12">
        <f>'Complete sheet and details'!H105</f>
        <v>2</v>
      </c>
      <c r="C105" s="4" t="str">
        <f>'Complete sheet and details'!I105</f>
        <v>Construction</v>
      </c>
      <c r="D105" s="3"/>
      <c r="E105" s="3"/>
      <c r="F105" s="3"/>
      <c r="G105" s="3"/>
      <c r="H105" s="3"/>
      <c r="I105" s="3"/>
      <c r="J105" s="3"/>
      <c r="K105" s="3"/>
    </row>
    <row r="106" spans="1:11" ht="15.75" customHeight="1">
      <c r="A106" s="12">
        <f>'Complete sheet and details'!G106</f>
        <v>2</v>
      </c>
      <c r="B106" s="12">
        <f>'Complete sheet and details'!H106</f>
        <v>3</v>
      </c>
      <c r="C106" s="4" t="str">
        <f>'Complete sheet and details'!I106</f>
        <v>Miscellaneous</v>
      </c>
      <c r="D106" s="3"/>
      <c r="E106" s="3"/>
      <c r="F106" s="3"/>
      <c r="G106" s="3"/>
      <c r="H106" s="3"/>
      <c r="I106" s="3"/>
      <c r="J106" s="3"/>
      <c r="K106" s="3"/>
    </row>
    <row r="107" spans="1:11" ht="15.75" customHeight="1">
      <c r="A107" s="12">
        <f>'Complete sheet and details'!G107</f>
        <v>2</v>
      </c>
      <c r="B107" s="12">
        <f>'Complete sheet and details'!H107</f>
        <v>0</v>
      </c>
      <c r="C107" s="4" t="str">
        <f>'Complete sheet and details'!I107</f>
        <v>Residential</v>
      </c>
      <c r="D107" s="3"/>
      <c r="E107" s="3"/>
      <c r="F107" s="3"/>
      <c r="G107" s="3"/>
      <c r="H107" s="3"/>
      <c r="I107" s="3"/>
      <c r="J107" s="3"/>
      <c r="K107" s="3"/>
    </row>
    <row r="108" spans="1:11" ht="15.75" customHeight="1">
      <c r="A108" s="12">
        <f>'Complete sheet and details'!G108</f>
        <v>2</v>
      </c>
      <c r="B108" s="12">
        <f>'Complete sheet and details'!H108</f>
        <v>0</v>
      </c>
      <c r="C108" s="4" t="str">
        <f>'Complete sheet and details'!I108</f>
        <v>Authorities Negligence</v>
      </c>
      <c r="D108" s="3"/>
      <c r="E108" s="3"/>
      <c r="F108" s="3"/>
      <c r="G108" s="3"/>
      <c r="H108" s="3"/>
      <c r="I108" s="3"/>
      <c r="J108" s="3"/>
      <c r="K108" s="3"/>
    </row>
    <row r="109" spans="1:11" ht="15.75" customHeight="1">
      <c r="A109" s="12">
        <f>'Complete sheet and details'!G109</f>
        <v>2</v>
      </c>
      <c r="B109" s="12">
        <f>'Complete sheet and details'!H109</f>
        <v>0</v>
      </c>
      <c r="C109" s="4" t="str">
        <f>'Complete sheet and details'!I109</f>
        <v>Commercial</v>
      </c>
      <c r="D109" s="3"/>
      <c r="E109" s="3"/>
      <c r="F109" s="3"/>
      <c r="G109" s="3"/>
      <c r="H109" s="3"/>
      <c r="I109" s="3"/>
      <c r="J109" s="3"/>
      <c r="K109" s="3"/>
    </row>
    <row r="110" spans="1:11" ht="15.75" customHeight="1">
      <c r="A110" s="12">
        <f>'Complete sheet and details'!G110</f>
        <v>2</v>
      </c>
      <c r="B110" s="12">
        <f>'Complete sheet and details'!H110</f>
        <v>1</v>
      </c>
      <c r="C110" s="4" t="str">
        <f>'Complete sheet and details'!I110</f>
        <v>Residential</v>
      </c>
      <c r="D110" s="3"/>
      <c r="E110" s="3"/>
      <c r="F110" s="3"/>
      <c r="G110" s="3"/>
      <c r="H110" s="3"/>
      <c r="I110" s="3"/>
      <c r="J110" s="3"/>
      <c r="K110" s="3"/>
    </row>
    <row r="111" spans="1:11" ht="15.75" customHeight="1">
      <c r="A111" s="12">
        <f>'Complete sheet and details'!G111</f>
        <v>2</v>
      </c>
      <c r="B111" s="12">
        <f>'Complete sheet and details'!H111</f>
        <v>2</v>
      </c>
      <c r="C111" s="4" t="str">
        <f>'Complete sheet and details'!I111</f>
        <v>Residential</v>
      </c>
      <c r="D111" s="3"/>
      <c r="E111" s="3"/>
      <c r="F111" s="3"/>
      <c r="G111" s="3"/>
      <c r="H111" s="3"/>
      <c r="I111" s="3"/>
      <c r="J111" s="3"/>
      <c r="K111" s="3"/>
    </row>
    <row r="112" spans="1:11" ht="15.75" customHeight="1">
      <c r="A112" s="12">
        <f>'Complete sheet and details'!G112</f>
        <v>2</v>
      </c>
      <c r="B112" s="12">
        <f>'Complete sheet and details'!H112</f>
        <v>6</v>
      </c>
      <c r="C112" s="4" t="str">
        <f>'Complete sheet and details'!I112</f>
        <v>Construction</v>
      </c>
      <c r="D112" s="3"/>
      <c r="E112" s="3"/>
      <c r="F112" s="3"/>
      <c r="G112" s="3"/>
      <c r="H112" s="3"/>
      <c r="I112" s="3"/>
      <c r="J112" s="3"/>
      <c r="K112" s="3"/>
    </row>
    <row r="113" spans="1:11" ht="15.75" customHeight="1">
      <c r="A113" s="12">
        <f>'Complete sheet and details'!G113</f>
        <v>2</v>
      </c>
      <c r="B113" s="12">
        <f>'Complete sheet and details'!H113</f>
        <v>0</v>
      </c>
      <c r="C113" s="4" t="str">
        <f>'Complete sheet and details'!I113</f>
        <v>Residential</v>
      </c>
      <c r="D113" s="3"/>
      <c r="E113" s="3"/>
      <c r="F113" s="3"/>
      <c r="G113" s="3"/>
      <c r="H113" s="3"/>
      <c r="I113" s="3"/>
      <c r="J113" s="3"/>
      <c r="K113" s="3"/>
    </row>
    <row r="114" spans="1:11" ht="15.75" customHeight="1">
      <c r="A114" s="12">
        <f>'Complete sheet and details'!G114</f>
        <v>2</v>
      </c>
      <c r="B114" s="12">
        <f>'Complete sheet and details'!H114</f>
        <v>0</v>
      </c>
      <c r="C114" s="4" t="str">
        <f>'Complete sheet and details'!I114</f>
        <v>Factory</v>
      </c>
      <c r="D114" s="3"/>
      <c r="E114" s="3"/>
      <c r="F114" s="3"/>
      <c r="G114" s="3"/>
      <c r="H114" s="3"/>
      <c r="I114" s="3"/>
      <c r="J114" s="3"/>
      <c r="K114" s="3"/>
    </row>
    <row r="115" spans="1:11" ht="15.75" customHeight="1">
      <c r="A115" s="12">
        <f>'Complete sheet and details'!G115</f>
        <v>2</v>
      </c>
      <c r="B115" s="12">
        <f>'Complete sheet and details'!H115</f>
        <v>0</v>
      </c>
      <c r="C115" s="4" t="str">
        <f>'Complete sheet and details'!I115</f>
        <v>Construction</v>
      </c>
      <c r="D115" s="3"/>
      <c r="E115" s="3"/>
      <c r="F115" s="3"/>
      <c r="G115" s="3"/>
      <c r="H115" s="3"/>
      <c r="I115" s="3"/>
      <c r="J115" s="3"/>
      <c r="K115" s="3"/>
    </row>
    <row r="116" spans="1:11" ht="15.75" customHeight="1">
      <c r="A116" s="12">
        <f>'Complete sheet and details'!G116</f>
        <v>2</v>
      </c>
      <c r="B116" s="12">
        <f>'Complete sheet and details'!H116</f>
        <v>0</v>
      </c>
      <c r="C116" s="4" t="str">
        <f>'Complete sheet and details'!I116</f>
        <v>Residential</v>
      </c>
      <c r="D116" s="3"/>
      <c r="E116" s="3"/>
      <c r="F116" s="3"/>
      <c r="G116" s="3"/>
      <c r="H116" s="3"/>
      <c r="I116" s="3"/>
      <c r="J116" s="3"/>
      <c r="K116" s="3"/>
    </row>
    <row r="117" spans="1:11" ht="15.75" customHeight="1">
      <c r="A117" s="12">
        <f>'Complete sheet and details'!G117</f>
        <v>2</v>
      </c>
      <c r="B117" s="12">
        <f>'Complete sheet and details'!H117</f>
        <v>2</v>
      </c>
      <c r="C117" s="4" t="str">
        <f>'Complete sheet and details'!I117</f>
        <v>Construction</v>
      </c>
      <c r="D117" s="3"/>
      <c r="E117" s="3"/>
      <c r="F117" s="3"/>
      <c r="G117" s="3"/>
      <c r="H117" s="3"/>
      <c r="I117" s="3"/>
      <c r="J117" s="3"/>
      <c r="K117" s="3"/>
    </row>
    <row r="118" spans="1:11" ht="15.75" customHeight="1">
      <c r="A118" s="12">
        <f>'Complete sheet and details'!G118</f>
        <v>2</v>
      </c>
      <c r="B118" s="12">
        <f>'Complete sheet and details'!H118</f>
        <v>1</v>
      </c>
      <c r="C118" s="4" t="str">
        <f>'Complete sheet and details'!I118</f>
        <v>Factory</v>
      </c>
      <c r="D118" s="3"/>
      <c r="E118" s="3"/>
      <c r="F118" s="3"/>
      <c r="G118" s="3"/>
      <c r="H118" s="3"/>
      <c r="I118" s="3"/>
      <c r="J118" s="3"/>
      <c r="K118" s="3"/>
    </row>
    <row r="119" spans="1:11" ht="15.75" customHeight="1">
      <c r="A119" s="12">
        <f>'Complete sheet and details'!G119</f>
        <v>2</v>
      </c>
      <c r="B119" s="12">
        <f>'Complete sheet and details'!H119</f>
        <v>3</v>
      </c>
      <c r="C119" s="4" t="str">
        <f>'Complete sheet and details'!I119</f>
        <v>Construction</v>
      </c>
      <c r="D119" s="3"/>
      <c r="E119" s="3"/>
      <c r="F119" s="3"/>
      <c r="G119" s="3"/>
      <c r="H119" s="3"/>
      <c r="I119" s="3"/>
      <c r="J119" s="3"/>
      <c r="K119" s="3"/>
    </row>
    <row r="120" spans="1:11" ht="15.75" customHeight="1">
      <c r="A120" s="12">
        <f>'Complete sheet and details'!G120</f>
        <v>2</v>
      </c>
      <c r="B120" s="12">
        <f>'Complete sheet and details'!H120</f>
        <v>0</v>
      </c>
      <c r="C120" s="4" t="str">
        <f>'Complete sheet and details'!I120</f>
        <v>Commercial</v>
      </c>
      <c r="D120" s="3"/>
      <c r="E120" s="3"/>
      <c r="F120" s="3"/>
      <c r="G120" s="3"/>
      <c r="H120" s="3"/>
      <c r="I120" s="3"/>
      <c r="J120" s="3"/>
      <c r="K120" s="3"/>
    </row>
    <row r="121" spans="1:11" ht="15.75" customHeight="1">
      <c r="A121" s="12">
        <f>'Complete sheet and details'!G121</f>
        <v>2</v>
      </c>
      <c r="B121" s="12">
        <f>'Complete sheet and details'!H121</f>
        <v>0</v>
      </c>
      <c r="C121" s="4" t="str">
        <f>'Complete sheet and details'!I121</f>
        <v>Commercial</v>
      </c>
      <c r="D121" s="3"/>
      <c r="E121" s="3"/>
      <c r="F121" s="3"/>
      <c r="G121" s="3"/>
      <c r="H121" s="3"/>
      <c r="I121" s="3"/>
      <c r="J121" s="3"/>
      <c r="K121" s="3"/>
    </row>
    <row r="122" spans="1:11" ht="15.75" customHeight="1">
      <c r="A122" s="12">
        <f>'Complete sheet and details'!G122</f>
        <v>2</v>
      </c>
      <c r="B122" s="12">
        <f>'Complete sheet and details'!H122</f>
        <v>0</v>
      </c>
      <c r="C122" s="4" t="str">
        <f>'Complete sheet and details'!I122</f>
        <v>Factory</v>
      </c>
      <c r="D122" s="3"/>
      <c r="E122" s="3"/>
      <c r="F122" s="3"/>
      <c r="G122" s="3"/>
      <c r="H122" s="3"/>
      <c r="I122" s="3"/>
      <c r="J122" s="3"/>
      <c r="K122" s="3"/>
    </row>
    <row r="123" spans="1:11" ht="15.75" customHeight="1">
      <c r="A123" s="12">
        <f>'Complete sheet and details'!G123</f>
        <v>2</v>
      </c>
      <c r="B123" s="12">
        <f>'Complete sheet and details'!H123</f>
        <v>1</v>
      </c>
      <c r="C123" s="4" t="str">
        <f>'Complete sheet and details'!I123</f>
        <v>Residential</v>
      </c>
      <c r="D123" s="3"/>
      <c r="E123" s="3"/>
      <c r="F123" s="3"/>
      <c r="G123" s="3"/>
      <c r="H123" s="3"/>
      <c r="I123" s="3"/>
      <c r="J123" s="3"/>
      <c r="K123" s="3"/>
    </row>
    <row r="124" spans="1:11" ht="15.75" customHeight="1">
      <c r="A124" s="12">
        <f>'Complete sheet and details'!G124</f>
        <v>2</v>
      </c>
      <c r="B124" s="12">
        <f>'Complete sheet and details'!H124</f>
        <v>1</v>
      </c>
      <c r="C124" s="4" t="str">
        <f>'Complete sheet and details'!I124</f>
        <v>Factory</v>
      </c>
      <c r="D124" s="3"/>
      <c r="E124" s="3"/>
      <c r="F124" s="3"/>
      <c r="G124" s="3"/>
      <c r="H124" s="3"/>
      <c r="I124" s="3"/>
      <c r="J124" s="3"/>
      <c r="K124" s="3"/>
    </row>
    <row r="125" spans="1:11" ht="15.75" customHeight="1">
      <c r="A125" s="12">
        <f>'Complete sheet and details'!G125</f>
        <v>2</v>
      </c>
      <c r="B125" s="12">
        <f>'Complete sheet and details'!H125</f>
        <v>0</v>
      </c>
      <c r="C125" s="4" t="str">
        <f>'Complete sheet and details'!I125</f>
        <v>Commercial</v>
      </c>
      <c r="D125" s="3"/>
      <c r="E125" s="3"/>
      <c r="F125" s="3"/>
      <c r="G125" s="3"/>
      <c r="H125" s="3"/>
      <c r="I125" s="3"/>
      <c r="J125" s="3"/>
      <c r="K125" s="3"/>
    </row>
    <row r="126" spans="1:11" ht="15.75" customHeight="1">
      <c r="A126" s="12">
        <f>'Complete sheet and details'!G126</f>
        <v>1</v>
      </c>
      <c r="B126" s="12">
        <f>'Complete sheet and details'!H126</f>
        <v>0</v>
      </c>
      <c r="C126" s="4" t="str">
        <f>'Complete sheet and details'!I126</f>
        <v>Commercial</v>
      </c>
      <c r="D126" s="3"/>
      <c r="E126" s="3"/>
      <c r="F126" s="3"/>
      <c r="G126" s="3"/>
      <c r="H126" s="3"/>
      <c r="I126" s="3"/>
      <c r="J126" s="3"/>
      <c r="K126" s="3"/>
    </row>
    <row r="127" spans="1:11" ht="15.75" customHeight="1">
      <c r="A127" s="12">
        <f>'Complete sheet and details'!G127</f>
        <v>1</v>
      </c>
      <c r="B127" s="12">
        <f>'Complete sheet and details'!H127</f>
        <v>2</v>
      </c>
      <c r="C127" s="4" t="str">
        <f>'Complete sheet and details'!I127</f>
        <v>Residential</v>
      </c>
      <c r="D127" s="3"/>
      <c r="E127" s="3"/>
      <c r="F127" s="3"/>
      <c r="G127" s="3"/>
      <c r="H127" s="3"/>
      <c r="I127" s="3"/>
      <c r="J127" s="3"/>
      <c r="K127" s="3"/>
    </row>
    <row r="128" spans="1:11" ht="15.75" customHeight="1">
      <c r="A128" s="12">
        <f>'Complete sheet and details'!G128</f>
        <v>1</v>
      </c>
      <c r="B128" s="12">
        <f>'Complete sheet and details'!H128</f>
        <v>0</v>
      </c>
      <c r="C128" s="4" t="str">
        <f>'Complete sheet and details'!I128</f>
        <v>Commercial</v>
      </c>
      <c r="D128" s="3"/>
      <c r="E128" s="3"/>
      <c r="F128" s="3"/>
      <c r="G128" s="3"/>
      <c r="H128" s="3"/>
      <c r="I128" s="3"/>
      <c r="J128" s="3"/>
      <c r="K128" s="3"/>
    </row>
    <row r="129" spans="1:11" ht="15.75" customHeight="1">
      <c r="A129" s="12">
        <f>'Complete sheet and details'!G129</f>
        <v>1</v>
      </c>
      <c r="B129" s="12">
        <f>'Complete sheet and details'!H129</f>
        <v>0</v>
      </c>
      <c r="C129" s="4" t="str">
        <f>'Complete sheet and details'!I129</f>
        <v>Authorities Negligence</v>
      </c>
      <c r="D129" s="3"/>
      <c r="E129" s="3"/>
      <c r="F129" s="3"/>
      <c r="G129" s="3"/>
      <c r="H129" s="3"/>
      <c r="I129" s="3"/>
      <c r="J129" s="3"/>
      <c r="K129" s="3"/>
    </row>
    <row r="130" spans="1:11" ht="15.75" customHeight="1">
      <c r="A130" s="12">
        <f>'Complete sheet and details'!G130</f>
        <v>1</v>
      </c>
      <c r="B130" s="12">
        <f>'Complete sheet and details'!H130</f>
        <v>1</v>
      </c>
      <c r="C130" s="4" t="str">
        <f>'Complete sheet and details'!I130</f>
        <v>Construction</v>
      </c>
      <c r="D130" s="3"/>
      <c r="E130" s="3"/>
      <c r="F130" s="3"/>
      <c r="G130" s="3"/>
      <c r="H130" s="3"/>
      <c r="I130" s="3"/>
      <c r="J130" s="3"/>
      <c r="K130" s="3"/>
    </row>
    <row r="131" spans="1:11" ht="15.75" customHeight="1">
      <c r="A131" s="12">
        <f>'Complete sheet and details'!G131</f>
        <v>1</v>
      </c>
      <c r="B131" s="12">
        <f>'Complete sheet and details'!H131</f>
        <v>1</v>
      </c>
      <c r="C131" s="4" t="str">
        <f>'Complete sheet and details'!I131</f>
        <v>Commercial</v>
      </c>
      <c r="D131" s="3"/>
      <c r="E131" s="3"/>
      <c r="F131" s="3"/>
      <c r="G131" s="3"/>
      <c r="H131" s="3"/>
      <c r="I131" s="3"/>
      <c r="J131" s="3"/>
      <c r="K131" s="3"/>
    </row>
    <row r="132" spans="1:11" ht="15.75" customHeight="1">
      <c r="A132" s="12">
        <f>'Complete sheet and details'!G132</f>
        <v>1</v>
      </c>
      <c r="B132" s="12">
        <f>'Complete sheet and details'!H132</f>
        <v>0</v>
      </c>
      <c r="C132" s="4" t="str">
        <f>'Complete sheet and details'!I132</f>
        <v>Commercial</v>
      </c>
      <c r="D132" s="3"/>
      <c r="E132" s="3"/>
      <c r="F132" s="3"/>
      <c r="G132" s="3"/>
      <c r="H132" s="3"/>
      <c r="I132" s="3"/>
      <c r="J132" s="3"/>
      <c r="K132" s="3"/>
    </row>
    <row r="133" spans="1:11" ht="15.75" customHeight="1">
      <c r="A133" s="12">
        <f>'Complete sheet and details'!G133</f>
        <v>1</v>
      </c>
      <c r="B133" s="12">
        <f>'Complete sheet and details'!H133</f>
        <v>1</v>
      </c>
      <c r="C133" s="4" t="str">
        <f>'Complete sheet and details'!I133</f>
        <v>Residential</v>
      </c>
      <c r="D133" s="3"/>
      <c r="E133" s="3"/>
      <c r="F133" s="3"/>
      <c r="G133" s="3"/>
      <c r="H133" s="3"/>
      <c r="I133" s="3"/>
      <c r="J133" s="3"/>
      <c r="K133" s="3"/>
    </row>
    <row r="134" spans="1:11" ht="15.75" customHeight="1">
      <c r="A134" s="12">
        <f>'Complete sheet and details'!G134</f>
        <v>1</v>
      </c>
      <c r="B134" s="12">
        <f>'Complete sheet and details'!H134</f>
        <v>0</v>
      </c>
      <c r="C134" s="4" t="str">
        <f>'Complete sheet and details'!I134</f>
        <v>Residential</v>
      </c>
      <c r="D134" s="3"/>
      <c r="E134" s="3"/>
      <c r="F134" s="3"/>
      <c r="G134" s="3"/>
      <c r="H134" s="3"/>
      <c r="I134" s="3"/>
      <c r="J134" s="3"/>
      <c r="K134" s="3"/>
    </row>
    <row r="135" spans="1:11" ht="15.75" customHeight="1">
      <c r="A135" s="12">
        <f>'Complete sheet and details'!G135</f>
        <v>1</v>
      </c>
      <c r="B135" s="12">
        <f>'Complete sheet and details'!H135</f>
        <v>0</v>
      </c>
      <c r="C135" s="4" t="str">
        <f>'Complete sheet and details'!I135</f>
        <v>Residential</v>
      </c>
      <c r="D135" s="3"/>
      <c r="E135" s="3"/>
      <c r="F135" s="3"/>
      <c r="G135" s="3"/>
      <c r="H135" s="3"/>
      <c r="I135" s="3"/>
      <c r="J135" s="3"/>
      <c r="K135" s="3"/>
    </row>
    <row r="136" spans="1:11" ht="15.75" customHeight="1">
      <c r="A136" s="12">
        <f>'Complete sheet and details'!G136</f>
        <v>1</v>
      </c>
      <c r="B136" s="12">
        <f>'Complete sheet and details'!H136</f>
        <v>0</v>
      </c>
      <c r="C136" s="4" t="str">
        <f>'Complete sheet and details'!I136</f>
        <v>Miscellaneous</v>
      </c>
      <c r="D136" s="3"/>
      <c r="E136" s="3"/>
      <c r="F136" s="3"/>
      <c r="G136" s="3"/>
      <c r="H136" s="3"/>
      <c r="I136" s="3"/>
      <c r="J136" s="3"/>
      <c r="K136" s="3"/>
    </row>
    <row r="137" spans="1:11" ht="15.75" customHeight="1">
      <c r="A137" s="12">
        <f>'Complete sheet and details'!G137</f>
        <v>1</v>
      </c>
      <c r="B137" s="12">
        <f>'Complete sheet and details'!H137</f>
        <v>0</v>
      </c>
      <c r="C137" s="4" t="str">
        <f>'Complete sheet and details'!I137</f>
        <v>Residential</v>
      </c>
      <c r="D137" s="3"/>
      <c r="E137" s="3"/>
      <c r="F137" s="3"/>
      <c r="G137" s="3"/>
      <c r="H137" s="3"/>
      <c r="I137" s="3"/>
      <c r="J137" s="3"/>
      <c r="K137" s="3"/>
    </row>
    <row r="138" spans="1:11" ht="15.75" customHeight="1">
      <c r="A138" s="12">
        <f>'Complete sheet and details'!G138</f>
        <v>1</v>
      </c>
      <c r="B138" s="12">
        <f>'Complete sheet and details'!H138</f>
        <v>0</v>
      </c>
      <c r="C138" s="4" t="str">
        <f>'Complete sheet and details'!I138</f>
        <v>Residential</v>
      </c>
      <c r="D138" s="3"/>
      <c r="E138" s="3"/>
      <c r="F138" s="3"/>
      <c r="G138" s="3"/>
      <c r="H138" s="3"/>
      <c r="I138" s="3"/>
      <c r="J138" s="3"/>
      <c r="K138" s="3"/>
    </row>
    <row r="139" spans="1:11" ht="15.75" customHeight="1">
      <c r="A139" s="12">
        <f>'Complete sheet and details'!G139</f>
        <v>1</v>
      </c>
      <c r="B139" s="12">
        <f>'Complete sheet and details'!H139</f>
        <v>1</v>
      </c>
      <c r="C139" s="4" t="str">
        <f>'Complete sheet and details'!I139</f>
        <v>Commercial</v>
      </c>
      <c r="D139" s="3"/>
      <c r="E139" s="3"/>
      <c r="F139" s="3"/>
      <c r="G139" s="3"/>
      <c r="H139" s="3"/>
      <c r="I139" s="3"/>
      <c r="J139" s="3"/>
      <c r="K139" s="3"/>
    </row>
    <row r="140" spans="1:11" ht="15.75" customHeight="1">
      <c r="A140" s="12">
        <f>'Complete sheet and details'!G140</f>
        <v>1</v>
      </c>
      <c r="B140" s="12">
        <f>'Complete sheet and details'!H140</f>
        <v>0</v>
      </c>
      <c r="C140" s="4" t="str">
        <f>'Complete sheet and details'!I140</f>
        <v>Authorities Negligence</v>
      </c>
      <c r="D140" s="3"/>
      <c r="E140" s="3"/>
      <c r="F140" s="3"/>
      <c r="G140" s="3"/>
      <c r="H140" s="3"/>
      <c r="I140" s="3"/>
      <c r="J140" s="3"/>
      <c r="K140" s="3"/>
    </row>
    <row r="141" spans="1:11" ht="15.75" customHeight="1">
      <c r="A141" s="12">
        <f>'Complete sheet and details'!G141</f>
        <v>1</v>
      </c>
      <c r="B141" s="12">
        <f>'Complete sheet and details'!H141</f>
        <v>1</v>
      </c>
      <c r="C141" s="4" t="str">
        <f>'Complete sheet and details'!I141</f>
        <v>Factory</v>
      </c>
      <c r="D141" s="3"/>
      <c r="E141" s="3"/>
      <c r="F141" s="3"/>
      <c r="G141" s="3"/>
      <c r="H141" s="3"/>
      <c r="I141" s="3"/>
      <c r="J141" s="3"/>
      <c r="K141" s="3"/>
    </row>
    <row r="142" spans="1:11" ht="15.75" customHeight="1">
      <c r="A142" s="12">
        <f>'Complete sheet and details'!G142</f>
        <v>1</v>
      </c>
      <c r="B142" s="12">
        <f>'Complete sheet and details'!H142</f>
        <v>0</v>
      </c>
      <c r="C142" s="4" t="str">
        <f>'Complete sheet and details'!I142</f>
        <v>Miscellaneous</v>
      </c>
      <c r="D142" s="3"/>
      <c r="E142" s="3"/>
      <c r="F142" s="3"/>
      <c r="G142" s="3"/>
      <c r="H142" s="3"/>
      <c r="I142" s="3"/>
      <c r="J142" s="3"/>
      <c r="K142" s="3"/>
    </row>
    <row r="143" spans="1:11" ht="15.75" customHeight="1">
      <c r="A143" s="12">
        <f>'Complete sheet and details'!G143</f>
        <v>1</v>
      </c>
      <c r="B143" s="12">
        <f>'Complete sheet and details'!H143</f>
        <v>0</v>
      </c>
      <c r="C143" s="4" t="str">
        <f>'Complete sheet and details'!I143</f>
        <v>Residential</v>
      </c>
      <c r="D143" s="3"/>
      <c r="E143" s="3"/>
      <c r="F143" s="3"/>
      <c r="G143" s="3"/>
      <c r="H143" s="3"/>
      <c r="I143" s="3"/>
      <c r="J143" s="3"/>
      <c r="K143" s="3"/>
    </row>
    <row r="144" spans="1:11" ht="15.75" customHeight="1">
      <c r="A144" s="12">
        <f>'Complete sheet and details'!G144</f>
        <v>1</v>
      </c>
      <c r="B144" s="12">
        <f>'Complete sheet and details'!H144</f>
        <v>0</v>
      </c>
      <c r="C144" s="4" t="str">
        <f>'Complete sheet and details'!I144</f>
        <v>Authorities Negligence</v>
      </c>
      <c r="D144" s="3"/>
      <c r="E144" s="3"/>
      <c r="F144" s="3"/>
      <c r="G144" s="3"/>
      <c r="H144" s="3"/>
      <c r="I144" s="3"/>
      <c r="J144" s="3"/>
      <c r="K144" s="3"/>
    </row>
    <row r="145" spans="1:11" ht="15.75" customHeight="1">
      <c r="A145" s="12">
        <f>'Complete sheet and details'!G145</f>
        <v>1</v>
      </c>
      <c r="B145" s="12">
        <f>'Complete sheet and details'!H145</f>
        <v>0</v>
      </c>
      <c r="C145" s="4" t="str">
        <f>'Complete sheet and details'!I145</f>
        <v>Authorities Negligence</v>
      </c>
      <c r="D145" s="3"/>
      <c r="E145" s="3"/>
      <c r="F145" s="3"/>
      <c r="G145" s="3"/>
      <c r="H145" s="3"/>
      <c r="I145" s="3"/>
      <c r="J145" s="3"/>
      <c r="K145" s="3"/>
    </row>
    <row r="146" spans="1:11" ht="15.75" customHeight="1">
      <c r="A146" s="12">
        <f>'Complete sheet and details'!G146</f>
        <v>1</v>
      </c>
      <c r="B146" s="12">
        <f>'Complete sheet and details'!H146</f>
        <v>1</v>
      </c>
      <c r="C146" s="4" t="str">
        <f>'Complete sheet and details'!I146</f>
        <v>Residential</v>
      </c>
      <c r="D146" s="3"/>
      <c r="E146" s="3"/>
      <c r="F146" s="3"/>
      <c r="G146" s="3"/>
      <c r="H146" s="3"/>
      <c r="I146" s="3"/>
      <c r="J146" s="3"/>
      <c r="K146" s="3"/>
    </row>
    <row r="147" spans="1:11" ht="15.75" customHeight="1">
      <c r="A147" s="12">
        <f>'Complete sheet and details'!G147</f>
        <v>1</v>
      </c>
      <c r="B147" s="12">
        <f>'Complete sheet and details'!H147</f>
        <v>0</v>
      </c>
      <c r="C147" s="4" t="str">
        <f>'Complete sheet and details'!I147</f>
        <v>Commercial</v>
      </c>
      <c r="D147" s="3"/>
      <c r="E147" s="3"/>
      <c r="F147" s="3"/>
      <c r="G147" s="3"/>
      <c r="H147" s="3"/>
      <c r="I147" s="3"/>
      <c r="J147" s="3"/>
      <c r="K147" s="3"/>
    </row>
    <row r="148" spans="1:11" ht="15.75" customHeight="1">
      <c r="A148" s="12">
        <f>'Complete sheet and details'!G148</f>
        <v>1</v>
      </c>
      <c r="B148" s="12">
        <f>'Complete sheet and details'!H148</f>
        <v>0</v>
      </c>
      <c r="C148" s="4" t="str">
        <f>'Complete sheet and details'!I148</f>
        <v>Construction</v>
      </c>
      <c r="D148" s="3"/>
      <c r="E148" s="3"/>
      <c r="F148" s="3"/>
      <c r="G148" s="3"/>
      <c r="H148" s="3"/>
      <c r="I148" s="3"/>
      <c r="J148" s="3"/>
      <c r="K148" s="3"/>
    </row>
    <row r="149" spans="1:11" ht="15.75" customHeight="1">
      <c r="A149" s="12">
        <f>'Complete sheet and details'!G149</f>
        <v>1</v>
      </c>
      <c r="B149" s="12">
        <f>'Complete sheet and details'!H149</f>
        <v>0</v>
      </c>
      <c r="C149" s="4" t="str">
        <f>'Complete sheet and details'!I149</f>
        <v>Construction</v>
      </c>
      <c r="D149" s="3"/>
      <c r="E149" s="3"/>
      <c r="F149" s="3"/>
      <c r="G149" s="3"/>
      <c r="H149" s="3"/>
      <c r="I149" s="3"/>
      <c r="J149" s="3"/>
      <c r="K149" s="3"/>
    </row>
    <row r="150" spans="1:11" ht="15.75" customHeight="1">
      <c r="A150" s="12">
        <f>'Complete sheet and details'!G150</f>
        <v>1</v>
      </c>
      <c r="B150" s="12">
        <f>'Complete sheet and details'!H150</f>
        <v>1</v>
      </c>
      <c r="C150" s="4" t="str">
        <f>'Complete sheet and details'!I150</f>
        <v>Residential</v>
      </c>
      <c r="D150" s="3"/>
      <c r="E150" s="3"/>
      <c r="F150" s="3"/>
      <c r="G150" s="3"/>
      <c r="H150" s="3"/>
      <c r="I150" s="3"/>
      <c r="J150" s="3"/>
      <c r="K150" s="3"/>
    </row>
    <row r="151" spans="1:11" ht="15.75" customHeight="1">
      <c r="A151" s="12">
        <f>'Complete sheet and details'!G151</f>
        <v>1</v>
      </c>
      <c r="B151" s="12">
        <f>'Complete sheet and details'!H151</f>
        <v>0</v>
      </c>
      <c r="C151" s="4" t="str">
        <f>'Complete sheet and details'!I151</f>
        <v>Construction</v>
      </c>
      <c r="D151" s="3"/>
      <c r="E151" s="3"/>
      <c r="F151" s="3"/>
      <c r="G151" s="3"/>
      <c r="H151" s="3"/>
      <c r="I151" s="3"/>
      <c r="J151" s="3"/>
      <c r="K151" s="3"/>
    </row>
    <row r="152" spans="1:11" ht="15.75" customHeight="1">
      <c r="A152" s="12">
        <f>'Complete sheet and details'!G152</f>
        <v>1</v>
      </c>
      <c r="B152" s="12">
        <f>'Complete sheet and details'!H152</f>
        <v>8</v>
      </c>
      <c r="C152" s="4" t="str">
        <f>'Complete sheet and details'!I152</f>
        <v>Construction</v>
      </c>
      <c r="D152" s="3"/>
      <c r="E152" s="3"/>
      <c r="F152" s="3"/>
      <c r="G152" s="3"/>
      <c r="H152" s="3"/>
      <c r="I152" s="3"/>
      <c r="J152" s="3"/>
      <c r="K152" s="3"/>
    </row>
    <row r="153" spans="1:11" ht="15.75" customHeight="1">
      <c r="A153" s="12">
        <f>'Complete sheet and details'!G153</f>
        <v>1</v>
      </c>
      <c r="B153" s="12">
        <f>'Complete sheet and details'!H153</f>
        <v>0</v>
      </c>
      <c r="C153" s="4" t="str">
        <f>'Complete sheet and details'!I153</f>
        <v>Construction</v>
      </c>
      <c r="D153" s="3"/>
      <c r="E153" s="3"/>
      <c r="F153" s="3"/>
      <c r="G153" s="3"/>
      <c r="H153" s="3"/>
      <c r="I153" s="3"/>
      <c r="J153" s="3"/>
      <c r="K153" s="3"/>
    </row>
    <row r="154" spans="1:11" ht="15.75" customHeight="1">
      <c r="A154" s="12">
        <f>'Complete sheet and details'!G154</f>
        <v>1</v>
      </c>
      <c r="B154" s="12">
        <f>'Complete sheet and details'!H154</f>
        <v>0</v>
      </c>
      <c r="C154" s="4" t="str">
        <f>'Complete sheet and details'!I154</f>
        <v>Residential</v>
      </c>
      <c r="D154" s="3"/>
      <c r="E154" s="3"/>
      <c r="F154" s="3"/>
      <c r="G154" s="3"/>
      <c r="H154" s="3"/>
      <c r="I154" s="3"/>
      <c r="J154" s="3"/>
      <c r="K154" s="3"/>
    </row>
    <row r="155" spans="1:11" ht="15.75" customHeight="1">
      <c r="A155" s="12">
        <f>'Complete sheet and details'!G155</f>
        <v>1</v>
      </c>
      <c r="B155" s="12">
        <f>'Complete sheet and details'!H155</f>
        <v>0</v>
      </c>
      <c r="C155" s="4" t="str">
        <f>'Complete sheet and details'!I155</f>
        <v>Commercial</v>
      </c>
      <c r="D155" s="3"/>
      <c r="E155" s="3"/>
      <c r="F155" s="3"/>
      <c r="G155" s="3"/>
      <c r="H155" s="3"/>
      <c r="I155" s="3"/>
      <c r="J155" s="3"/>
      <c r="K155" s="3"/>
    </row>
    <row r="156" spans="1:11" ht="15.75" customHeight="1">
      <c r="A156" s="12">
        <f>'Complete sheet and details'!G156</f>
        <v>1</v>
      </c>
      <c r="B156" s="12">
        <f>'Complete sheet and details'!H156</f>
        <v>0</v>
      </c>
      <c r="C156" s="4" t="str">
        <f>'Complete sheet and details'!I156</f>
        <v>Construction</v>
      </c>
      <c r="D156" s="3"/>
      <c r="E156" s="3"/>
      <c r="F156" s="3"/>
      <c r="G156" s="3"/>
      <c r="H156" s="3"/>
      <c r="I156" s="3"/>
      <c r="J156" s="3"/>
      <c r="K156" s="3"/>
    </row>
    <row r="157" spans="1:11" ht="15.75" customHeight="1">
      <c r="A157" s="12">
        <f>'Complete sheet and details'!G157</f>
        <v>1</v>
      </c>
      <c r="B157" s="12">
        <f>'Complete sheet and details'!H157</f>
        <v>1</v>
      </c>
      <c r="C157" s="4" t="str">
        <f>'Complete sheet and details'!I157</f>
        <v>Residential</v>
      </c>
      <c r="D157" s="3"/>
      <c r="E157" s="3"/>
      <c r="F157" s="3"/>
      <c r="G157" s="3"/>
      <c r="H157" s="3"/>
      <c r="I157" s="3"/>
      <c r="J157" s="3"/>
      <c r="K157" s="3"/>
    </row>
    <row r="158" spans="1:11" ht="15.75" customHeight="1">
      <c r="A158" s="12">
        <f>'Complete sheet and details'!G158</f>
        <v>1</v>
      </c>
      <c r="B158" s="12">
        <f>'Complete sheet and details'!H158</f>
        <v>0</v>
      </c>
      <c r="C158" s="4" t="str">
        <f>'Complete sheet and details'!I158</f>
        <v>Residential</v>
      </c>
      <c r="D158" s="3"/>
      <c r="E158" s="3"/>
      <c r="F158" s="3"/>
      <c r="G158" s="3"/>
      <c r="H158" s="3"/>
      <c r="I158" s="3"/>
      <c r="J158" s="3"/>
      <c r="K158" s="3"/>
    </row>
    <row r="159" spans="1:11" ht="15.75" customHeight="1">
      <c r="A159" s="12">
        <f>'Complete sheet and details'!G159</f>
        <v>1</v>
      </c>
      <c r="B159" s="12">
        <f>'Complete sheet and details'!H159</f>
        <v>0</v>
      </c>
      <c r="C159" s="4" t="str">
        <f>'Complete sheet and details'!I159</f>
        <v>Commercial</v>
      </c>
      <c r="D159" s="3"/>
      <c r="E159" s="3"/>
      <c r="F159" s="3"/>
      <c r="G159" s="3"/>
      <c r="H159" s="3"/>
      <c r="I159" s="3"/>
      <c r="J159" s="3"/>
      <c r="K159" s="3"/>
    </row>
    <row r="160" spans="1:11" ht="15.75" customHeight="1">
      <c r="A160" s="12">
        <f>'Complete sheet and details'!G160</f>
        <v>1</v>
      </c>
      <c r="B160" s="12">
        <f>'Complete sheet and details'!H160</f>
        <v>1</v>
      </c>
      <c r="C160" s="4" t="str">
        <f>'Complete sheet and details'!I160</f>
        <v>Commercial</v>
      </c>
      <c r="D160" s="3"/>
      <c r="E160" s="3"/>
      <c r="F160" s="3"/>
      <c r="G160" s="3"/>
      <c r="H160" s="3"/>
      <c r="I160" s="3"/>
      <c r="J160" s="3"/>
      <c r="K160" s="3"/>
    </row>
    <row r="161" spans="1:11" ht="15.75" customHeight="1">
      <c r="A161" s="12">
        <f>'Complete sheet and details'!G161</f>
        <v>1</v>
      </c>
      <c r="B161" s="12">
        <f>'Complete sheet and details'!H161</f>
        <v>0</v>
      </c>
      <c r="C161" s="4" t="str">
        <f>'Complete sheet and details'!I161</f>
        <v>Commercial</v>
      </c>
      <c r="D161" s="3"/>
      <c r="E161" s="3"/>
      <c r="F161" s="3"/>
      <c r="G161" s="3"/>
      <c r="H161" s="3"/>
      <c r="I161" s="3"/>
      <c r="J161" s="3"/>
      <c r="K161" s="3"/>
    </row>
    <row r="162" spans="1:11" ht="15.75" customHeight="1">
      <c r="A162" s="12">
        <f>'Complete sheet and details'!G162</f>
        <v>1</v>
      </c>
      <c r="B162" s="12">
        <f>'Complete sheet and details'!H162</f>
        <v>1</v>
      </c>
      <c r="C162" s="4" t="str">
        <f>'Complete sheet and details'!I162</f>
        <v>Authorities Negligence</v>
      </c>
      <c r="D162" s="3"/>
      <c r="E162" s="3"/>
      <c r="F162" s="3"/>
      <c r="G162" s="3"/>
      <c r="H162" s="3"/>
      <c r="I162" s="3"/>
      <c r="J162" s="3"/>
      <c r="K162" s="3"/>
    </row>
    <row r="163" spans="1:11" ht="15.75" customHeight="1">
      <c r="A163" s="12">
        <f>'Complete sheet and details'!G163</f>
        <v>1</v>
      </c>
      <c r="B163" s="12">
        <f>'Complete sheet and details'!H163</f>
        <v>4</v>
      </c>
      <c r="C163" s="4" t="str">
        <f>'Complete sheet and details'!I163</f>
        <v>Residential</v>
      </c>
      <c r="D163" s="3"/>
      <c r="E163" s="3"/>
      <c r="F163" s="3"/>
      <c r="G163" s="3"/>
      <c r="H163" s="3"/>
      <c r="I163" s="3"/>
      <c r="J163" s="3"/>
      <c r="K163" s="3"/>
    </row>
    <row r="164" spans="1:11" ht="15.75" customHeight="1">
      <c r="A164" s="12">
        <f>'Complete sheet and details'!G164</f>
        <v>1</v>
      </c>
      <c r="B164" s="12">
        <f>'Complete sheet and details'!H164</f>
        <v>0</v>
      </c>
      <c r="C164" s="4" t="str">
        <f>'Complete sheet and details'!I164</f>
        <v>Construction</v>
      </c>
      <c r="D164" s="3"/>
      <c r="E164" s="3"/>
      <c r="F164" s="3"/>
      <c r="G164" s="3"/>
      <c r="H164" s="3"/>
      <c r="I164" s="3"/>
      <c r="J164" s="3"/>
      <c r="K164" s="3"/>
    </row>
    <row r="165" spans="1:11" ht="15.75" customHeight="1">
      <c r="A165" s="12">
        <f>'Complete sheet and details'!G165</f>
        <v>1</v>
      </c>
      <c r="B165" s="12">
        <f>'Complete sheet and details'!H165</f>
        <v>1</v>
      </c>
      <c r="C165" s="4" t="str">
        <f>'Complete sheet and details'!I165</f>
        <v>Authorities Negligence</v>
      </c>
      <c r="D165" s="3"/>
      <c r="E165" s="3"/>
      <c r="F165" s="3"/>
      <c r="G165" s="3"/>
      <c r="H165" s="3"/>
      <c r="I165" s="3"/>
      <c r="J165" s="3"/>
      <c r="K165" s="3"/>
    </row>
    <row r="166" spans="1:11" ht="15.75" customHeight="1">
      <c r="A166" s="12">
        <f>'Complete sheet and details'!G166</f>
        <v>1</v>
      </c>
      <c r="B166" s="12">
        <f>'Complete sheet and details'!H166</f>
        <v>1</v>
      </c>
      <c r="C166" s="4" t="str">
        <f>'Complete sheet and details'!I166</f>
        <v>Residential</v>
      </c>
      <c r="D166" s="3"/>
      <c r="E166" s="3"/>
      <c r="F166" s="3"/>
      <c r="G166" s="3"/>
      <c r="H166" s="3"/>
      <c r="I166" s="3"/>
      <c r="J166" s="3"/>
      <c r="K166" s="3"/>
    </row>
    <row r="167" spans="1:11" ht="15.75" customHeight="1">
      <c r="A167" s="12">
        <f>'Complete sheet and details'!G167</f>
        <v>1</v>
      </c>
      <c r="B167" s="12">
        <f>'Complete sheet and details'!H167</f>
        <v>1</v>
      </c>
      <c r="C167" s="4" t="str">
        <f>'Complete sheet and details'!I167</f>
        <v>Commercial</v>
      </c>
      <c r="D167" s="3"/>
      <c r="E167" s="3"/>
      <c r="F167" s="3"/>
      <c r="G167" s="3"/>
      <c r="H167" s="3"/>
      <c r="I167" s="3"/>
      <c r="J167" s="3"/>
      <c r="K167" s="3"/>
    </row>
    <row r="168" spans="1:11" ht="15.75" customHeight="1">
      <c r="A168" s="12">
        <f>'Complete sheet and details'!G168</f>
        <v>1</v>
      </c>
      <c r="B168" s="12">
        <f>'Complete sheet and details'!H168</f>
        <v>0</v>
      </c>
      <c r="C168" s="4" t="str">
        <f>'Complete sheet and details'!I168</f>
        <v>Commercial</v>
      </c>
      <c r="D168" s="3"/>
      <c r="E168" s="3"/>
      <c r="F168" s="3"/>
      <c r="G168" s="3"/>
      <c r="H168" s="3"/>
      <c r="I168" s="3"/>
      <c r="J168" s="3"/>
      <c r="K168" s="3"/>
    </row>
    <row r="169" spans="1:11" ht="15.75" customHeight="1">
      <c r="A169" s="12">
        <f>'Complete sheet and details'!G169</f>
        <v>1</v>
      </c>
      <c r="B169" s="12">
        <f>'Complete sheet and details'!H169</f>
        <v>1</v>
      </c>
      <c r="C169" s="4" t="str">
        <f>'Complete sheet and details'!I169</f>
        <v>Residential</v>
      </c>
      <c r="D169" s="3"/>
      <c r="E169" s="3"/>
      <c r="F169" s="3"/>
      <c r="G169" s="3"/>
      <c r="H169" s="3"/>
      <c r="I169" s="3"/>
      <c r="J169" s="3"/>
      <c r="K169" s="3"/>
    </row>
    <row r="170" spans="1:11" ht="15.75" customHeight="1">
      <c r="A170" s="12">
        <f>'Complete sheet and details'!G170</f>
        <v>1</v>
      </c>
      <c r="B170" s="12">
        <f>'Complete sheet and details'!H170</f>
        <v>0</v>
      </c>
      <c r="C170" s="4" t="str">
        <f>'Complete sheet and details'!I170</f>
        <v>Construction</v>
      </c>
      <c r="D170" s="3"/>
      <c r="E170" s="3"/>
      <c r="F170" s="3"/>
      <c r="G170" s="3"/>
      <c r="H170" s="3"/>
      <c r="I170" s="3"/>
      <c r="J170" s="3"/>
      <c r="K170" s="3"/>
    </row>
    <row r="171" spans="1:11" ht="15.75" customHeight="1">
      <c r="A171" s="12">
        <f>'Complete sheet and details'!G171</f>
        <v>1</v>
      </c>
      <c r="B171" s="12">
        <f>'Complete sheet and details'!H171</f>
        <v>1</v>
      </c>
      <c r="C171" s="4" t="str">
        <f>'Complete sheet and details'!I171</f>
        <v>Construction</v>
      </c>
      <c r="D171" s="3"/>
      <c r="E171" s="3"/>
      <c r="F171" s="3"/>
      <c r="G171" s="3"/>
      <c r="H171" s="3"/>
      <c r="I171" s="3"/>
      <c r="J171" s="3"/>
      <c r="K171" s="3"/>
    </row>
    <row r="172" spans="1:11" ht="15.75" customHeight="1">
      <c r="A172" s="12">
        <f>'Complete sheet and details'!G172</f>
        <v>1</v>
      </c>
      <c r="B172" s="12">
        <f>'Complete sheet and details'!H172</f>
        <v>0</v>
      </c>
      <c r="C172" s="4" t="str">
        <f>'Complete sheet and details'!I172</f>
        <v>Authorities Negligence</v>
      </c>
      <c r="D172" s="3"/>
      <c r="E172" s="3"/>
      <c r="F172" s="3"/>
      <c r="G172" s="3"/>
      <c r="H172" s="3"/>
      <c r="I172" s="3"/>
      <c r="J172" s="3"/>
      <c r="K172" s="3"/>
    </row>
    <row r="173" spans="1:11" ht="15.75" customHeight="1">
      <c r="A173" s="12">
        <f>'Complete sheet and details'!G173</f>
        <v>0</v>
      </c>
      <c r="B173" s="12">
        <f>'Complete sheet and details'!H173</f>
        <v>2</v>
      </c>
      <c r="C173" s="4" t="str">
        <f>'Complete sheet and details'!I173</f>
        <v>Residential</v>
      </c>
      <c r="D173" s="3"/>
      <c r="E173" s="3"/>
      <c r="F173" s="3"/>
      <c r="G173" s="3"/>
      <c r="H173" s="3"/>
      <c r="I173" s="3"/>
      <c r="J173" s="3"/>
      <c r="K173" s="3"/>
    </row>
    <row r="174" spans="1:11" ht="15.75" customHeight="1">
      <c r="A174" s="12">
        <f>'Complete sheet and details'!G174</f>
        <v>0</v>
      </c>
      <c r="B174" s="12">
        <f>'Complete sheet and details'!H174</f>
        <v>1</v>
      </c>
      <c r="C174" s="4" t="str">
        <f>'Complete sheet and details'!I174</f>
        <v>Commercial</v>
      </c>
      <c r="D174" s="3"/>
      <c r="E174" s="3"/>
      <c r="F174" s="3"/>
      <c r="G174" s="3"/>
      <c r="H174" s="3"/>
      <c r="I174" s="3"/>
      <c r="J174" s="3"/>
      <c r="K174" s="3"/>
    </row>
    <row r="175" spans="1:11" ht="15.75" customHeight="1">
      <c r="A175" s="12">
        <f>'Complete sheet and details'!G175</f>
        <v>0</v>
      </c>
      <c r="B175" s="12">
        <f>'Complete sheet and details'!H175</f>
        <v>0</v>
      </c>
      <c r="C175" s="4" t="str">
        <f>'Complete sheet and details'!I175</f>
        <v>Commercial</v>
      </c>
      <c r="D175" s="3"/>
      <c r="E175" s="3"/>
      <c r="F175" s="3"/>
      <c r="G175" s="3"/>
      <c r="H175" s="3"/>
      <c r="I175" s="3"/>
      <c r="J175" s="3"/>
      <c r="K175" s="3"/>
    </row>
    <row r="176" spans="1:11" ht="15.75" customHeight="1">
      <c r="A176" s="12">
        <f>'Complete sheet and details'!G176</f>
        <v>0</v>
      </c>
      <c r="B176" s="12">
        <f>'Complete sheet and details'!H176</f>
        <v>4</v>
      </c>
      <c r="C176" s="4" t="str">
        <f>'Complete sheet and details'!I176</f>
        <v>Commercial</v>
      </c>
      <c r="D176" s="3"/>
      <c r="E176" s="3"/>
      <c r="F176" s="3"/>
      <c r="G176" s="3"/>
      <c r="H176" s="3"/>
      <c r="I176" s="3"/>
      <c r="J176" s="3"/>
      <c r="K176" s="3"/>
    </row>
    <row r="177" spans="1:11" ht="15.75" customHeight="1">
      <c r="A177" s="12">
        <f>'Complete sheet and details'!G177</f>
        <v>0</v>
      </c>
      <c r="B177" s="12">
        <f>'Complete sheet and details'!H177</f>
        <v>0</v>
      </c>
      <c r="C177" s="4" t="str">
        <f>'Complete sheet and details'!I177</f>
        <v>Commercial</v>
      </c>
      <c r="D177" s="3"/>
      <c r="E177" s="3"/>
      <c r="F177" s="3"/>
      <c r="G177" s="3"/>
      <c r="H177" s="3"/>
      <c r="I177" s="3"/>
      <c r="J177" s="3"/>
      <c r="K177" s="3"/>
    </row>
    <row r="178" spans="1:11" ht="15.75" customHeight="1">
      <c r="A178" s="12">
        <f>'Complete sheet and details'!G178</f>
        <v>0</v>
      </c>
      <c r="B178" s="12">
        <f>'Complete sheet and details'!H178</f>
        <v>1</v>
      </c>
      <c r="C178" s="4" t="str">
        <f>'Complete sheet and details'!I178</f>
        <v>Factory</v>
      </c>
      <c r="D178" s="3"/>
      <c r="E178" s="3"/>
      <c r="F178" s="3"/>
      <c r="G178" s="3"/>
      <c r="H178" s="3"/>
      <c r="I178" s="3"/>
      <c r="J178" s="3"/>
      <c r="K178" s="3"/>
    </row>
    <row r="179" spans="1:11" ht="15.75" customHeight="1">
      <c r="A179" s="12">
        <f>'Complete sheet and details'!G179</f>
        <v>0</v>
      </c>
      <c r="B179" s="12">
        <f>'Complete sheet and details'!H179</f>
        <v>0</v>
      </c>
      <c r="C179" s="4" t="str">
        <f>'Complete sheet and details'!I179</f>
        <v>Residential</v>
      </c>
      <c r="D179" s="3"/>
      <c r="E179" s="3"/>
      <c r="F179" s="3"/>
      <c r="G179" s="3"/>
      <c r="H179" s="3"/>
      <c r="I179" s="3"/>
      <c r="J179" s="3"/>
      <c r="K179" s="3"/>
    </row>
    <row r="180" spans="1:11" ht="15.75" customHeight="1">
      <c r="A180" s="12">
        <f>'Complete sheet and details'!G180</f>
        <v>0</v>
      </c>
      <c r="B180" s="12">
        <f>'Complete sheet and details'!H180</f>
        <v>0</v>
      </c>
      <c r="C180" s="4" t="str">
        <f>'Complete sheet and details'!I180</f>
        <v>Residential</v>
      </c>
      <c r="D180" s="3"/>
      <c r="E180" s="3"/>
      <c r="F180" s="3"/>
      <c r="G180" s="3"/>
      <c r="H180" s="3"/>
      <c r="I180" s="3"/>
      <c r="J180" s="3"/>
      <c r="K180" s="3"/>
    </row>
    <row r="181" spans="1:11" ht="15.75" customHeight="1">
      <c r="A181" s="12">
        <f>'Complete sheet and details'!G181</f>
        <v>0</v>
      </c>
      <c r="B181" s="12">
        <f>'Complete sheet and details'!H181</f>
        <v>0</v>
      </c>
      <c r="C181" s="4" t="str">
        <f>'Complete sheet and details'!I181</f>
        <v>Residential</v>
      </c>
      <c r="D181" s="3"/>
      <c r="E181" s="3"/>
      <c r="F181" s="3"/>
      <c r="G181" s="3"/>
      <c r="H181" s="3"/>
      <c r="I181" s="3"/>
      <c r="J181" s="3"/>
      <c r="K181" s="3"/>
    </row>
    <row r="182" spans="1:11" ht="15.75" customHeight="1">
      <c r="A182" s="12">
        <f>'Complete sheet and details'!G182</f>
        <v>0</v>
      </c>
      <c r="B182" s="12">
        <f>'Complete sheet and details'!H182</f>
        <v>3</v>
      </c>
      <c r="C182" s="4" t="str">
        <f>'Complete sheet and details'!I182</f>
        <v>Authorities Negligence</v>
      </c>
      <c r="D182" s="3"/>
      <c r="E182" s="3"/>
      <c r="F182" s="3"/>
      <c r="G182" s="3"/>
      <c r="H182" s="3"/>
      <c r="I182" s="3"/>
      <c r="J182" s="3"/>
      <c r="K182" s="3"/>
    </row>
    <row r="183" spans="1:11" ht="15.75" customHeight="1">
      <c r="A183" s="12">
        <f>'Complete sheet and details'!G183</f>
        <v>0</v>
      </c>
      <c r="B183" s="12">
        <f>'Complete sheet and details'!H183</f>
        <v>1</v>
      </c>
      <c r="C183" s="4" t="str">
        <f>'Complete sheet and details'!I183</f>
        <v>Commercial</v>
      </c>
      <c r="D183" s="3"/>
      <c r="E183" s="3"/>
      <c r="F183" s="3"/>
      <c r="G183" s="3"/>
      <c r="H183" s="3"/>
      <c r="I183" s="3"/>
      <c r="J183" s="3"/>
      <c r="K183" s="3"/>
    </row>
    <row r="184" spans="1:11" ht="15.75" customHeight="1">
      <c r="A184" s="12">
        <f>'Complete sheet and details'!G184</f>
        <v>0</v>
      </c>
      <c r="B184" s="12">
        <f>'Complete sheet and details'!H184</f>
        <v>0</v>
      </c>
      <c r="C184" s="4" t="str">
        <f>'Complete sheet and details'!I184</f>
        <v>Construction</v>
      </c>
      <c r="D184" s="3"/>
      <c r="E184" s="3"/>
      <c r="F184" s="3"/>
      <c r="G184" s="3"/>
      <c r="H184" s="3"/>
      <c r="I184" s="3"/>
      <c r="J184" s="3"/>
      <c r="K184" s="3"/>
    </row>
    <row r="185" spans="1:11" ht="15.75" customHeight="1">
      <c r="A185" s="12">
        <f>'Complete sheet and details'!G185</f>
        <v>0</v>
      </c>
      <c r="B185" s="12">
        <f>'Complete sheet and details'!H185</f>
        <v>0</v>
      </c>
      <c r="C185" s="4" t="str">
        <f>'Complete sheet and details'!I185</f>
        <v>Factory</v>
      </c>
      <c r="D185" s="3"/>
      <c r="E185" s="3"/>
      <c r="F185" s="3"/>
      <c r="G185" s="3"/>
      <c r="H185" s="3"/>
      <c r="I185" s="3"/>
      <c r="J185" s="3"/>
      <c r="K185" s="3"/>
    </row>
    <row r="186" spans="1:11" ht="15.75" customHeight="1">
      <c r="A186" s="12">
        <f>'Complete sheet and details'!G186</f>
        <v>0</v>
      </c>
      <c r="B186" s="12">
        <f>'Complete sheet and details'!H186</f>
        <v>0</v>
      </c>
      <c r="C186" s="4" t="str">
        <f>'Complete sheet and details'!I186</f>
        <v>Commercial</v>
      </c>
      <c r="D186" s="3"/>
      <c r="E186" s="3"/>
      <c r="F186" s="3"/>
      <c r="G186" s="3"/>
      <c r="H186" s="3"/>
      <c r="I186" s="3"/>
      <c r="J186" s="3"/>
      <c r="K186" s="3"/>
    </row>
    <row r="187" spans="1:11" ht="15.75" customHeight="1">
      <c r="A187" s="12">
        <f>'Complete sheet and details'!G187</f>
        <v>0</v>
      </c>
      <c r="B187" s="12">
        <f>'Complete sheet and details'!H187</f>
        <v>1</v>
      </c>
      <c r="C187" s="4" t="str">
        <f>'Complete sheet and details'!I187</f>
        <v>Construction</v>
      </c>
      <c r="D187" s="3"/>
      <c r="E187" s="3"/>
      <c r="F187" s="3"/>
      <c r="G187" s="3"/>
      <c r="H187" s="3"/>
      <c r="I187" s="3"/>
      <c r="J187" s="3"/>
      <c r="K187" s="3"/>
    </row>
    <row r="188" spans="1:11" ht="15.75" customHeight="1">
      <c r="A188" s="12">
        <f>'Complete sheet and details'!G188</f>
        <v>0</v>
      </c>
      <c r="B188" s="12">
        <f>'Complete sheet and details'!H188</f>
        <v>0</v>
      </c>
      <c r="C188" s="4" t="str">
        <f>'Complete sheet and details'!I188</f>
        <v>Residential</v>
      </c>
      <c r="D188" s="3"/>
      <c r="E188" s="3"/>
      <c r="F188" s="3"/>
      <c r="G188" s="3"/>
      <c r="H188" s="3"/>
      <c r="I188" s="3"/>
      <c r="J188" s="3"/>
      <c r="K188" s="3"/>
    </row>
    <row r="189" spans="1:11" ht="15.75" customHeight="1">
      <c r="A189" s="12">
        <f>'Complete sheet and details'!G189</f>
        <v>0</v>
      </c>
      <c r="B189" s="12">
        <f>'Complete sheet and details'!H189</f>
        <v>0</v>
      </c>
      <c r="C189" s="4" t="str">
        <f>'Complete sheet and details'!I189</f>
        <v>Commercial</v>
      </c>
      <c r="D189" s="3"/>
      <c r="E189" s="3"/>
      <c r="F189" s="3"/>
      <c r="G189" s="3"/>
      <c r="H189" s="3"/>
      <c r="I189" s="3"/>
      <c r="J189" s="3"/>
      <c r="K189" s="3"/>
    </row>
    <row r="190" spans="1:11" ht="15.75" customHeight="1">
      <c r="A190" s="12">
        <f>'Complete sheet and details'!G190</f>
        <v>0</v>
      </c>
      <c r="B190" s="12">
        <f>'Complete sheet and details'!H190</f>
        <v>1</v>
      </c>
      <c r="C190" s="4" t="str">
        <f>'Complete sheet and details'!I190</f>
        <v>Commercial</v>
      </c>
      <c r="D190" s="3"/>
      <c r="E190" s="3"/>
      <c r="F190" s="3"/>
      <c r="G190" s="3"/>
      <c r="H190" s="3"/>
      <c r="I190" s="3"/>
      <c r="J190" s="3"/>
      <c r="K190" s="3"/>
    </row>
    <row r="191" spans="1:11" ht="15.75" customHeight="1">
      <c r="A191" s="12">
        <f>'Complete sheet and details'!G191</f>
        <v>0</v>
      </c>
      <c r="B191" s="12">
        <f>'Complete sheet and details'!H191</f>
        <v>0</v>
      </c>
      <c r="C191" s="4" t="str">
        <f>'Complete sheet and details'!I191</f>
        <v>Construction</v>
      </c>
      <c r="D191" s="3"/>
      <c r="E191" s="3"/>
      <c r="F191" s="3"/>
      <c r="G191" s="3"/>
      <c r="H191" s="3"/>
      <c r="I191" s="3"/>
      <c r="J191" s="3"/>
      <c r="K191" s="3"/>
    </row>
    <row r="192" spans="1:11" ht="15.75" customHeight="1">
      <c r="A192" s="12">
        <f>'Complete sheet and details'!G192</f>
        <v>0</v>
      </c>
      <c r="B192" s="12">
        <f>'Complete sheet and details'!H192</f>
        <v>2</v>
      </c>
      <c r="C192" s="4" t="str">
        <f>'Complete sheet and details'!I192</f>
        <v>Authorities Negligence</v>
      </c>
      <c r="D192" s="3"/>
      <c r="E192" s="3"/>
      <c r="F192" s="3"/>
      <c r="G192" s="3"/>
      <c r="H192" s="3"/>
      <c r="I192" s="3"/>
      <c r="J192" s="3"/>
      <c r="K192" s="3"/>
    </row>
    <row r="193" spans="1:11" ht="15.75" customHeight="1">
      <c r="A193" s="12">
        <f>'Complete sheet and details'!G193</f>
        <v>0</v>
      </c>
      <c r="B193" s="12">
        <f>'Complete sheet and details'!H193</f>
        <v>0</v>
      </c>
      <c r="C193" s="4" t="str">
        <f>'Complete sheet and details'!I193</f>
        <v>Construction</v>
      </c>
      <c r="D193" s="3"/>
      <c r="E193" s="3"/>
      <c r="F193" s="3"/>
      <c r="G193" s="3"/>
      <c r="H193" s="3"/>
      <c r="I193" s="3"/>
      <c r="J193" s="3"/>
      <c r="K193" s="3"/>
    </row>
    <row r="194" spans="1:11" ht="15.75" customHeight="1">
      <c r="A194" s="12">
        <f>'Complete sheet and details'!G194</f>
        <v>0</v>
      </c>
      <c r="B194" s="12">
        <f>'Complete sheet and details'!H194</f>
        <v>0</v>
      </c>
      <c r="C194" s="4" t="str">
        <f>'Complete sheet and details'!I194</f>
        <v>Construction</v>
      </c>
      <c r="D194" s="3"/>
      <c r="E194" s="3"/>
      <c r="F194" s="3"/>
      <c r="G194" s="3"/>
      <c r="H194" s="3"/>
      <c r="I194" s="3"/>
      <c r="J194" s="3"/>
      <c r="K194" s="3"/>
    </row>
    <row r="195" spans="1:11" ht="15.75" customHeight="1">
      <c r="A195" s="12">
        <f>'Complete sheet and details'!G195</f>
        <v>0</v>
      </c>
      <c r="B195" s="12">
        <f>'Complete sheet and details'!H195</f>
        <v>1</v>
      </c>
      <c r="C195" s="4" t="str">
        <f>'Complete sheet and details'!I195</f>
        <v>Authorities Negligence</v>
      </c>
      <c r="D195" s="3"/>
      <c r="E195" s="3"/>
      <c r="F195" s="3"/>
      <c r="G195" s="3"/>
      <c r="H195" s="3"/>
      <c r="I195" s="3"/>
      <c r="J195" s="3"/>
      <c r="K195" s="3"/>
    </row>
    <row r="196" spans="1:11" ht="15.75" customHeight="1">
      <c r="A196" s="12">
        <f>'Complete sheet and details'!G196</f>
        <v>0</v>
      </c>
      <c r="B196" s="12">
        <f>'Complete sheet and details'!H196</f>
        <v>1</v>
      </c>
      <c r="C196" s="4" t="str">
        <f>'Complete sheet and details'!I196</f>
        <v>Residential</v>
      </c>
      <c r="D196" s="3"/>
      <c r="E196" s="3"/>
      <c r="F196" s="3"/>
      <c r="G196" s="3"/>
      <c r="H196" s="3"/>
      <c r="I196" s="3"/>
      <c r="J196" s="3"/>
      <c r="K196" s="3"/>
    </row>
    <row r="197" spans="1:11" ht="15.75" customHeight="1">
      <c r="A197" s="12">
        <f>'Complete sheet and details'!G197</f>
        <v>0</v>
      </c>
      <c r="B197" s="12">
        <f>'Complete sheet and details'!H197</f>
        <v>1</v>
      </c>
      <c r="C197" s="4" t="str">
        <f>'Complete sheet and details'!I197</f>
        <v>Commercial</v>
      </c>
      <c r="D197" s="3"/>
      <c r="E197" s="3"/>
      <c r="F197" s="3"/>
      <c r="G197" s="3"/>
      <c r="H197" s="3"/>
      <c r="I197" s="3"/>
      <c r="J197" s="3"/>
      <c r="K197" s="3"/>
    </row>
    <row r="198" spans="1:11" ht="15.75" customHeight="1">
      <c r="A198" s="12">
        <f>'Complete sheet and details'!G198</f>
        <v>0</v>
      </c>
      <c r="B198" s="12">
        <f>'Complete sheet and details'!H198</f>
        <v>2</v>
      </c>
      <c r="C198" s="4" t="str">
        <f>'Complete sheet and details'!I198</f>
        <v>Authorities Negligence</v>
      </c>
      <c r="D198" s="3"/>
      <c r="E198" s="3"/>
      <c r="F198" s="3"/>
      <c r="G198" s="3"/>
      <c r="H198" s="3"/>
      <c r="I198" s="3"/>
      <c r="J198" s="3"/>
      <c r="K198" s="3"/>
    </row>
    <row r="199" spans="1:11" ht="15.75" customHeight="1">
      <c r="A199" s="12">
        <f>'Complete sheet and details'!G199</f>
        <v>0</v>
      </c>
      <c r="B199" s="12">
        <f>'Complete sheet and details'!H199</f>
        <v>0</v>
      </c>
      <c r="C199" s="4" t="str">
        <f>'Complete sheet and details'!I199</f>
        <v>Construction</v>
      </c>
      <c r="D199" s="3"/>
      <c r="E199" s="3"/>
      <c r="F199" s="3"/>
      <c r="G199" s="3"/>
      <c r="H199" s="3"/>
      <c r="I199" s="3"/>
      <c r="J199" s="3"/>
      <c r="K199" s="3"/>
    </row>
    <row r="200" spans="1:11" ht="15.75" customHeight="1">
      <c r="A200" s="12">
        <f>'Complete sheet and details'!G200</f>
        <v>0</v>
      </c>
      <c r="B200" s="12">
        <f>'Complete sheet and details'!H200</f>
        <v>1</v>
      </c>
      <c r="C200" s="4" t="str">
        <f>'Complete sheet and details'!I200</f>
        <v>Authorities Negligence</v>
      </c>
      <c r="D200" s="3"/>
      <c r="E200" s="3"/>
      <c r="F200" s="3"/>
      <c r="G200" s="3"/>
      <c r="H200" s="3"/>
      <c r="I200" s="3"/>
      <c r="J200" s="3"/>
      <c r="K200" s="3"/>
    </row>
    <row r="201" spans="1:11" ht="15.75" customHeight="1">
      <c r="A201" s="12">
        <f>'Complete sheet and details'!G201</f>
        <v>0</v>
      </c>
      <c r="B201" s="12">
        <f>'Complete sheet and details'!H201</f>
        <v>1</v>
      </c>
      <c r="C201" s="4" t="str">
        <f>'Complete sheet and details'!I201</f>
        <v>Authorities Negligence</v>
      </c>
      <c r="D201" s="3"/>
      <c r="E201" s="3"/>
      <c r="F201" s="3"/>
      <c r="G201" s="3"/>
      <c r="H201" s="3"/>
      <c r="I201" s="3"/>
      <c r="J201" s="3"/>
      <c r="K201" s="3"/>
    </row>
    <row r="202" spans="1:11" ht="15.75" customHeight="1">
      <c r="A202" s="12">
        <f>'Complete sheet and details'!G202</f>
        <v>0</v>
      </c>
      <c r="B202" s="12">
        <f>'Complete sheet and details'!H202</f>
        <v>0</v>
      </c>
      <c r="C202" s="4" t="str">
        <f>'Complete sheet and details'!I202</f>
        <v>Residential</v>
      </c>
      <c r="D202" s="3"/>
      <c r="E202" s="3"/>
      <c r="F202" s="3"/>
      <c r="G202" s="3"/>
      <c r="H202" s="3"/>
      <c r="I202" s="3"/>
      <c r="J202" s="3"/>
      <c r="K202" s="3"/>
    </row>
    <row r="203" spans="1:11" ht="15.75" customHeight="1">
      <c r="A203" s="12">
        <f>'Complete sheet and details'!G203</f>
        <v>0</v>
      </c>
      <c r="B203" s="12">
        <f>'Complete sheet and details'!H203</f>
        <v>0</v>
      </c>
      <c r="C203" s="4" t="str">
        <f>'Complete sheet and details'!I203</f>
        <v>Commercial</v>
      </c>
      <c r="D203" s="3"/>
      <c r="E203" s="3"/>
      <c r="F203" s="3"/>
      <c r="G203" s="3"/>
      <c r="H203" s="3"/>
      <c r="I203" s="3"/>
      <c r="J203" s="3"/>
      <c r="K203" s="3"/>
    </row>
    <row r="204" spans="1:11" ht="15.75" customHeight="1">
      <c r="A204" s="12">
        <f>'Complete sheet and details'!G204</f>
        <v>0</v>
      </c>
      <c r="B204" s="12">
        <f>'Complete sheet and details'!H204</f>
        <v>1</v>
      </c>
      <c r="C204" s="4" t="str">
        <f>'Complete sheet and details'!I204</f>
        <v>Residential</v>
      </c>
      <c r="D204" s="3"/>
      <c r="E204" s="3"/>
      <c r="F204" s="3"/>
      <c r="G204" s="3"/>
      <c r="H204" s="3"/>
      <c r="I204" s="3"/>
      <c r="J204" s="3"/>
      <c r="K204" s="3"/>
    </row>
    <row r="205" spans="1:11" ht="15.75" customHeight="1">
      <c r="A205" s="12">
        <f>'Complete sheet and details'!G205</f>
        <v>0</v>
      </c>
      <c r="B205" s="12">
        <f>'Complete sheet and details'!H205</f>
        <v>0</v>
      </c>
      <c r="C205" s="4" t="str">
        <f>'Complete sheet and details'!I205</f>
        <v>Commercial</v>
      </c>
      <c r="D205" s="3"/>
      <c r="E205" s="3"/>
      <c r="F205" s="3"/>
      <c r="G205" s="3"/>
      <c r="H205" s="3"/>
      <c r="I205" s="3"/>
      <c r="J205" s="3"/>
      <c r="K205" s="3"/>
    </row>
    <row r="206" spans="1:11" ht="15.75" customHeight="1">
      <c r="A206" s="12">
        <f>'Complete sheet and details'!G206</f>
        <v>0</v>
      </c>
      <c r="B206" s="12">
        <f>'Complete sheet and details'!H206</f>
        <v>1</v>
      </c>
      <c r="C206" s="4" t="str">
        <f>'Complete sheet and details'!I206</f>
        <v>Residential</v>
      </c>
      <c r="D206" s="3"/>
      <c r="E206" s="3"/>
      <c r="F206" s="3"/>
      <c r="G206" s="3"/>
      <c r="H206" s="3"/>
      <c r="I206" s="3"/>
      <c r="J206" s="3"/>
      <c r="K206" s="3"/>
    </row>
    <row r="207" spans="1:11" ht="15.75" customHeight="1">
      <c r="A207" s="12">
        <f>'Complete sheet and details'!G207</f>
        <v>0</v>
      </c>
      <c r="B207" s="12">
        <f>'Complete sheet and details'!H207</f>
        <v>1</v>
      </c>
      <c r="C207" s="4" t="str">
        <f>'Complete sheet and details'!I207</f>
        <v>Residential</v>
      </c>
      <c r="D207" s="3"/>
      <c r="E207" s="3"/>
      <c r="F207" s="3"/>
      <c r="G207" s="3"/>
      <c r="H207" s="3"/>
      <c r="I207" s="3"/>
      <c r="J207" s="3"/>
      <c r="K207" s="3"/>
    </row>
    <row r="208" spans="1:11" ht="15.75" customHeight="1">
      <c r="A208" s="12">
        <f>'Complete sheet and details'!G208</f>
        <v>0</v>
      </c>
      <c r="B208" s="12">
        <f>'Complete sheet and details'!H208</f>
        <v>0</v>
      </c>
      <c r="C208" s="4" t="str">
        <f>'Complete sheet and details'!I208</f>
        <v>Residential</v>
      </c>
      <c r="D208" s="3"/>
      <c r="E208" s="3"/>
      <c r="F208" s="3"/>
      <c r="G208" s="3"/>
      <c r="H208" s="3"/>
      <c r="I208" s="3"/>
      <c r="J208" s="3"/>
      <c r="K208" s="3"/>
    </row>
    <row r="209" spans="1:11" ht="15.75" customHeight="1">
      <c r="A209" s="12">
        <f>'Complete sheet and details'!G209</f>
        <v>0</v>
      </c>
      <c r="B209" s="12">
        <f>'Complete sheet and details'!H209</f>
        <v>0</v>
      </c>
      <c r="C209" s="4" t="str">
        <f>'Complete sheet and details'!I209</f>
        <v>Authorities Negligence</v>
      </c>
      <c r="D209" s="3"/>
      <c r="E209" s="3"/>
      <c r="F209" s="3"/>
      <c r="G209" s="3"/>
      <c r="H209" s="3"/>
      <c r="I209" s="3"/>
      <c r="J209" s="3"/>
      <c r="K209" s="3"/>
    </row>
    <row r="210" spans="1:11" ht="15.75" customHeight="1">
      <c r="A210" s="12">
        <f>'Complete sheet and details'!G210</f>
        <v>0</v>
      </c>
      <c r="B210" s="12">
        <f>'Complete sheet and details'!H210</f>
        <v>0</v>
      </c>
      <c r="C210" s="4" t="str">
        <f>'Complete sheet and details'!I210</f>
        <v>Authorities Negligence</v>
      </c>
      <c r="D210" s="3"/>
      <c r="E210" s="3"/>
      <c r="F210" s="3"/>
      <c r="G210" s="3"/>
      <c r="H210" s="3"/>
      <c r="I210" s="3"/>
      <c r="J210" s="3"/>
      <c r="K210" s="3"/>
    </row>
    <row r="211" spans="1:11" ht="15.75" customHeight="1">
      <c r="A211" s="12">
        <f>'Complete sheet and details'!G211</f>
        <v>0</v>
      </c>
      <c r="B211" s="12">
        <f>'Complete sheet and details'!H211</f>
        <v>0</v>
      </c>
      <c r="C211" s="4" t="str">
        <f>'Complete sheet and details'!I211</f>
        <v>Commercial</v>
      </c>
      <c r="D211" s="3"/>
      <c r="E211" s="3"/>
      <c r="F211" s="3"/>
      <c r="G211" s="3"/>
      <c r="H211" s="3"/>
      <c r="I211" s="3"/>
      <c r="J211" s="3"/>
      <c r="K211" s="3"/>
    </row>
    <row r="212" spans="1:11" ht="15.75" customHeight="1">
      <c r="A212" s="12">
        <f>'Complete sheet and details'!G212</f>
        <v>0</v>
      </c>
      <c r="B212" s="12">
        <f>'Complete sheet and details'!H212</f>
        <v>1</v>
      </c>
      <c r="C212" s="4" t="str">
        <f>'Complete sheet and details'!I212</f>
        <v>Commercial</v>
      </c>
      <c r="D212" s="3"/>
      <c r="E212" s="3"/>
      <c r="F212" s="3"/>
      <c r="G212" s="3"/>
      <c r="H212" s="3"/>
      <c r="I212" s="3"/>
      <c r="J212" s="3"/>
      <c r="K212" s="3"/>
    </row>
    <row r="213" spans="1:11" ht="15.75" customHeight="1">
      <c r="A213" s="12">
        <f>'Complete sheet and details'!G213</f>
        <v>0</v>
      </c>
      <c r="B213" s="12">
        <f>'Complete sheet and details'!H213</f>
        <v>0</v>
      </c>
      <c r="C213" s="4" t="str">
        <f>'Complete sheet and details'!I213</f>
        <v>Commercial</v>
      </c>
      <c r="D213" s="3"/>
      <c r="E213" s="3"/>
      <c r="F213" s="3"/>
      <c r="G213" s="3"/>
      <c r="H213" s="3"/>
      <c r="I213" s="3"/>
      <c r="J213" s="3"/>
      <c r="K213" s="3"/>
    </row>
    <row r="214" spans="1:11" ht="15.75" customHeight="1">
      <c r="A214" s="12">
        <f>'Complete sheet and details'!G214</f>
        <v>0</v>
      </c>
      <c r="B214" s="12">
        <f>'Complete sheet and details'!H214</f>
        <v>1</v>
      </c>
      <c r="C214" s="4" t="str">
        <f>'Complete sheet and details'!I214</f>
        <v>Commercial</v>
      </c>
      <c r="D214" s="3"/>
      <c r="E214" s="3"/>
      <c r="F214" s="3"/>
      <c r="G214" s="3"/>
      <c r="H214" s="3"/>
      <c r="I214" s="3"/>
      <c r="J214" s="3"/>
      <c r="K214" s="3"/>
    </row>
    <row r="215" spans="1:11" ht="15.75" customHeight="1">
      <c r="A215" s="12">
        <f>'Complete sheet and details'!G215</f>
        <v>0</v>
      </c>
      <c r="B215" s="12">
        <f>'Complete sheet and details'!H215</f>
        <v>2</v>
      </c>
      <c r="C215" s="4" t="str">
        <f>'Complete sheet and details'!I215</f>
        <v>Commercial</v>
      </c>
      <c r="D215" s="3"/>
      <c r="E215" s="3"/>
      <c r="F215" s="3"/>
      <c r="G215" s="3"/>
      <c r="H215" s="3"/>
      <c r="I215" s="3"/>
      <c r="J215" s="3"/>
      <c r="K215" s="3"/>
    </row>
    <row r="216" spans="1:11" ht="15.75" customHeight="1">
      <c r="A216" s="12">
        <f>'Complete sheet and details'!G216</f>
        <v>0</v>
      </c>
      <c r="B216" s="12">
        <f>'Complete sheet and details'!H216</f>
        <v>0</v>
      </c>
      <c r="C216" s="4" t="str">
        <f>'Complete sheet and details'!I216</f>
        <v>Commercial</v>
      </c>
      <c r="D216" s="3"/>
      <c r="E216" s="3"/>
      <c r="F216" s="3"/>
      <c r="G216" s="3"/>
      <c r="H216" s="3"/>
      <c r="I216" s="3"/>
      <c r="J216" s="3"/>
      <c r="K216" s="3"/>
    </row>
    <row r="217" spans="1:11" ht="15.75" customHeight="1">
      <c r="A217" s="12">
        <f>'Complete sheet and details'!G217</f>
        <v>0</v>
      </c>
      <c r="B217" s="12">
        <f>'Complete sheet and details'!H217</f>
        <v>0</v>
      </c>
      <c r="C217" s="4" t="str">
        <f>'Complete sheet and details'!I217</f>
        <v>Commercial</v>
      </c>
      <c r="D217" s="3"/>
      <c r="E217" s="3"/>
      <c r="F217" s="3"/>
      <c r="G217" s="3"/>
      <c r="H217" s="3"/>
      <c r="I217" s="3"/>
      <c r="J217" s="3"/>
      <c r="K217" s="3"/>
    </row>
    <row r="218" spans="1:11" ht="15.75" customHeight="1">
      <c r="A218" s="12">
        <f>'Complete sheet and details'!G218</f>
        <v>0</v>
      </c>
      <c r="B218" s="12">
        <f>'Complete sheet and details'!H218</f>
        <v>0</v>
      </c>
      <c r="C218" s="4" t="str">
        <f>'Complete sheet and details'!I218</f>
        <v>Commercial</v>
      </c>
      <c r="D218" s="3"/>
      <c r="E218" s="3"/>
      <c r="F218" s="3"/>
      <c r="G218" s="3"/>
      <c r="H218" s="3"/>
      <c r="I218" s="3"/>
      <c r="J218" s="3"/>
      <c r="K218" s="3"/>
    </row>
    <row r="219" spans="1:11" ht="15.75" customHeight="1">
      <c r="A219" s="12">
        <f>'Complete sheet and details'!G219</f>
        <v>0</v>
      </c>
      <c r="B219" s="12">
        <f>'Complete sheet and details'!H219</f>
        <v>0</v>
      </c>
      <c r="C219" s="4" t="str">
        <f>'Complete sheet and details'!I219</f>
        <v>Residential</v>
      </c>
      <c r="D219" s="3"/>
      <c r="E219" s="3"/>
      <c r="F219" s="3"/>
      <c r="G219" s="3"/>
      <c r="H219" s="3"/>
      <c r="I219" s="3"/>
      <c r="J219" s="3"/>
      <c r="K219" s="3"/>
    </row>
    <row r="220" spans="1:11" ht="15.75" customHeight="1">
      <c r="A220" s="12">
        <f>'Complete sheet and details'!G220</f>
        <v>0</v>
      </c>
      <c r="B220" s="12">
        <f>'Complete sheet and details'!H220</f>
        <v>0</v>
      </c>
      <c r="C220" s="4" t="str">
        <f>'Complete sheet and details'!I220</f>
        <v>Commercial</v>
      </c>
      <c r="D220" s="3"/>
      <c r="E220" s="3"/>
      <c r="F220" s="3"/>
      <c r="G220" s="3"/>
      <c r="H220" s="3"/>
      <c r="I220" s="3"/>
      <c r="J220" s="3"/>
      <c r="K220" s="3"/>
    </row>
    <row r="221" spans="1:11" ht="15.75" customHeight="1">
      <c r="A221" s="12">
        <f>'Complete sheet and details'!G221</f>
        <v>0</v>
      </c>
      <c r="B221" s="12">
        <f>'Complete sheet and details'!H221</f>
        <v>1</v>
      </c>
      <c r="C221" s="4" t="str">
        <f>'Complete sheet and details'!I221</f>
        <v>Commercial</v>
      </c>
      <c r="D221" s="3"/>
      <c r="E221" s="3"/>
      <c r="F221" s="3"/>
      <c r="G221" s="3"/>
      <c r="H221" s="3"/>
      <c r="I221" s="3"/>
      <c r="J221" s="3"/>
      <c r="K221" s="3"/>
    </row>
    <row r="222" spans="1:11" ht="15.75" customHeight="1">
      <c r="A222" s="12">
        <f>'Complete sheet and details'!G222</f>
        <v>0</v>
      </c>
      <c r="B222" s="12">
        <f>'Complete sheet and details'!H222</f>
        <v>0</v>
      </c>
      <c r="C222" s="4" t="str">
        <f>'Complete sheet and details'!I222</f>
        <v>Commercial</v>
      </c>
      <c r="D222" s="3"/>
      <c r="E222" s="3"/>
      <c r="F222" s="3"/>
      <c r="G222" s="3"/>
      <c r="H222" s="3"/>
      <c r="I222" s="3"/>
      <c r="J222" s="3"/>
      <c r="K222" s="3"/>
    </row>
    <row r="223" spans="1:11" ht="15.75" customHeight="1">
      <c r="A223" s="12">
        <f>'Complete sheet and details'!G223</f>
        <v>0</v>
      </c>
      <c r="B223" s="12">
        <f>'Complete sheet and details'!H223</f>
        <v>3</v>
      </c>
      <c r="C223" s="4" t="str">
        <f>'Complete sheet and details'!I223</f>
        <v>Factory</v>
      </c>
      <c r="D223" s="3"/>
      <c r="E223" s="3"/>
      <c r="F223" s="3"/>
      <c r="G223" s="3"/>
      <c r="H223" s="3"/>
      <c r="I223" s="3"/>
      <c r="J223" s="3"/>
      <c r="K223" s="3"/>
    </row>
    <row r="224" spans="1:11" ht="15.75" customHeight="1">
      <c r="A224" s="12">
        <f>'Complete sheet and details'!G224</f>
        <v>0</v>
      </c>
      <c r="B224" s="12">
        <f>'Complete sheet and details'!H224</f>
        <v>14</v>
      </c>
      <c r="C224" s="4" t="str">
        <f>'Complete sheet and details'!I224</f>
        <v>Commercial</v>
      </c>
      <c r="D224" s="3"/>
      <c r="E224" s="3"/>
      <c r="F224" s="3"/>
      <c r="G224" s="3"/>
      <c r="H224" s="3"/>
      <c r="I224" s="3"/>
      <c r="J224" s="3"/>
      <c r="K224" s="3"/>
    </row>
    <row r="225" spans="1:11" ht="15.75" customHeight="1">
      <c r="A225" s="12">
        <f>'Complete sheet and details'!G225</f>
        <v>0</v>
      </c>
      <c r="B225" s="12">
        <f>'Complete sheet and details'!H225</f>
        <v>0</v>
      </c>
      <c r="C225" s="4" t="str">
        <f>'Complete sheet and details'!I225</f>
        <v>Residential</v>
      </c>
      <c r="D225" s="3"/>
      <c r="E225" s="3"/>
      <c r="F225" s="3"/>
      <c r="G225" s="3"/>
      <c r="H225" s="3"/>
      <c r="I225" s="3"/>
      <c r="J225" s="3"/>
      <c r="K225" s="3"/>
    </row>
    <row r="226" spans="1:11" ht="15.75" customHeight="1">
      <c r="A226" s="12">
        <f>'Complete sheet and details'!G226</f>
        <v>0</v>
      </c>
      <c r="B226" s="12">
        <f>'Complete sheet and details'!H226</f>
        <v>1</v>
      </c>
      <c r="C226" s="4" t="str">
        <f>'Complete sheet and details'!I226</f>
        <v>Construction</v>
      </c>
      <c r="D226" s="3"/>
      <c r="E226" s="3"/>
      <c r="F226" s="3"/>
      <c r="G226" s="3"/>
      <c r="H226" s="3"/>
      <c r="I226" s="3"/>
      <c r="J226" s="3"/>
      <c r="K226" s="3"/>
    </row>
    <row r="227" spans="1:11" ht="15.75" customHeight="1">
      <c r="A227" s="12">
        <f>'Complete sheet and details'!G227</f>
        <v>0</v>
      </c>
      <c r="B227" s="12">
        <f>'Complete sheet and details'!H227</f>
        <v>0</v>
      </c>
      <c r="C227" s="4" t="str">
        <f>'Complete sheet and details'!I227</f>
        <v>Residential</v>
      </c>
      <c r="D227" s="3"/>
      <c r="E227" s="3"/>
      <c r="F227" s="3"/>
      <c r="G227" s="3"/>
      <c r="H227" s="3"/>
      <c r="I227" s="3"/>
      <c r="J227" s="3"/>
      <c r="K227" s="3"/>
    </row>
    <row r="228" spans="1:11" ht="15.75" customHeight="1">
      <c r="A228" s="12">
        <f>'Complete sheet and details'!G228</f>
        <v>0</v>
      </c>
      <c r="B228" s="12">
        <f>'Complete sheet and details'!H228</f>
        <v>12</v>
      </c>
      <c r="C228" s="4" t="str">
        <f>'Complete sheet and details'!I228</f>
        <v>Factory</v>
      </c>
      <c r="D228" s="3"/>
      <c r="E228" s="3"/>
      <c r="F228" s="3"/>
      <c r="G228" s="3"/>
      <c r="H228" s="3"/>
      <c r="I228" s="3"/>
      <c r="J228" s="3"/>
      <c r="K228" s="3"/>
    </row>
    <row r="229" spans="1:11" ht="15.75" customHeight="1">
      <c r="A229" s="12">
        <f>'Complete sheet and details'!G229</f>
        <v>0</v>
      </c>
      <c r="B229" s="12">
        <f>'Complete sheet and details'!H229</f>
        <v>1</v>
      </c>
      <c r="C229" s="4" t="str">
        <f>'Complete sheet and details'!I229</f>
        <v>Construction</v>
      </c>
      <c r="D229" s="3"/>
      <c r="E229" s="3"/>
      <c r="F229" s="3"/>
      <c r="G229" s="3"/>
      <c r="H229" s="3"/>
      <c r="I229" s="3"/>
      <c r="J229" s="3"/>
      <c r="K229" s="3"/>
    </row>
    <row r="230" spans="1:11" ht="15.75" customHeight="1">
      <c r="A230" s="12">
        <f>'Complete sheet and details'!G230</f>
        <v>0</v>
      </c>
      <c r="B230" s="12">
        <f>'Complete sheet and details'!H230</f>
        <v>0</v>
      </c>
      <c r="C230" s="4" t="str">
        <f>'Complete sheet and details'!I230</f>
        <v>Commercial</v>
      </c>
      <c r="D230" s="3"/>
      <c r="E230" s="3"/>
      <c r="F230" s="3"/>
      <c r="G230" s="3"/>
      <c r="H230" s="3"/>
      <c r="I230" s="3"/>
      <c r="J230" s="3"/>
      <c r="K230" s="3"/>
    </row>
    <row r="231" spans="1:11" ht="15.75" customHeight="1">
      <c r="A231" s="12">
        <f>'Complete sheet and details'!G231</f>
        <v>0</v>
      </c>
      <c r="B231" s="12">
        <f>'Complete sheet and details'!H231</f>
        <v>1</v>
      </c>
      <c r="C231" s="4" t="str">
        <f>'Complete sheet and details'!I231</f>
        <v>Construction</v>
      </c>
      <c r="D231" s="3"/>
      <c r="E231" s="3"/>
      <c r="F231" s="3"/>
      <c r="G231" s="3"/>
      <c r="H231" s="3"/>
      <c r="I231" s="3"/>
      <c r="J231" s="3"/>
      <c r="K231" s="3"/>
    </row>
    <row r="232" spans="1:11" ht="15.75" customHeight="1">
      <c r="A232" s="12">
        <f>'Complete sheet and details'!G232</f>
        <v>0</v>
      </c>
      <c r="B232" s="12">
        <f>'Complete sheet and details'!H232</f>
        <v>0</v>
      </c>
      <c r="C232" s="4" t="str">
        <f>'Complete sheet and details'!I232</f>
        <v>Authorities Negligence</v>
      </c>
      <c r="D232" s="3"/>
      <c r="E232" s="3"/>
      <c r="F232" s="3"/>
      <c r="G232" s="3"/>
      <c r="H232" s="3"/>
      <c r="I232" s="3"/>
      <c r="J232" s="3"/>
      <c r="K232" s="3"/>
    </row>
    <row r="233" spans="1:11" ht="15.75" customHeight="1">
      <c r="A233" s="12">
        <f>'Complete sheet and details'!G233</f>
        <v>0</v>
      </c>
      <c r="B233" s="12">
        <f>'Complete sheet and details'!H233</f>
        <v>1</v>
      </c>
      <c r="C233" s="4" t="str">
        <f>'Complete sheet and details'!I233</f>
        <v>Residential</v>
      </c>
      <c r="D233" s="3"/>
      <c r="E233" s="3"/>
      <c r="F233" s="3"/>
      <c r="G233" s="3"/>
      <c r="H233" s="3"/>
      <c r="I233" s="3"/>
      <c r="J233" s="3"/>
      <c r="K233" s="3"/>
    </row>
    <row r="234" spans="1:11" ht="15.75" customHeight="1">
      <c r="A234" s="12">
        <f>'Complete sheet and details'!G234</f>
        <v>0</v>
      </c>
      <c r="B234" s="12">
        <f>'Complete sheet and details'!H234</f>
        <v>0</v>
      </c>
      <c r="C234" s="4" t="str">
        <f>'Complete sheet and details'!I234</f>
        <v>Residential</v>
      </c>
      <c r="D234" s="3"/>
      <c r="E234" s="3"/>
      <c r="F234" s="3"/>
      <c r="G234" s="3"/>
      <c r="H234" s="3"/>
      <c r="I234" s="3"/>
      <c r="J234" s="3"/>
      <c r="K234" s="3"/>
    </row>
    <row r="235" spans="1:11" ht="15.75" customHeight="1">
      <c r="A235" s="12">
        <f>'Complete sheet and details'!G235</f>
        <v>0</v>
      </c>
      <c r="B235" s="12">
        <f>'Complete sheet and details'!H235</f>
        <v>5</v>
      </c>
      <c r="C235" s="4" t="str">
        <f>'Complete sheet and details'!I235</f>
        <v>Authorities Negligence</v>
      </c>
      <c r="D235" s="3"/>
      <c r="E235" s="3"/>
      <c r="F235" s="3"/>
      <c r="G235" s="3"/>
      <c r="H235" s="3"/>
      <c r="I235" s="3"/>
      <c r="J235" s="3"/>
      <c r="K235" s="3"/>
    </row>
    <row r="236" spans="1:11" ht="15.75" customHeight="1">
      <c r="A236" s="12">
        <f>'Complete sheet and details'!G236</f>
        <v>0</v>
      </c>
      <c r="B236" s="12">
        <f>'Complete sheet and details'!H236</f>
        <v>1</v>
      </c>
      <c r="C236" s="4" t="str">
        <f>'Complete sheet and details'!I236</f>
        <v>Authorities Negligence</v>
      </c>
      <c r="D236" s="3"/>
      <c r="E236" s="3"/>
      <c r="F236" s="3"/>
      <c r="G236" s="3"/>
      <c r="H236" s="3"/>
      <c r="I236" s="3"/>
      <c r="J236" s="3"/>
      <c r="K236" s="3"/>
    </row>
    <row r="237" spans="1:11" ht="15.75" customHeight="1">
      <c r="A237" s="12">
        <f>'Complete sheet and details'!G237</f>
        <v>0</v>
      </c>
      <c r="B237" s="12">
        <f>'Complete sheet and details'!H237</f>
        <v>0</v>
      </c>
      <c r="C237" s="4" t="str">
        <f>'Complete sheet and details'!I237</f>
        <v>Construction</v>
      </c>
      <c r="D237" s="3"/>
      <c r="E237" s="3"/>
      <c r="F237" s="3"/>
      <c r="G237" s="3"/>
      <c r="H237" s="3"/>
      <c r="I237" s="3"/>
      <c r="J237" s="3"/>
      <c r="K237" s="3"/>
    </row>
    <row r="238" spans="1:11" ht="15.75" customHeight="1">
      <c r="A238" s="12">
        <f>'Complete sheet and details'!G238</f>
        <v>0</v>
      </c>
      <c r="B238" s="12">
        <f>'Complete sheet and details'!H238</f>
        <v>0</v>
      </c>
      <c r="C238" s="4" t="str">
        <f>'Complete sheet and details'!I238</f>
        <v>Commercial</v>
      </c>
      <c r="D238" s="3"/>
      <c r="E238" s="3"/>
      <c r="F238" s="3"/>
      <c r="G238" s="3"/>
      <c r="H238" s="3"/>
      <c r="I238" s="3"/>
      <c r="J238" s="3"/>
      <c r="K238" s="3"/>
    </row>
    <row r="239" spans="1:11" ht="15.75" customHeight="1">
      <c r="A239" s="12">
        <f>'Complete sheet and details'!G239</f>
        <v>0</v>
      </c>
      <c r="B239" s="12">
        <f>'Complete sheet and details'!H239</f>
        <v>0</v>
      </c>
      <c r="C239" s="4" t="str">
        <f>'Complete sheet and details'!I239</f>
        <v>Residential</v>
      </c>
      <c r="D239" s="3"/>
      <c r="E239" s="3"/>
      <c r="F239" s="3"/>
      <c r="G239" s="3"/>
      <c r="H239" s="3"/>
      <c r="I239" s="3"/>
      <c r="J239" s="3"/>
      <c r="K239" s="3"/>
    </row>
    <row r="240" spans="1:11" ht="15.75" customHeight="1">
      <c r="A240" s="12">
        <f>'Complete sheet and details'!G240</f>
        <v>0</v>
      </c>
      <c r="B240" s="12">
        <f>'Complete sheet and details'!H240</f>
        <v>0</v>
      </c>
      <c r="C240" s="4" t="str">
        <f>'Complete sheet and details'!I240</f>
        <v>Factory</v>
      </c>
      <c r="D240" s="3"/>
      <c r="E240" s="3"/>
      <c r="F240" s="3"/>
      <c r="G240" s="3"/>
      <c r="H240" s="3"/>
      <c r="I240" s="3"/>
      <c r="J240" s="3"/>
      <c r="K240" s="3"/>
    </row>
    <row r="241" spans="1:11" ht="15.75" customHeight="1">
      <c r="A241" s="12">
        <f>'Complete sheet and details'!G241</f>
        <v>0</v>
      </c>
      <c r="B241" s="12">
        <f>'Complete sheet and details'!H241</f>
        <v>1</v>
      </c>
      <c r="C241" s="4" t="str">
        <f>'Complete sheet and details'!I241</f>
        <v>Miscellaneous</v>
      </c>
      <c r="D241" s="3"/>
      <c r="E241" s="3"/>
      <c r="F241" s="3"/>
      <c r="G241" s="3"/>
      <c r="H241" s="3"/>
      <c r="I241" s="3"/>
      <c r="J241" s="3"/>
      <c r="K241" s="3"/>
    </row>
    <row r="242" spans="1:11" ht="15.75" customHeight="1">
      <c r="A242" s="12">
        <f>'Complete sheet and details'!G242</f>
        <v>0</v>
      </c>
      <c r="B242" s="12">
        <f>'Complete sheet and details'!H242</f>
        <v>1</v>
      </c>
      <c r="C242" s="4" t="str">
        <f>'Complete sheet and details'!I242</f>
        <v>Construction</v>
      </c>
      <c r="D242" s="3"/>
      <c r="E242" s="3"/>
      <c r="F242" s="3"/>
      <c r="G242" s="3"/>
      <c r="H242" s="3"/>
      <c r="I242" s="3"/>
      <c r="J242" s="3"/>
      <c r="K242" s="3"/>
    </row>
    <row r="243" spans="1:11" ht="15.75" customHeight="1">
      <c r="A243" s="12">
        <f>'Complete sheet and details'!G243</f>
        <v>0</v>
      </c>
      <c r="B243" s="12">
        <f>'Complete sheet and details'!H243</f>
        <v>0</v>
      </c>
      <c r="C243" s="4" t="str">
        <f>'Complete sheet and details'!I243</f>
        <v>Factory</v>
      </c>
      <c r="D243" s="3"/>
      <c r="E243" s="3"/>
      <c r="F243" s="3"/>
      <c r="G243" s="3"/>
      <c r="H243" s="3"/>
      <c r="I243" s="3"/>
      <c r="J243" s="3"/>
      <c r="K243" s="3"/>
    </row>
    <row r="244" spans="1:11" ht="15.75" customHeight="1">
      <c r="A244" s="12">
        <f>'Complete sheet and details'!G244</f>
        <v>0</v>
      </c>
      <c r="B244" s="12">
        <f>'Complete sheet and details'!H244</f>
        <v>0</v>
      </c>
      <c r="C244" s="4" t="str">
        <f>'Complete sheet and details'!I244</f>
        <v>Commercial</v>
      </c>
      <c r="D244" s="3"/>
      <c r="E244" s="3"/>
      <c r="F244" s="3"/>
      <c r="G244" s="3"/>
      <c r="H244" s="3"/>
      <c r="I244" s="3"/>
      <c r="J244" s="3"/>
      <c r="K244" s="3"/>
    </row>
    <row r="245" spans="1:11" ht="15.75" customHeight="1">
      <c r="A245" s="12">
        <f>'Complete sheet and details'!G245</f>
        <v>0</v>
      </c>
      <c r="B245" s="12">
        <f>'Complete sheet and details'!H245</f>
        <v>0</v>
      </c>
      <c r="C245" s="4" t="str">
        <f>'Complete sheet and details'!I245</f>
        <v>Construction</v>
      </c>
      <c r="D245" s="3"/>
      <c r="E245" s="3"/>
      <c r="F245" s="3"/>
      <c r="G245" s="3"/>
      <c r="H245" s="3"/>
      <c r="I245" s="3"/>
      <c r="J245" s="3"/>
      <c r="K245" s="3"/>
    </row>
    <row r="246" spans="1:11" ht="15.75" customHeight="1">
      <c r="A246" s="12">
        <f>'Complete sheet and details'!G246</f>
        <v>0</v>
      </c>
      <c r="B246" s="12">
        <f>'Complete sheet and details'!H246</f>
        <v>1</v>
      </c>
      <c r="C246" s="4" t="str">
        <f>'Complete sheet and details'!I246</f>
        <v>Authorities Negligence</v>
      </c>
      <c r="D246" s="3"/>
      <c r="E246" s="3"/>
      <c r="F246" s="3"/>
      <c r="G246" s="3"/>
      <c r="H246" s="3"/>
      <c r="I246" s="3"/>
      <c r="J246" s="3"/>
      <c r="K246" s="3"/>
    </row>
    <row r="247" spans="1:11" ht="15.75" customHeight="1">
      <c r="A247" s="12">
        <f>'Complete sheet and details'!G247</f>
        <v>0</v>
      </c>
      <c r="B247" s="12">
        <f>'Complete sheet and details'!H247</f>
        <v>0</v>
      </c>
      <c r="C247" s="4" t="str">
        <f>'Complete sheet and details'!I247</f>
        <v>Construction</v>
      </c>
      <c r="D247" s="3"/>
      <c r="E247" s="3"/>
      <c r="F247" s="3"/>
      <c r="G247" s="3"/>
      <c r="H247" s="3"/>
      <c r="I247" s="3"/>
      <c r="J247" s="3"/>
      <c r="K247" s="3"/>
    </row>
    <row r="248" spans="1:11" ht="15.75" customHeight="1">
      <c r="A248" s="12">
        <f>'Complete sheet and details'!G248</f>
        <v>0</v>
      </c>
      <c r="B248" s="12">
        <f>'Complete sheet and details'!H248</f>
        <v>1</v>
      </c>
      <c r="C248" s="4" t="str">
        <f>'Complete sheet and details'!I248</f>
        <v>Authorities Negligence</v>
      </c>
      <c r="D248" s="3"/>
      <c r="E248" s="3"/>
      <c r="F248" s="3"/>
      <c r="G248" s="3"/>
      <c r="H248" s="3"/>
      <c r="I248" s="3"/>
      <c r="J248" s="3"/>
      <c r="K248" s="3"/>
    </row>
    <row r="249" spans="1:11" ht="15.75" customHeight="1">
      <c r="A249" s="12">
        <f>'Complete sheet and details'!G249</f>
        <v>0</v>
      </c>
      <c r="B249" s="12">
        <f>'Complete sheet and details'!H249</f>
        <v>0</v>
      </c>
      <c r="C249" s="4" t="str">
        <f>'Complete sheet and details'!I249</f>
        <v>Construction</v>
      </c>
      <c r="D249" s="3"/>
      <c r="E249" s="3"/>
      <c r="F249" s="3"/>
      <c r="G249" s="3"/>
      <c r="H249" s="3"/>
      <c r="I249" s="3"/>
      <c r="J249" s="3"/>
      <c r="K249" s="3"/>
    </row>
    <row r="250" spans="1:11" ht="15.75" customHeight="1">
      <c r="A250" s="12">
        <f>'Complete sheet and details'!G250</f>
        <v>0</v>
      </c>
      <c r="B250" s="12">
        <f>'Complete sheet and details'!H250</f>
        <v>2</v>
      </c>
      <c r="C250" s="4" t="str">
        <f>'Complete sheet and details'!I250</f>
        <v>Authorities Negligence</v>
      </c>
      <c r="D250" s="3"/>
      <c r="E250" s="3"/>
      <c r="F250" s="3"/>
      <c r="G250" s="3"/>
      <c r="H250" s="3"/>
      <c r="I250" s="3"/>
      <c r="J250" s="3"/>
      <c r="K250" s="3"/>
    </row>
    <row r="251" spans="1:11" ht="15.75" customHeight="1">
      <c r="A251" s="12">
        <f>'Complete sheet and details'!G251</f>
        <v>0</v>
      </c>
      <c r="B251" s="12">
        <f>'Complete sheet and details'!H251</f>
        <v>0</v>
      </c>
      <c r="C251" s="4" t="str">
        <f>'Complete sheet and details'!I251</f>
        <v>Commercial</v>
      </c>
      <c r="D251" s="3"/>
      <c r="E251" s="3"/>
      <c r="F251" s="3"/>
      <c r="G251" s="3"/>
      <c r="H251" s="3"/>
      <c r="I251" s="3"/>
      <c r="J251" s="3"/>
      <c r="K251" s="3"/>
    </row>
    <row r="252" spans="1:11" ht="15.75" customHeight="1">
      <c r="A252" s="12">
        <f>'Complete sheet and details'!G252</f>
        <v>0</v>
      </c>
      <c r="B252" s="12">
        <f>'Complete sheet and details'!H252</f>
        <v>0</v>
      </c>
      <c r="C252" s="4" t="str">
        <f>'Complete sheet and details'!I252</f>
        <v>Residential</v>
      </c>
      <c r="D252" s="3"/>
      <c r="E252" s="3"/>
      <c r="F252" s="3"/>
      <c r="G252" s="3"/>
      <c r="H252" s="3"/>
      <c r="I252" s="3"/>
      <c r="J252" s="3"/>
      <c r="K252" s="3"/>
    </row>
    <row r="253" spans="1:11" ht="15.75" customHeight="1">
      <c r="A253" s="12">
        <f>'Complete sheet and details'!G253</f>
        <v>0</v>
      </c>
      <c r="B253" s="12">
        <f>'Complete sheet and details'!H253</f>
        <v>1</v>
      </c>
      <c r="C253" s="4" t="str">
        <f>'Complete sheet and details'!I253</f>
        <v>Construction</v>
      </c>
      <c r="D253" s="3"/>
      <c r="E253" s="3"/>
      <c r="F253" s="3"/>
      <c r="G253" s="3"/>
      <c r="H253" s="3"/>
      <c r="I253" s="3"/>
      <c r="J253" s="3"/>
      <c r="K253" s="3"/>
    </row>
    <row r="254" spans="1:11" ht="15.75" customHeight="1">
      <c r="A254" s="12">
        <f>'Complete sheet and details'!G254</f>
        <v>0</v>
      </c>
      <c r="B254" s="12">
        <f>'Complete sheet and details'!H254</f>
        <v>1</v>
      </c>
      <c r="C254" s="4" t="str">
        <f>'Complete sheet and details'!I254</f>
        <v>Commercial</v>
      </c>
      <c r="D254" s="3"/>
      <c r="E254" s="3"/>
      <c r="F254" s="3"/>
      <c r="G254" s="3"/>
      <c r="H254" s="3"/>
      <c r="I254" s="3"/>
      <c r="J254" s="3"/>
      <c r="K254" s="3"/>
    </row>
    <row r="255" spans="1:11" ht="15.75" customHeight="1">
      <c r="A255" s="12">
        <f>'Complete sheet and details'!G255</f>
        <v>0</v>
      </c>
      <c r="B255" s="12">
        <f>'Complete sheet and details'!H255</f>
        <v>0</v>
      </c>
      <c r="C255" s="4" t="str">
        <f>'Complete sheet and details'!I255</f>
        <v>Commercial</v>
      </c>
      <c r="D255" s="3"/>
      <c r="E255" s="3"/>
      <c r="F255" s="3"/>
      <c r="G255" s="3"/>
      <c r="H255" s="3"/>
      <c r="I255" s="3"/>
      <c r="J255" s="3"/>
      <c r="K255" s="3"/>
    </row>
    <row r="256" spans="1:11" ht="15.75" customHeight="1">
      <c r="A256" s="12">
        <f>'Complete sheet and details'!G256</f>
        <v>0</v>
      </c>
      <c r="B256" s="12">
        <f>'Complete sheet and details'!H256</f>
        <v>0</v>
      </c>
      <c r="C256" s="4" t="str">
        <f>'Complete sheet and details'!I256</f>
        <v>Commercial</v>
      </c>
      <c r="D256" s="3"/>
      <c r="E256" s="3"/>
      <c r="F256" s="3"/>
      <c r="G256" s="3"/>
      <c r="H256" s="3"/>
      <c r="I256" s="3"/>
      <c r="J256" s="3"/>
      <c r="K256" s="3"/>
    </row>
    <row r="257" spans="1:11" ht="15.75" customHeight="1">
      <c r="A257" s="12">
        <f>'Complete sheet and details'!G257</f>
        <v>0</v>
      </c>
      <c r="B257" s="12">
        <f>'Complete sheet and details'!H257</f>
        <v>1</v>
      </c>
      <c r="C257" s="4" t="str">
        <f>'Complete sheet and details'!I257</f>
        <v>Residential</v>
      </c>
      <c r="D257" s="3"/>
      <c r="E257" s="3"/>
      <c r="F257" s="3"/>
      <c r="G257" s="3"/>
      <c r="H257" s="3"/>
      <c r="I257" s="3"/>
      <c r="J257" s="3"/>
      <c r="K257" s="3"/>
    </row>
    <row r="258" spans="1:11" ht="15.75" customHeight="1">
      <c r="A258" s="12">
        <f>'Complete sheet and details'!G258</f>
        <v>0</v>
      </c>
      <c r="B258" s="12">
        <f>'Complete sheet and details'!H258</f>
        <v>0</v>
      </c>
      <c r="C258" s="4" t="str">
        <f>'Complete sheet and details'!I258</f>
        <v>Commercial</v>
      </c>
      <c r="D258" s="3"/>
      <c r="E258" s="3"/>
      <c r="F258" s="3"/>
      <c r="G258" s="3"/>
      <c r="H258" s="3"/>
      <c r="I258" s="3"/>
      <c r="J258" s="3"/>
      <c r="K258" s="3"/>
    </row>
    <row r="259" spans="1:11" ht="15.75" customHeight="1">
      <c r="A259" s="12">
        <f>'Complete sheet and details'!G259</f>
        <v>0</v>
      </c>
      <c r="B259" s="12">
        <f>'Complete sheet and details'!H259</f>
        <v>1</v>
      </c>
      <c r="C259" s="4" t="str">
        <f>'Complete sheet and details'!I259</f>
        <v>Authorities Negligence</v>
      </c>
      <c r="D259" s="3"/>
      <c r="E259" s="3"/>
      <c r="F259" s="3"/>
      <c r="G259" s="3"/>
      <c r="H259" s="3"/>
      <c r="I259" s="3"/>
      <c r="J259" s="3"/>
      <c r="K259" s="3"/>
    </row>
    <row r="260" spans="1:11" ht="15.75" customHeight="1">
      <c r="A260" s="12">
        <f>'Complete sheet and details'!G260</f>
        <v>0</v>
      </c>
      <c r="B260" s="12">
        <f>'Complete sheet and details'!H260</f>
        <v>1</v>
      </c>
      <c r="C260" s="4" t="str">
        <f>'Complete sheet and details'!I260</f>
        <v>Construction</v>
      </c>
      <c r="D260" s="3"/>
      <c r="E260" s="3"/>
      <c r="F260" s="3"/>
      <c r="G260" s="3"/>
      <c r="H260" s="3"/>
      <c r="I260" s="3"/>
      <c r="J260" s="3"/>
      <c r="K260" s="3"/>
    </row>
    <row r="261" spans="1:11" ht="15.75" customHeight="1">
      <c r="A261" s="12">
        <f>'Complete sheet and details'!G261</f>
        <v>0</v>
      </c>
      <c r="B261" s="12">
        <f>'Complete sheet and details'!H261</f>
        <v>0</v>
      </c>
      <c r="C261" s="4" t="str">
        <f>'Complete sheet and details'!I261</f>
        <v>Authorities Negligence</v>
      </c>
      <c r="D261" s="3"/>
      <c r="E261" s="3"/>
      <c r="F261" s="3"/>
      <c r="G261" s="3"/>
      <c r="H261" s="3"/>
      <c r="I261" s="3"/>
      <c r="J261" s="3"/>
      <c r="K261" s="3"/>
    </row>
    <row r="262" spans="1:11" ht="15.75" customHeight="1">
      <c r="A262" s="12">
        <f>'Complete sheet and details'!G262</f>
        <v>0</v>
      </c>
      <c r="B262" s="12">
        <f>'Complete sheet and details'!H262</f>
        <v>0</v>
      </c>
      <c r="C262" s="4" t="str">
        <f>'Complete sheet and details'!I262</f>
        <v>Residential</v>
      </c>
      <c r="D262" s="3"/>
      <c r="E262" s="3"/>
      <c r="F262" s="3"/>
      <c r="G262" s="3"/>
      <c r="H262" s="3"/>
      <c r="I262" s="3"/>
      <c r="J262" s="3"/>
      <c r="K262" s="3"/>
    </row>
    <row r="263" spans="1:11" ht="15.75" customHeight="1">
      <c r="A263" s="12">
        <f>'Complete sheet and details'!G263</f>
        <v>0</v>
      </c>
      <c r="B263" s="12">
        <f>'Complete sheet and details'!H263</f>
        <v>0</v>
      </c>
      <c r="C263" s="4" t="str">
        <f>'Complete sheet and details'!I263</f>
        <v>Residential</v>
      </c>
      <c r="D263" s="3"/>
      <c r="E263" s="3"/>
      <c r="F263" s="3"/>
      <c r="G263" s="3"/>
      <c r="H263" s="3"/>
      <c r="I263" s="3"/>
      <c r="J263" s="3"/>
      <c r="K263" s="3"/>
    </row>
    <row r="264" spans="1:11" ht="15.75" customHeight="1">
      <c r="A264" s="12">
        <f>'Complete sheet and details'!G264</f>
        <v>0</v>
      </c>
      <c r="B264" s="12">
        <f>'Complete sheet and details'!H264</f>
        <v>1</v>
      </c>
      <c r="C264" s="4" t="str">
        <f>'Complete sheet and details'!I264</f>
        <v>Authorities Negligence</v>
      </c>
      <c r="D264" s="3"/>
      <c r="E264" s="3"/>
      <c r="F264" s="3"/>
      <c r="G264" s="3"/>
      <c r="H264" s="3"/>
      <c r="I264" s="3"/>
      <c r="J264" s="3"/>
      <c r="K264" s="3"/>
    </row>
    <row r="265" spans="1:11" ht="15.75" customHeight="1">
      <c r="A265" s="12">
        <f>'Complete sheet and details'!G265</f>
        <v>0</v>
      </c>
      <c r="B265" s="12">
        <f>'Complete sheet and details'!H265</f>
        <v>0</v>
      </c>
      <c r="C265" s="4" t="str">
        <f>'Complete sheet and details'!I265</f>
        <v>Commercial</v>
      </c>
      <c r="D265" s="3"/>
      <c r="E265" s="3"/>
      <c r="F265" s="3"/>
      <c r="G265" s="3"/>
      <c r="H265" s="3"/>
      <c r="I265" s="3"/>
      <c r="J265" s="3"/>
      <c r="K265" s="3"/>
    </row>
    <row r="266" spans="1:11" ht="15.75" customHeight="1">
      <c r="A266" s="12">
        <f>'Complete sheet and details'!G266</f>
        <v>0</v>
      </c>
      <c r="B266" s="12">
        <f>'Complete sheet and details'!H266</f>
        <v>0</v>
      </c>
      <c r="C266" s="4" t="str">
        <f>'Complete sheet and details'!I266</f>
        <v>Construction</v>
      </c>
      <c r="D266" s="3"/>
      <c r="E266" s="3"/>
      <c r="F266" s="3"/>
      <c r="G266" s="3"/>
      <c r="H266" s="3"/>
      <c r="I266" s="3"/>
      <c r="J266" s="3"/>
      <c r="K266" s="3"/>
    </row>
    <row r="267" spans="1:11" ht="15.75" customHeight="1">
      <c r="A267" s="12">
        <f>'Complete sheet and details'!G267</f>
        <v>0</v>
      </c>
      <c r="B267" s="12">
        <f>'Complete sheet and details'!H267</f>
        <v>1</v>
      </c>
      <c r="C267" s="4" t="str">
        <f>'Complete sheet and details'!I267</f>
        <v>Authorities Negligence</v>
      </c>
      <c r="D267" s="3"/>
      <c r="E267" s="3"/>
      <c r="F267" s="3"/>
      <c r="G267" s="3"/>
      <c r="H267" s="3"/>
      <c r="I267" s="3"/>
      <c r="J267" s="3"/>
      <c r="K267" s="3"/>
    </row>
    <row r="268" spans="1:11" ht="15.75" customHeight="1">
      <c r="A268" s="12">
        <f>'Complete sheet and details'!G268</f>
        <v>0</v>
      </c>
      <c r="B268" s="12">
        <f>'Complete sheet and details'!H268</f>
        <v>0</v>
      </c>
      <c r="C268" s="4" t="str">
        <f>'Complete sheet and details'!I268</f>
        <v>Authorities Negligence</v>
      </c>
      <c r="D268" s="3"/>
      <c r="E268" s="3"/>
      <c r="F268" s="3"/>
      <c r="G268" s="3"/>
      <c r="H268" s="3"/>
      <c r="I268" s="3"/>
      <c r="J268" s="3"/>
      <c r="K268" s="3"/>
    </row>
    <row r="269" spans="1:11" ht="15.75" customHeight="1">
      <c r="A269" s="12">
        <f>'Complete sheet and details'!G269</f>
        <v>0</v>
      </c>
      <c r="B269" s="12">
        <f>'Complete sheet and details'!H269</f>
        <v>0</v>
      </c>
      <c r="C269" s="4" t="str">
        <f>'Complete sheet and details'!I269</f>
        <v>Commercial</v>
      </c>
      <c r="D269" s="3"/>
      <c r="E269" s="3"/>
      <c r="F269" s="3"/>
      <c r="G269" s="3"/>
      <c r="H269" s="3"/>
      <c r="I269" s="3"/>
      <c r="J269" s="3"/>
      <c r="K269" s="3"/>
    </row>
    <row r="270" spans="1:11" ht="15.75" customHeight="1">
      <c r="A270" s="12">
        <f>'Complete sheet and details'!G270</f>
        <v>0</v>
      </c>
      <c r="B270" s="12">
        <f>'Complete sheet and details'!H270</f>
        <v>1</v>
      </c>
      <c r="C270" s="4" t="str">
        <f>'Complete sheet and details'!I270</f>
        <v>Miscellaneous</v>
      </c>
      <c r="D270" s="3"/>
      <c r="E270" s="3"/>
      <c r="F270" s="3"/>
      <c r="G270" s="3"/>
      <c r="H270" s="3"/>
      <c r="I270" s="3"/>
      <c r="J270" s="3"/>
      <c r="K270" s="3"/>
    </row>
    <row r="271" spans="1:11" ht="15.75" customHeight="1">
      <c r="A271" s="12">
        <f>'Complete sheet and details'!G271</f>
        <v>0</v>
      </c>
      <c r="B271" s="12">
        <f>'Complete sheet and details'!H271</f>
        <v>1</v>
      </c>
      <c r="C271" s="4" t="str">
        <f>'Complete sheet and details'!I271</f>
        <v>Commercial</v>
      </c>
      <c r="D271" s="3"/>
      <c r="E271" s="3"/>
      <c r="F271" s="3"/>
      <c r="G271" s="3"/>
      <c r="H271" s="3"/>
      <c r="I271" s="3"/>
      <c r="J271" s="3"/>
      <c r="K271" s="3"/>
    </row>
    <row r="272" spans="1:11" ht="15.75" customHeight="1">
      <c r="A272" s="12">
        <f>'Complete sheet and details'!G272</f>
        <v>0</v>
      </c>
      <c r="B272" s="12">
        <f>'Complete sheet and details'!H272</f>
        <v>0</v>
      </c>
      <c r="C272" s="4" t="str">
        <f>'Complete sheet and details'!I272</f>
        <v>Commercial</v>
      </c>
      <c r="D272" s="3"/>
      <c r="E272" s="3"/>
      <c r="F272" s="3"/>
      <c r="G272" s="3"/>
      <c r="H272" s="3"/>
      <c r="I272" s="3"/>
      <c r="J272" s="3"/>
      <c r="K272" s="3"/>
    </row>
    <row r="273" spans="1:11" ht="15.75" customHeight="1">
      <c r="A273" s="12">
        <f>'Complete sheet and details'!G273</f>
        <v>0</v>
      </c>
      <c r="B273" s="12">
        <f>'Complete sheet and details'!H273</f>
        <v>0</v>
      </c>
      <c r="C273" s="4" t="str">
        <f>'Complete sheet and details'!I273</f>
        <v>Commercial</v>
      </c>
      <c r="D273" s="3"/>
      <c r="E273" s="3"/>
      <c r="F273" s="3"/>
      <c r="G273" s="3"/>
      <c r="H273" s="3"/>
      <c r="I273" s="3"/>
      <c r="J273" s="3"/>
      <c r="K273" s="3"/>
    </row>
    <row r="274" spans="1:11" ht="15.75" customHeight="1">
      <c r="A274" s="12">
        <f>'Complete sheet and details'!G274</f>
        <v>0</v>
      </c>
      <c r="B274" s="12">
        <f>'Complete sheet and details'!H274</f>
        <v>1</v>
      </c>
      <c r="C274" s="4" t="str">
        <f>'Complete sheet and details'!I274</f>
        <v>Commercial</v>
      </c>
      <c r="D274" s="3"/>
      <c r="E274" s="3"/>
      <c r="F274" s="3"/>
      <c r="G274" s="3"/>
      <c r="H274" s="3"/>
      <c r="I274" s="3"/>
      <c r="J274" s="3"/>
      <c r="K274" s="3"/>
    </row>
    <row r="275" spans="1:11" ht="15.75" customHeight="1">
      <c r="A275" s="12">
        <f>'Complete sheet and details'!G275</f>
        <v>0</v>
      </c>
      <c r="B275" s="12">
        <f>'Complete sheet and details'!H275</f>
        <v>0</v>
      </c>
      <c r="C275" s="4" t="str">
        <f>'Complete sheet and details'!I275</f>
        <v>Factory</v>
      </c>
      <c r="D275" s="3"/>
      <c r="E275" s="3"/>
      <c r="F275" s="3"/>
      <c r="G275" s="3"/>
      <c r="H275" s="3"/>
      <c r="I275" s="3"/>
      <c r="J275" s="3"/>
      <c r="K275" s="3"/>
    </row>
    <row r="276" spans="1:11" ht="15.75" customHeight="1">
      <c r="A276" s="12">
        <f>'Complete sheet and details'!G276</f>
        <v>0</v>
      </c>
      <c r="B276" s="12">
        <f>'Complete sheet and details'!H276</f>
        <v>0</v>
      </c>
      <c r="C276" s="4" t="str">
        <f>'Complete sheet and details'!I276</f>
        <v>Commercial</v>
      </c>
      <c r="D276" s="3"/>
      <c r="E276" s="3"/>
      <c r="F276" s="3"/>
      <c r="G276" s="3"/>
      <c r="H276" s="3"/>
      <c r="I276" s="3"/>
      <c r="J276" s="3"/>
      <c r="K276" s="3"/>
    </row>
    <row r="277" spans="1:11" ht="15.75" customHeight="1">
      <c r="A277" s="12">
        <f>'Complete sheet and details'!G277</f>
        <v>0</v>
      </c>
      <c r="B277" s="12">
        <f>'Complete sheet and details'!H277</f>
        <v>0</v>
      </c>
      <c r="C277" s="4" t="str">
        <f>'Complete sheet and details'!I277</f>
        <v>Residential</v>
      </c>
      <c r="D277" s="3"/>
      <c r="E277" s="3"/>
      <c r="F277" s="3"/>
      <c r="G277" s="3"/>
      <c r="H277" s="3"/>
      <c r="I277" s="3"/>
      <c r="J277" s="3"/>
      <c r="K277" s="3"/>
    </row>
    <row r="278" spans="1:11" ht="15.75" customHeight="1">
      <c r="A278" s="12">
        <f>'Complete sheet and details'!G278</f>
        <v>0</v>
      </c>
      <c r="B278" s="12">
        <f>'Complete sheet and details'!H278</f>
        <v>1</v>
      </c>
      <c r="C278" s="4" t="str">
        <f>'Complete sheet and details'!I278</f>
        <v>Residential</v>
      </c>
      <c r="D278" s="3"/>
      <c r="E278" s="3"/>
      <c r="F278" s="3"/>
      <c r="G278" s="3"/>
      <c r="H278" s="3"/>
      <c r="I278" s="3"/>
      <c r="J278" s="3"/>
      <c r="K278" s="3"/>
    </row>
    <row r="279" spans="1:11" ht="15.75" customHeight="1">
      <c r="A279" s="12">
        <f>'Complete sheet and details'!G279</f>
        <v>0</v>
      </c>
      <c r="B279" s="12">
        <f>'Complete sheet and details'!H279</f>
        <v>0</v>
      </c>
      <c r="C279" s="4" t="str">
        <f>'Complete sheet and details'!I279</f>
        <v>Factory</v>
      </c>
      <c r="D279" s="3"/>
      <c r="E279" s="3"/>
      <c r="F279" s="3"/>
      <c r="G279" s="3"/>
      <c r="H279" s="3"/>
      <c r="I279" s="3"/>
      <c r="J279" s="3"/>
      <c r="K279" s="3"/>
    </row>
    <row r="280" spans="1:11" ht="15.75" customHeight="1">
      <c r="A280" s="12">
        <f>'Complete sheet and details'!G280</f>
        <v>0</v>
      </c>
      <c r="B280" s="12">
        <f>'Complete sheet and details'!H280</f>
        <v>4</v>
      </c>
      <c r="C280" s="4" t="str">
        <f>'Complete sheet and details'!I280</f>
        <v>Factory</v>
      </c>
      <c r="D280" s="3"/>
      <c r="E280" s="3"/>
      <c r="F280" s="3"/>
      <c r="G280" s="3"/>
      <c r="H280" s="3"/>
      <c r="I280" s="3"/>
      <c r="J280" s="3"/>
      <c r="K280" s="3"/>
    </row>
    <row r="281" spans="1:11" ht="15.75" customHeight="1">
      <c r="A281" s="12">
        <f>'Complete sheet and details'!G281</f>
        <v>0</v>
      </c>
      <c r="B281" s="12">
        <f>'Complete sheet and details'!H281</f>
        <v>1</v>
      </c>
      <c r="C281" s="4" t="str">
        <f>'Complete sheet and details'!I281</f>
        <v>Factory</v>
      </c>
      <c r="D281" s="3"/>
      <c r="E281" s="3"/>
      <c r="F281" s="3"/>
      <c r="G281" s="3"/>
      <c r="H281" s="3"/>
      <c r="I281" s="3"/>
      <c r="J281" s="3"/>
      <c r="K281" s="3"/>
    </row>
    <row r="282" spans="1:11" ht="15.75" customHeight="1">
      <c r="A282" s="12">
        <f>'Complete sheet and details'!G282</f>
        <v>0</v>
      </c>
      <c r="B282" s="12">
        <f>'Complete sheet and details'!H282</f>
        <v>3</v>
      </c>
      <c r="C282" s="4" t="str">
        <f>'Complete sheet and details'!I282</f>
        <v>Construction</v>
      </c>
      <c r="D282" s="3"/>
      <c r="E282" s="3"/>
      <c r="F282" s="3"/>
      <c r="G282" s="3"/>
      <c r="H282" s="3"/>
      <c r="I282" s="3"/>
      <c r="J282" s="3"/>
      <c r="K282" s="3"/>
    </row>
    <row r="283" spans="1:11" ht="15.75" customHeight="1">
      <c r="A283" s="12">
        <f>'Complete sheet and details'!G283</f>
        <v>0</v>
      </c>
      <c r="B283" s="12">
        <f>'Complete sheet and details'!H283</f>
        <v>1</v>
      </c>
      <c r="C283" s="4" t="str">
        <f>'Complete sheet and details'!I283</f>
        <v>Construction</v>
      </c>
      <c r="D283" s="3"/>
      <c r="E283" s="3"/>
      <c r="F283" s="3"/>
      <c r="G283" s="3"/>
      <c r="H283" s="3"/>
      <c r="I283" s="3"/>
      <c r="J283" s="3"/>
      <c r="K283" s="3"/>
    </row>
    <row r="284" spans="1:11" ht="15.75" customHeight="1">
      <c r="A284" s="12">
        <f>'Complete sheet and details'!G284</f>
        <v>0</v>
      </c>
      <c r="B284" s="12">
        <f>'Complete sheet and details'!H284</f>
        <v>2</v>
      </c>
      <c r="C284" s="4" t="str">
        <f>'Complete sheet and details'!I284</f>
        <v>Construction</v>
      </c>
      <c r="D284" s="3"/>
      <c r="E284" s="3"/>
      <c r="F284" s="3"/>
      <c r="G284" s="3"/>
      <c r="H284" s="3"/>
      <c r="I284" s="3"/>
      <c r="J284" s="3"/>
      <c r="K284" s="3"/>
    </row>
    <row r="285" spans="1:11" ht="15.75" customHeight="1">
      <c r="A285" s="12">
        <f>'Complete sheet and details'!G285</f>
        <v>0</v>
      </c>
      <c r="B285" s="12">
        <f>'Complete sheet and details'!H285</f>
        <v>0</v>
      </c>
      <c r="C285" s="4" t="str">
        <f>'Complete sheet and details'!I285</f>
        <v>Commercial</v>
      </c>
      <c r="D285" s="3"/>
      <c r="E285" s="3"/>
      <c r="F285" s="3"/>
      <c r="G285" s="3"/>
      <c r="H285" s="3"/>
      <c r="I285" s="3"/>
      <c r="J285" s="3"/>
      <c r="K285" s="3"/>
    </row>
    <row r="286" spans="1:11" ht="15.75" customHeight="1">
      <c r="A286" s="12">
        <f>'Complete sheet and details'!G286</f>
        <v>0</v>
      </c>
      <c r="B286" s="12">
        <f>'Complete sheet and details'!H286</f>
        <v>0</v>
      </c>
      <c r="C286" s="4" t="str">
        <f>'Complete sheet and details'!I286</f>
        <v>Factory</v>
      </c>
      <c r="D286" s="3"/>
      <c r="E286" s="3"/>
      <c r="F286" s="3"/>
      <c r="G286" s="3"/>
      <c r="H286" s="3"/>
      <c r="I286" s="3"/>
      <c r="J286" s="3"/>
      <c r="K286" s="3"/>
    </row>
    <row r="287" spans="1:11" ht="15.75" customHeight="1">
      <c r="A287" s="12">
        <f>'Complete sheet and details'!G287</f>
        <v>0</v>
      </c>
      <c r="B287" s="12">
        <f>'Complete sheet and details'!H287</f>
        <v>1</v>
      </c>
      <c r="C287" s="4" t="str">
        <f>'Complete sheet and details'!I287</f>
        <v>Construction</v>
      </c>
      <c r="D287" s="3"/>
      <c r="E287" s="3"/>
      <c r="F287" s="3"/>
      <c r="G287" s="3"/>
      <c r="H287" s="3"/>
      <c r="I287" s="3"/>
      <c r="J287" s="3"/>
      <c r="K287" s="3"/>
    </row>
    <row r="288" spans="1:11" ht="15.75" customHeight="1">
      <c r="A288" s="12">
        <f>'Complete sheet and details'!G288</f>
        <v>0</v>
      </c>
      <c r="B288" s="12">
        <f>'Complete sheet and details'!H288</f>
        <v>0</v>
      </c>
      <c r="C288" s="4" t="str">
        <f>'Complete sheet and details'!I288</f>
        <v>Commercial</v>
      </c>
      <c r="D288" s="3"/>
      <c r="E288" s="3"/>
      <c r="F288" s="3"/>
      <c r="G288" s="3"/>
      <c r="H288" s="3"/>
      <c r="I288" s="3"/>
      <c r="J288" s="3"/>
      <c r="K288" s="3"/>
    </row>
    <row r="289" spans="1:11" ht="15.75" customHeight="1">
      <c r="A289" s="12">
        <f>'Complete sheet and details'!G289</f>
        <v>0</v>
      </c>
      <c r="B289" s="12">
        <f>'Complete sheet and details'!H289</f>
        <v>1</v>
      </c>
      <c r="C289" s="4" t="str">
        <f>'Complete sheet and details'!I289</f>
        <v>Residential</v>
      </c>
      <c r="D289" s="3"/>
      <c r="E289" s="3"/>
      <c r="F289" s="3"/>
      <c r="G289" s="3"/>
      <c r="H289" s="3"/>
      <c r="I289" s="3"/>
      <c r="J289" s="3"/>
      <c r="K289" s="3"/>
    </row>
    <row r="290" spans="1:11" ht="15.75" customHeight="1">
      <c r="A290" s="12">
        <f>'Complete sheet and details'!G290</f>
        <v>0</v>
      </c>
      <c r="B290" s="12">
        <f>'Complete sheet and details'!H290</f>
        <v>2</v>
      </c>
      <c r="C290" s="4" t="str">
        <f>'Complete sheet and details'!I290</f>
        <v>Factory</v>
      </c>
      <c r="D290" s="3"/>
      <c r="E290" s="3"/>
      <c r="F290" s="3"/>
      <c r="G290" s="3"/>
      <c r="H290" s="3"/>
      <c r="I290" s="3"/>
      <c r="J290" s="3"/>
      <c r="K290" s="3"/>
    </row>
    <row r="291" spans="1:11" ht="15.75" customHeight="1">
      <c r="A291" s="12">
        <f>'Complete sheet and details'!G291</f>
        <v>0</v>
      </c>
      <c r="B291" s="12">
        <f>'Complete sheet and details'!H291</f>
        <v>1</v>
      </c>
      <c r="C291" s="4" t="str">
        <f>'Complete sheet and details'!I291</f>
        <v>Commercial</v>
      </c>
      <c r="D291" s="3"/>
      <c r="E291" s="3"/>
      <c r="F291" s="3"/>
      <c r="G291" s="3"/>
      <c r="H291" s="3"/>
      <c r="I291" s="3"/>
      <c r="J291" s="3"/>
      <c r="K291" s="3"/>
    </row>
    <row r="292" spans="1:11" ht="15.75" customHeight="1">
      <c r="A292" s="12">
        <f>'Complete sheet and details'!G292</f>
        <v>0</v>
      </c>
      <c r="B292" s="12">
        <f>'Complete sheet and details'!H292</f>
        <v>0</v>
      </c>
      <c r="C292" s="4" t="str">
        <f>'Complete sheet and details'!I292</f>
        <v>Commercial</v>
      </c>
      <c r="D292" s="3"/>
      <c r="E292" s="3"/>
      <c r="F292" s="3"/>
      <c r="G292" s="3"/>
      <c r="H292" s="3"/>
      <c r="I292" s="3"/>
      <c r="J292" s="3"/>
      <c r="K292" s="3"/>
    </row>
    <row r="293" spans="1:11" ht="15.75" customHeight="1">
      <c r="A293" s="12">
        <f>'Complete sheet and details'!G293</f>
        <v>0</v>
      </c>
      <c r="B293" s="12">
        <f>'Complete sheet and details'!H293</f>
        <v>0</v>
      </c>
      <c r="C293" s="4" t="str">
        <f>'Complete sheet and details'!I293</f>
        <v>Commercial</v>
      </c>
      <c r="D293" s="3"/>
      <c r="E293" s="3"/>
      <c r="F293" s="3"/>
      <c r="G293" s="3"/>
      <c r="H293" s="3"/>
      <c r="I293" s="3"/>
      <c r="J293" s="3"/>
      <c r="K293" s="3"/>
    </row>
    <row r="294" spans="1:11" ht="15.75" customHeight="1">
      <c r="A294" s="12">
        <f>'n ation'!H44</f>
        <v>100</v>
      </c>
      <c r="B294" s="12">
        <f>'n ation'!I44</f>
        <v>18</v>
      </c>
      <c r="C294" s="4" t="str">
        <f>'n ation'!J44</f>
        <v>Factory</v>
      </c>
      <c r="D294" s="3"/>
      <c r="E294" s="3"/>
      <c r="F294" s="3"/>
      <c r="G294" s="3"/>
      <c r="H294" s="3"/>
      <c r="I294" s="3"/>
      <c r="J294" s="3"/>
      <c r="K294" s="3"/>
    </row>
    <row r="295" spans="1:11" ht="15.75" customHeight="1">
      <c r="A295" s="12">
        <f>'Complete sheet and details'!G294</f>
        <v>0</v>
      </c>
      <c r="B295" s="12">
        <f>'Complete sheet and details'!H294</f>
        <v>0</v>
      </c>
      <c r="C295" s="4" t="str">
        <f>'Complete sheet and details'!I294</f>
        <v>Commercial</v>
      </c>
      <c r="D295" s="3"/>
      <c r="E295" s="3"/>
      <c r="F295" s="3"/>
      <c r="G295" s="3"/>
      <c r="H295" s="3"/>
      <c r="I295" s="3"/>
      <c r="J295" s="3"/>
      <c r="K295" s="3"/>
    </row>
    <row r="296" spans="1:11" ht="15.75" customHeight="1">
      <c r="A296" s="12">
        <f>'Complete sheet and details'!G295</f>
        <v>0</v>
      </c>
      <c r="B296" s="12">
        <f>'Complete sheet and details'!H295</f>
        <v>0</v>
      </c>
      <c r="C296" s="4" t="str">
        <f>'Complete sheet and details'!I295</f>
        <v>Commercial</v>
      </c>
      <c r="D296" s="3"/>
      <c r="E296" s="3"/>
      <c r="F296" s="3"/>
      <c r="G296" s="3"/>
      <c r="H296" s="3"/>
      <c r="I296" s="3"/>
      <c r="J296" s="3"/>
      <c r="K296" s="3"/>
    </row>
    <row r="297" spans="1:11" ht="15.75" customHeight="1">
      <c r="A297" s="12">
        <f>'Complete sheet and details'!G296</f>
        <v>0</v>
      </c>
      <c r="B297" s="12">
        <f>'Complete sheet and details'!H296</f>
        <v>0</v>
      </c>
      <c r="C297" s="4" t="str">
        <f>'Complete sheet and details'!I296</f>
        <v>Factory</v>
      </c>
      <c r="D297" s="3"/>
      <c r="E297" s="3"/>
      <c r="F297" s="3"/>
      <c r="G297" s="3"/>
      <c r="H297" s="3"/>
      <c r="I297" s="3"/>
      <c r="J297" s="3"/>
      <c r="K297" s="3"/>
    </row>
    <row r="298" spans="1:11" ht="15.75" customHeight="1">
      <c r="A298" s="12">
        <f>'Complete sheet and details'!G297</f>
        <v>0</v>
      </c>
      <c r="B298" s="12">
        <f>'Complete sheet and details'!H297</f>
        <v>1</v>
      </c>
      <c r="C298" s="4" t="str">
        <f>'Complete sheet and details'!I297</f>
        <v>Authorities Negligence</v>
      </c>
      <c r="D298" s="3"/>
      <c r="E298" s="3"/>
      <c r="F298" s="3"/>
      <c r="G298" s="3"/>
      <c r="H298" s="3"/>
      <c r="I298" s="3"/>
      <c r="J298" s="3"/>
      <c r="K298" s="3"/>
    </row>
    <row r="299" spans="1:11" ht="15.75" customHeight="1">
      <c r="A299" s="12">
        <f>'Complete sheet and details'!G298</f>
        <v>0</v>
      </c>
      <c r="B299" s="12">
        <f>'Complete sheet and details'!H298</f>
        <v>0</v>
      </c>
      <c r="C299" s="4" t="str">
        <f>'Complete sheet and details'!I298</f>
        <v>Commercial</v>
      </c>
      <c r="D299" s="3"/>
      <c r="E299" s="3"/>
      <c r="F299" s="3"/>
      <c r="G299" s="3"/>
      <c r="H299" s="3"/>
      <c r="I299" s="3"/>
      <c r="J299" s="3"/>
      <c r="K299" s="3"/>
    </row>
    <row r="300" spans="1:11" ht="15.75" customHeight="1">
      <c r="A300" s="12">
        <f>'Complete sheet and details'!G299</f>
        <v>0</v>
      </c>
      <c r="B300" s="12">
        <f>'Complete sheet and details'!H299</f>
        <v>0</v>
      </c>
      <c r="C300" s="4" t="str">
        <f>'Complete sheet and details'!I299</f>
        <v>Commercial</v>
      </c>
      <c r="D300" s="3"/>
      <c r="E300" s="3"/>
      <c r="F300" s="3"/>
      <c r="G300" s="3"/>
      <c r="H300" s="3"/>
      <c r="I300" s="3"/>
      <c r="J300" s="3"/>
      <c r="K300" s="3"/>
    </row>
    <row r="301" spans="1:11" ht="15.75" customHeight="1">
      <c r="A301" s="12">
        <f>'Complete sheet and details'!G300</f>
        <v>0</v>
      </c>
      <c r="B301" s="12">
        <f>'Complete sheet and details'!H300</f>
        <v>1</v>
      </c>
      <c r="C301" s="4" t="str">
        <f>'Complete sheet and details'!I300</f>
        <v>Authorities Negligence</v>
      </c>
      <c r="D301" s="3"/>
      <c r="E301" s="3"/>
      <c r="F301" s="3"/>
      <c r="G301" s="3"/>
      <c r="H301" s="3"/>
      <c r="I301" s="3"/>
      <c r="J301" s="3"/>
      <c r="K301" s="3"/>
    </row>
    <row r="302" spans="1:11" ht="15.75" customHeight="1">
      <c r="A302" s="12">
        <f>'Complete sheet and details'!G301</f>
        <v>0</v>
      </c>
      <c r="B302" s="12">
        <f>'Complete sheet and details'!H301</f>
        <v>0</v>
      </c>
      <c r="C302" s="4" t="str">
        <f>'Complete sheet and details'!I301</f>
        <v>Authorities Negligence</v>
      </c>
      <c r="D302" s="3"/>
      <c r="E302" s="3"/>
      <c r="F302" s="3"/>
      <c r="G302" s="3"/>
      <c r="H302" s="3"/>
      <c r="I302" s="3"/>
      <c r="J302" s="3"/>
      <c r="K302" s="3"/>
    </row>
    <row r="303" spans="1:11" ht="15.75" customHeight="1">
      <c r="A303" s="12">
        <f>'Complete sheet and details'!G302</f>
        <v>0</v>
      </c>
      <c r="B303" s="12">
        <f>'Complete sheet and details'!H302</f>
        <v>2</v>
      </c>
      <c r="C303" s="4" t="str">
        <f>'Complete sheet and details'!I302</f>
        <v>Residential</v>
      </c>
      <c r="D303" s="3"/>
      <c r="E303" s="3"/>
      <c r="F303" s="3"/>
      <c r="G303" s="3"/>
      <c r="H303" s="3"/>
      <c r="I303" s="3"/>
      <c r="J303" s="3"/>
      <c r="K303" s="3"/>
    </row>
    <row r="304" spans="1:11" ht="15.75" customHeight="1">
      <c r="A304" s="12">
        <f>'Complete sheet and details'!G303</f>
        <v>0</v>
      </c>
      <c r="B304" s="12">
        <f>'Complete sheet and details'!H303</f>
        <v>0</v>
      </c>
      <c r="C304" s="4" t="str">
        <f>'Complete sheet and details'!I303</f>
        <v>Construction</v>
      </c>
      <c r="D304" s="3"/>
      <c r="E304" s="3"/>
      <c r="F304" s="3"/>
      <c r="G304" s="3"/>
      <c r="H304" s="3"/>
      <c r="I304" s="3"/>
      <c r="J304" s="3"/>
      <c r="K304" s="3"/>
    </row>
    <row r="305" spans="1:11" ht="15.75" customHeight="1">
      <c r="A305" s="12">
        <f>'Complete sheet and details'!G304</f>
        <v>0</v>
      </c>
      <c r="B305" s="12">
        <f>'Complete sheet and details'!H304</f>
        <v>1</v>
      </c>
      <c r="C305" s="4" t="str">
        <f>'Complete sheet and details'!I304</f>
        <v>Construction</v>
      </c>
      <c r="D305" s="3"/>
      <c r="E305" s="3"/>
      <c r="F305" s="3"/>
      <c r="G305" s="3"/>
      <c r="H305" s="3"/>
      <c r="I305" s="3"/>
      <c r="J305" s="3"/>
      <c r="K305" s="3"/>
    </row>
    <row r="306" spans="1:11" ht="15.75" customHeight="1">
      <c r="A306" s="12">
        <f>'Complete sheet and details'!G305</f>
        <v>0</v>
      </c>
      <c r="B306" s="12">
        <f>'Complete sheet and details'!H305</f>
        <v>0</v>
      </c>
      <c r="C306" s="4" t="str">
        <f>'Complete sheet and details'!I305</f>
        <v>Commercial</v>
      </c>
      <c r="D306" s="3"/>
      <c r="E306" s="3"/>
      <c r="F306" s="3"/>
      <c r="G306" s="3"/>
      <c r="H306" s="3"/>
      <c r="I306" s="3"/>
      <c r="J306" s="3"/>
      <c r="K306" s="3"/>
    </row>
    <row r="307" spans="1:11" ht="15.75" customHeight="1">
      <c r="A307" s="12">
        <f>'Complete sheet and details'!G306</f>
        <v>0</v>
      </c>
      <c r="B307" s="12">
        <f>'Complete sheet and details'!H306</f>
        <v>0</v>
      </c>
      <c r="C307" s="4" t="str">
        <f>'Complete sheet and details'!I306</f>
        <v>Residential</v>
      </c>
      <c r="D307" s="3"/>
      <c r="E307" s="3"/>
      <c r="F307" s="3"/>
      <c r="G307" s="3"/>
      <c r="H307" s="3"/>
      <c r="I307" s="3"/>
      <c r="J307" s="3"/>
      <c r="K307" s="3"/>
    </row>
    <row r="308" spans="1:11" ht="15.75" customHeight="1">
      <c r="A308" s="12">
        <f>'Complete sheet and details'!G307</f>
        <v>0</v>
      </c>
      <c r="B308" s="12">
        <f>'Complete sheet and details'!H307</f>
        <v>0</v>
      </c>
      <c r="C308" s="4" t="str">
        <f>'Complete sheet and details'!I307</f>
        <v>Residential</v>
      </c>
      <c r="D308" s="3"/>
      <c r="E308" s="3"/>
      <c r="F308" s="3"/>
      <c r="G308" s="3"/>
      <c r="H308" s="3"/>
      <c r="I308" s="3"/>
      <c r="J308" s="3"/>
      <c r="K308" s="3"/>
    </row>
    <row r="309" spans="1:11" ht="15.75" customHeight="1">
      <c r="A309" s="12">
        <f>'Complete sheet and details'!G308</f>
        <v>0</v>
      </c>
      <c r="B309" s="12">
        <f>'Complete sheet and details'!H308</f>
        <v>0</v>
      </c>
      <c r="C309" s="4" t="str">
        <f>'Complete sheet and details'!I308</f>
        <v>Commercial</v>
      </c>
      <c r="D309" s="3"/>
      <c r="E309" s="3"/>
      <c r="F309" s="3"/>
      <c r="G309" s="3"/>
      <c r="H309" s="3"/>
      <c r="I309" s="3"/>
      <c r="J309" s="3"/>
      <c r="K309" s="3"/>
    </row>
    <row r="310" spans="1:11" ht="15.75" customHeight="1">
      <c r="A310" s="12">
        <f>'Complete sheet and details'!G309</f>
        <v>0</v>
      </c>
      <c r="B310" s="12">
        <f>'Complete sheet and details'!H309</f>
        <v>0</v>
      </c>
      <c r="C310" s="4" t="str">
        <f>'Complete sheet and details'!I309</f>
        <v>Commercial</v>
      </c>
      <c r="D310" s="3"/>
      <c r="E310" s="3"/>
      <c r="F310" s="3"/>
      <c r="G310" s="3"/>
      <c r="H310" s="3"/>
      <c r="I310" s="3"/>
      <c r="J310" s="3"/>
      <c r="K310" s="3"/>
    </row>
    <row r="311" spans="1:11" ht="15.75" customHeight="1">
      <c r="A311" s="12">
        <f>'Complete sheet and details'!G310</f>
        <v>0</v>
      </c>
      <c r="B311" s="12">
        <f>'Complete sheet and details'!H310</f>
        <v>0</v>
      </c>
      <c r="C311" s="4" t="str">
        <f>'Complete sheet and details'!I310</f>
        <v>Commercial</v>
      </c>
      <c r="D311" s="3"/>
      <c r="E311" s="3"/>
      <c r="F311" s="3"/>
      <c r="G311" s="3"/>
      <c r="H311" s="3"/>
      <c r="I311" s="3"/>
      <c r="J311" s="3"/>
      <c r="K311" s="3"/>
    </row>
    <row r="312" spans="1:11" ht="15.75" customHeight="1">
      <c r="A312" s="12">
        <f>'Complete sheet and details'!G311</f>
        <v>0</v>
      </c>
      <c r="B312" s="12">
        <f>'Complete sheet and details'!H311</f>
        <v>1</v>
      </c>
      <c r="C312" s="4" t="str">
        <f>'Complete sheet and details'!I311</f>
        <v>Construction</v>
      </c>
      <c r="D312" s="3"/>
      <c r="E312" s="3"/>
      <c r="F312" s="3"/>
      <c r="G312" s="3"/>
      <c r="H312" s="3"/>
      <c r="I312" s="3"/>
      <c r="J312" s="3"/>
      <c r="K312" s="3"/>
    </row>
    <row r="313" spans="1:11" ht="15.75" customHeight="1">
      <c r="A313" s="12">
        <f>'Complete sheet and details'!G312</f>
        <v>0</v>
      </c>
      <c r="B313" s="12">
        <f>'Complete sheet and details'!H312</f>
        <v>1</v>
      </c>
      <c r="C313" s="4" t="str">
        <f>'Complete sheet and details'!I312</f>
        <v>Authorities Negligence</v>
      </c>
      <c r="D313" s="3"/>
      <c r="E313" s="3"/>
      <c r="F313" s="3"/>
      <c r="G313" s="3"/>
      <c r="H313" s="3"/>
      <c r="I313" s="3"/>
      <c r="J313" s="3"/>
      <c r="K313" s="3"/>
    </row>
    <row r="314" spans="1:11" ht="15.75" customHeight="1">
      <c r="A314" s="12">
        <f>'Complete sheet and details'!G313</f>
        <v>0</v>
      </c>
      <c r="B314" s="12">
        <f>'Complete sheet and details'!H313</f>
        <v>9</v>
      </c>
      <c r="C314" s="4" t="str">
        <f>'Complete sheet and details'!I313</f>
        <v>Residential</v>
      </c>
      <c r="D314" s="3"/>
      <c r="E314" s="3"/>
      <c r="F314" s="3"/>
      <c r="G314" s="3"/>
      <c r="H314" s="3"/>
      <c r="I314" s="3"/>
      <c r="J314" s="3"/>
      <c r="K314" s="3"/>
    </row>
    <row r="315" spans="1:11" ht="15.75" customHeight="1">
      <c r="A315" s="12">
        <f>'Complete sheet and details'!G314</f>
        <v>0</v>
      </c>
      <c r="B315" s="12">
        <f>'Complete sheet and details'!H314</f>
        <v>0</v>
      </c>
      <c r="C315" s="4" t="str">
        <f>'Complete sheet and details'!I314</f>
        <v>Construction</v>
      </c>
      <c r="D315" s="3"/>
      <c r="E315" s="3"/>
      <c r="F315" s="3"/>
      <c r="G315" s="3"/>
      <c r="H315" s="3"/>
      <c r="I315" s="3"/>
      <c r="J315" s="3"/>
      <c r="K315" s="3"/>
    </row>
    <row r="316" spans="1:11" ht="15.75" customHeight="1">
      <c r="A316" s="12">
        <f>'Complete sheet and details'!G315</f>
        <v>0</v>
      </c>
      <c r="B316" s="12">
        <f>'Complete sheet and details'!H315</f>
        <v>0</v>
      </c>
      <c r="C316" s="4" t="str">
        <f>'Complete sheet and details'!I315</f>
        <v>Commercial</v>
      </c>
      <c r="D316" s="3"/>
      <c r="E316" s="3"/>
      <c r="F316" s="3"/>
      <c r="G316" s="3"/>
      <c r="H316" s="3"/>
      <c r="I316" s="3"/>
      <c r="J316" s="3"/>
      <c r="K316" s="3"/>
    </row>
    <row r="317" spans="1:11" ht="15.75" customHeight="1">
      <c r="A317" s="12">
        <f>'Complete sheet and details'!G316</f>
        <v>0</v>
      </c>
      <c r="B317" s="12">
        <f>'Complete sheet and details'!H316</f>
        <v>3</v>
      </c>
      <c r="C317" s="4" t="str">
        <f>'Complete sheet and details'!I316</f>
        <v>Authorities Negligence</v>
      </c>
      <c r="D317" s="3"/>
      <c r="E317" s="3"/>
      <c r="F317" s="3"/>
      <c r="G317" s="3"/>
      <c r="H317" s="3"/>
      <c r="I317" s="3"/>
      <c r="J317" s="3"/>
      <c r="K317" s="3"/>
    </row>
    <row r="318" spans="1:11" ht="15.75" customHeight="1">
      <c r="A318" s="12">
        <f>'n ation'!H43</f>
        <v>0</v>
      </c>
      <c r="B318" s="12">
        <f>'n ation'!I43</f>
        <v>5</v>
      </c>
      <c r="C318" s="4" t="str">
        <f>'n ation'!J43</f>
        <v>Commercial</v>
      </c>
      <c r="D318" s="3"/>
      <c r="E318" s="3"/>
      <c r="F318" s="3"/>
      <c r="G318" s="3"/>
      <c r="H318" s="3"/>
      <c r="I318" s="3"/>
      <c r="J318" s="3"/>
      <c r="K318" s="3"/>
    </row>
    <row r="319" spans="1:11" ht="15.75" customHeight="1">
      <c r="A319" s="12">
        <f>'Complete sheet and details'!G317</f>
        <v>0</v>
      </c>
      <c r="B319" s="12">
        <f>'Complete sheet and details'!H317</f>
        <v>0</v>
      </c>
      <c r="C319" s="4" t="str">
        <f>'Complete sheet and details'!I317</f>
        <v>Commercial</v>
      </c>
      <c r="D319" s="3"/>
      <c r="E319" s="3"/>
      <c r="F319" s="3"/>
      <c r="G319" s="3"/>
      <c r="H319" s="3"/>
      <c r="I319" s="3"/>
      <c r="J319" s="3"/>
      <c r="K319" s="3"/>
    </row>
    <row r="320" spans="1:11" ht="15.75" customHeight="1">
      <c r="A320" s="12">
        <f>'n ation'!H45</f>
        <v>4</v>
      </c>
      <c r="B320" s="12">
        <f>'n ation'!I45</f>
        <v>1</v>
      </c>
      <c r="C320" s="4" t="str">
        <f>'n ation'!J45</f>
        <v>Authorities Negligence</v>
      </c>
      <c r="D320" s="3"/>
      <c r="E320" s="3"/>
      <c r="F320" s="3"/>
      <c r="G320" s="3"/>
      <c r="H320" s="3"/>
      <c r="I320" s="3"/>
      <c r="J320" s="3"/>
      <c r="K320" s="3"/>
    </row>
    <row r="321" spans="1:11" ht="15.75" customHeight="1">
      <c r="A321" s="12">
        <f>'Complete sheet and details'!G318</f>
        <v>0</v>
      </c>
      <c r="B321" s="12">
        <f>'Complete sheet and details'!H318</f>
        <v>2</v>
      </c>
      <c r="C321" s="4" t="str">
        <f>'Complete sheet and details'!I318</f>
        <v>Construction</v>
      </c>
      <c r="D321" s="3"/>
      <c r="E321" s="3"/>
      <c r="F321" s="3"/>
      <c r="G321" s="3"/>
      <c r="H321" s="3"/>
      <c r="I321" s="3"/>
      <c r="J321" s="3"/>
      <c r="K321" s="3"/>
    </row>
    <row r="322" spans="1:11" ht="15.75" customHeight="1">
      <c r="A322" s="12">
        <f>'Complete sheet and details'!G319</f>
        <v>0</v>
      </c>
      <c r="B322" s="12">
        <f>'Complete sheet and details'!H319</f>
        <v>1</v>
      </c>
      <c r="C322" s="4" t="str">
        <f>'Complete sheet and details'!I319</f>
        <v>Commercial</v>
      </c>
      <c r="D322" s="3"/>
      <c r="E322" s="3"/>
      <c r="F322" s="3"/>
      <c r="G322" s="3"/>
      <c r="H322" s="3"/>
      <c r="I322" s="3"/>
      <c r="J322" s="3"/>
      <c r="K322" s="3"/>
    </row>
    <row r="323" spans="1:11" ht="15.75" customHeight="1">
      <c r="A323" s="12">
        <f>'Complete sheet and details'!G320</f>
        <v>0</v>
      </c>
      <c r="B323" s="12">
        <f>'Complete sheet and details'!H320</f>
        <v>1</v>
      </c>
      <c r="C323" s="4" t="str">
        <f>'Complete sheet and details'!I320</f>
        <v>Construction</v>
      </c>
      <c r="D323" s="3"/>
      <c r="E323" s="3"/>
      <c r="F323" s="3"/>
      <c r="G323" s="3"/>
      <c r="H323" s="3"/>
      <c r="I323" s="3"/>
      <c r="J323" s="3"/>
      <c r="K323" s="3"/>
    </row>
    <row r="324" spans="1:11" ht="15.75" customHeight="1">
      <c r="A324" s="12">
        <f>'Complete sheet and details'!G321</f>
        <v>0</v>
      </c>
      <c r="B324" s="12">
        <f>'Complete sheet and details'!H321</f>
        <v>0</v>
      </c>
      <c r="C324" s="4" t="str">
        <f>'Complete sheet and details'!I321</f>
        <v>Authorities Negligence</v>
      </c>
      <c r="D324" s="3"/>
      <c r="E324" s="3"/>
      <c r="F324" s="3"/>
      <c r="G324" s="3"/>
      <c r="H324" s="3"/>
      <c r="I324" s="3"/>
      <c r="J324" s="3"/>
      <c r="K324" s="3"/>
    </row>
    <row r="325" spans="1:11" ht="15.75" customHeight="1">
      <c r="A325" s="12">
        <f>'Complete sheet and details'!G322</f>
        <v>0</v>
      </c>
      <c r="B325" s="12">
        <f>'Complete sheet and details'!H322</f>
        <v>0</v>
      </c>
      <c r="C325" s="4" t="str">
        <f>'Complete sheet and details'!I322</f>
        <v>Commercial</v>
      </c>
      <c r="D325" s="3"/>
      <c r="E325" s="3"/>
      <c r="F325" s="3"/>
      <c r="G325" s="3"/>
      <c r="H325" s="3"/>
      <c r="I325" s="3"/>
      <c r="J325" s="3"/>
      <c r="K325" s="3"/>
    </row>
    <row r="326" spans="1:11" ht="15.75" customHeight="1">
      <c r="A326" s="12">
        <f>'Complete sheet and details'!G323</f>
        <v>0</v>
      </c>
      <c r="B326" s="12">
        <f>'Complete sheet and details'!H323</f>
        <v>0</v>
      </c>
      <c r="C326" s="4" t="str">
        <f>'Complete sheet and details'!I323</f>
        <v>Commercial</v>
      </c>
      <c r="D326" s="3"/>
      <c r="E326" s="3"/>
      <c r="F326" s="3"/>
      <c r="G326" s="3"/>
      <c r="H326" s="3"/>
      <c r="I326" s="3"/>
      <c r="J326" s="3"/>
      <c r="K326" s="3"/>
    </row>
    <row r="327" spans="1:11" ht="15.75" customHeight="1">
      <c r="A327" s="12">
        <f>'Complete sheet and details'!G324</f>
        <v>0</v>
      </c>
      <c r="B327" s="12">
        <f>'Complete sheet and details'!H324</f>
        <v>1</v>
      </c>
      <c r="C327" s="4" t="str">
        <f>'Complete sheet and details'!I324</f>
        <v>Construction</v>
      </c>
      <c r="D327" s="3"/>
      <c r="E327" s="3"/>
      <c r="F327" s="3"/>
      <c r="G327" s="3"/>
      <c r="H327" s="3"/>
      <c r="I327" s="3"/>
      <c r="J327" s="3"/>
      <c r="K327" s="3"/>
    </row>
    <row r="328" spans="1:11" ht="15.75" customHeight="1">
      <c r="A328" s="12">
        <f>'Complete sheet and details'!G325</f>
        <v>0</v>
      </c>
      <c r="B328" s="12">
        <f>'Complete sheet and details'!H325</f>
        <v>0</v>
      </c>
      <c r="C328" s="4" t="str">
        <f>'Complete sheet and details'!I325</f>
        <v>Authorities Negligence</v>
      </c>
      <c r="D328" s="3"/>
      <c r="E328" s="3"/>
      <c r="F328" s="3"/>
      <c r="G328" s="3"/>
      <c r="H328" s="3"/>
      <c r="I328" s="3"/>
      <c r="J328" s="3"/>
      <c r="K328" s="3"/>
    </row>
    <row r="329" spans="1:11" ht="15.75" customHeight="1">
      <c r="A329" s="12">
        <f>'Complete sheet and details'!G326</f>
        <v>0</v>
      </c>
      <c r="B329" s="12">
        <f>'Complete sheet and details'!H326</f>
        <v>2</v>
      </c>
      <c r="C329" s="4" t="str">
        <f>'Complete sheet and details'!I326</f>
        <v>Commercial</v>
      </c>
      <c r="D329" s="3"/>
      <c r="E329" s="3"/>
      <c r="F329" s="3"/>
      <c r="G329" s="3"/>
      <c r="H329" s="3"/>
      <c r="I329" s="3"/>
      <c r="J329" s="3"/>
      <c r="K329" s="3"/>
    </row>
    <row r="330" spans="1:11" ht="15.75" customHeight="1">
      <c r="A330" s="12">
        <f>'Complete sheet and details'!G327</f>
        <v>0</v>
      </c>
      <c r="B330" s="12">
        <f>'Complete sheet and details'!H327</f>
        <v>0</v>
      </c>
      <c r="C330" s="4" t="str">
        <f>'Complete sheet and details'!I327</f>
        <v>Factory</v>
      </c>
      <c r="D330" s="3"/>
      <c r="E330" s="3"/>
      <c r="F330" s="3"/>
      <c r="G330" s="3"/>
      <c r="H330" s="3"/>
      <c r="I330" s="3"/>
      <c r="J330" s="3"/>
      <c r="K330" s="3"/>
    </row>
    <row r="331" spans="1:11" ht="15.75" customHeight="1">
      <c r="A331" s="12">
        <f>'Complete sheet and details'!G328</f>
        <v>0</v>
      </c>
      <c r="B331" s="12">
        <f>'Complete sheet and details'!H328</f>
        <v>0</v>
      </c>
      <c r="C331" s="4" t="str">
        <f>'Complete sheet and details'!I328</f>
        <v>Commercial</v>
      </c>
      <c r="D331" s="3"/>
      <c r="E331" s="3"/>
      <c r="F331" s="3"/>
      <c r="G331" s="3"/>
      <c r="H331" s="3"/>
      <c r="I331" s="3"/>
      <c r="J331" s="3"/>
      <c r="K331" s="3"/>
    </row>
    <row r="332" spans="1:11" ht="15.75" customHeight="1">
      <c r="A332" s="12">
        <f>'Complete sheet and details'!G329</f>
        <v>0</v>
      </c>
      <c r="B332" s="12">
        <f>'Complete sheet and details'!H329</f>
        <v>0</v>
      </c>
      <c r="C332" s="4" t="str">
        <f>'Complete sheet and details'!I329</f>
        <v>Residential</v>
      </c>
      <c r="D332" s="3"/>
      <c r="E332" s="3"/>
      <c r="F332" s="3"/>
      <c r="G332" s="3"/>
      <c r="H332" s="3"/>
      <c r="I332" s="3"/>
      <c r="J332" s="3"/>
      <c r="K332" s="3"/>
    </row>
    <row r="333" spans="1:11" ht="15.75" customHeight="1">
      <c r="A333" s="12">
        <f>'Complete sheet and details'!G330</f>
        <v>0</v>
      </c>
      <c r="B333" s="12">
        <f>'Complete sheet and details'!H330</f>
        <v>0</v>
      </c>
      <c r="C333" s="4" t="str">
        <f>'Complete sheet and details'!I330</f>
        <v>Commercial</v>
      </c>
      <c r="D333" s="3"/>
      <c r="E333" s="3"/>
      <c r="F333" s="3"/>
      <c r="G333" s="3"/>
      <c r="H333" s="3"/>
      <c r="I333" s="3"/>
      <c r="J333" s="3"/>
      <c r="K333" s="3"/>
    </row>
    <row r="334" spans="1:11" ht="15.75" customHeight="1">
      <c r="A334" s="12">
        <f>'Complete sheet and details'!G331</f>
        <v>0</v>
      </c>
      <c r="B334" s="12">
        <f>'Complete sheet and details'!H331</f>
        <v>0</v>
      </c>
      <c r="C334" s="4" t="str">
        <f>'Complete sheet and details'!I331</f>
        <v>Commercial</v>
      </c>
      <c r="D334" s="3"/>
      <c r="E334" s="3"/>
      <c r="F334" s="3"/>
      <c r="G334" s="3"/>
      <c r="H334" s="3"/>
      <c r="I334" s="3"/>
      <c r="J334" s="3"/>
      <c r="K334" s="3"/>
    </row>
    <row r="335" spans="1:11" ht="15.75" customHeight="1">
      <c r="A335" s="12">
        <f>'Complete sheet and details'!G332</f>
        <v>0</v>
      </c>
      <c r="B335" s="12">
        <f>'Complete sheet and details'!H332</f>
        <v>0</v>
      </c>
      <c r="C335" s="4" t="str">
        <f>'Complete sheet and details'!I332</f>
        <v>Commercial</v>
      </c>
      <c r="D335" s="3"/>
      <c r="E335" s="3"/>
      <c r="F335" s="3"/>
      <c r="G335" s="3"/>
      <c r="H335" s="3"/>
      <c r="I335" s="3"/>
      <c r="J335" s="3"/>
      <c r="K335" s="3"/>
    </row>
    <row r="336" spans="1:11" ht="15.75" customHeight="1">
      <c r="A336" s="12">
        <f>'Complete sheet and details'!G333</f>
        <v>0</v>
      </c>
      <c r="B336" s="12">
        <f>'Complete sheet and details'!H333</f>
        <v>0</v>
      </c>
      <c r="C336" s="4" t="str">
        <f>'Complete sheet and details'!I333</f>
        <v>Authorities Negligence</v>
      </c>
      <c r="D336" s="3"/>
      <c r="E336" s="3"/>
      <c r="F336" s="3"/>
      <c r="G336" s="3"/>
      <c r="H336" s="3"/>
      <c r="I336" s="3"/>
      <c r="J336" s="3"/>
      <c r="K336" s="3"/>
    </row>
    <row r="337" spans="1:11" ht="15.75" customHeight="1">
      <c r="A337" s="12">
        <f>'Complete sheet and details'!G334</f>
        <v>0</v>
      </c>
      <c r="B337" s="12">
        <f>'Complete sheet and details'!H334</f>
        <v>0</v>
      </c>
      <c r="C337" s="4" t="str">
        <f>'Complete sheet and details'!I334</f>
        <v>Residential</v>
      </c>
      <c r="D337" s="3"/>
      <c r="E337" s="3"/>
      <c r="F337" s="3"/>
      <c r="G337" s="3"/>
      <c r="H337" s="3"/>
      <c r="I337" s="3"/>
      <c r="J337" s="3"/>
      <c r="K337" s="3"/>
    </row>
    <row r="338" spans="1:11" ht="15.75" customHeight="1">
      <c r="A338" s="12">
        <f>'Complete sheet and details'!G335</f>
        <v>0</v>
      </c>
      <c r="B338" s="12">
        <f>'Complete sheet and details'!H335</f>
        <v>0</v>
      </c>
      <c r="C338" s="4" t="str">
        <f>'Complete sheet and details'!I335</f>
        <v>Residential</v>
      </c>
      <c r="D338" s="3"/>
      <c r="E338" s="3"/>
      <c r="F338" s="3"/>
      <c r="G338" s="3"/>
      <c r="H338" s="3"/>
      <c r="I338" s="3"/>
      <c r="J338" s="3"/>
      <c r="K338" s="3"/>
    </row>
    <row r="339" spans="1:11" ht="15.75" customHeight="1">
      <c r="A339" s="12">
        <f>'Complete sheet and details'!G336</f>
        <v>0</v>
      </c>
      <c r="B339" s="12">
        <f>'Complete sheet and details'!H336</f>
        <v>1</v>
      </c>
      <c r="C339" s="4" t="str">
        <f>'Complete sheet and details'!I336</f>
        <v>Commercial</v>
      </c>
      <c r="D339" s="3"/>
      <c r="E339" s="3"/>
      <c r="F339" s="3"/>
      <c r="G339" s="3"/>
      <c r="H339" s="3"/>
      <c r="I339" s="3"/>
      <c r="J339" s="3"/>
      <c r="K339" s="3"/>
    </row>
    <row r="340" spans="1:11" ht="15.75" customHeight="1">
      <c r="A340" s="12">
        <f>'Complete sheet and details'!G337</f>
        <v>0</v>
      </c>
      <c r="B340" s="12">
        <f>'Complete sheet and details'!H337</f>
        <v>0</v>
      </c>
      <c r="C340" s="4" t="str">
        <f>'Complete sheet and details'!I337</f>
        <v>Commercial</v>
      </c>
      <c r="D340" s="3"/>
      <c r="E340" s="3"/>
      <c r="F340" s="3"/>
      <c r="G340" s="3"/>
      <c r="H340" s="3"/>
      <c r="I340" s="3"/>
      <c r="J340" s="3"/>
      <c r="K340" s="3"/>
    </row>
    <row r="341" spans="1:11" ht="15.75" customHeight="1">
      <c r="A341" s="12">
        <f>'Complete sheet and details'!G338</f>
        <v>0</v>
      </c>
      <c r="B341" s="12">
        <f>'Complete sheet and details'!H338</f>
        <v>0</v>
      </c>
      <c r="C341" s="4" t="str">
        <f>'Complete sheet and details'!I338</f>
        <v>Residential</v>
      </c>
      <c r="D341" s="3"/>
      <c r="E341" s="3"/>
      <c r="F341" s="3"/>
      <c r="G341" s="3"/>
      <c r="H341" s="3"/>
      <c r="I341" s="3"/>
      <c r="J341" s="3"/>
      <c r="K341" s="3"/>
    </row>
    <row r="342" spans="1:11" ht="15.75" customHeight="1">
      <c r="A342" s="12">
        <f>'Complete sheet and details'!G339</f>
        <v>0</v>
      </c>
      <c r="B342" s="12">
        <f>'Complete sheet and details'!H339</f>
        <v>0</v>
      </c>
      <c r="C342" s="4" t="str">
        <f>'Complete sheet and details'!I339</f>
        <v>Commercial</v>
      </c>
      <c r="D342" s="3"/>
      <c r="E342" s="3"/>
      <c r="F342" s="3"/>
      <c r="G342" s="3"/>
      <c r="H342" s="3"/>
      <c r="I342" s="3"/>
      <c r="J342" s="3"/>
      <c r="K342" s="3"/>
    </row>
    <row r="343" spans="1:11" ht="15.75" customHeight="1">
      <c r="A343" s="12">
        <f>'Complete sheet and details'!G340</f>
        <v>0</v>
      </c>
      <c r="B343" s="12">
        <f>'Complete sheet and details'!H340</f>
        <v>1</v>
      </c>
      <c r="C343" s="4" t="str">
        <f>'Complete sheet and details'!I340</f>
        <v>Residential</v>
      </c>
      <c r="D343" s="3"/>
      <c r="E343" s="3"/>
      <c r="F343" s="3"/>
      <c r="G343" s="3"/>
      <c r="H343" s="3"/>
      <c r="I343" s="3"/>
      <c r="J343" s="3"/>
      <c r="K343" s="3"/>
    </row>
    <row r="344" spans="1:11" ht="15.75" customHeight="1">
      <c r="A344" s="12">
        <f>'Complete sheet and details'!G341</f>
        <v>0</v>
      </c>
      <c r="B344" s="12">
        <f>'Complete sheet and details'!H341</f>
        <v>8</v>
      </c>
      <c r="C344" s="4" t="str">
        <f>'Complete sheet and details'!I341</f>
        <v>Commercial</v>
      </c>
      <c r="D344" s="3"/>
      <c r="E344" s="3"/>
      <c r="F344" s="3"/>
      <c r="G344" s="3"/>
      <c r="H344" s="3"/>
      <c r="I344" s="3"/>
      <c r="J344" s="3"/>
      <c r="K344" s="3"/>
    </row>
    <row r="345" spans="1:11" ht="15.75" customHeight="1">
      <c r="A345" s="12">
        <f>'Complete sheet and details'!G342</f>
        <v>0</v>
      </c>
      <c r="B345" s="12">
        <f>'Complete sheet and details'!H342</f>
        <v>0</v>
      </c>
      <c r="C345" s="4" t="str">
        <f>'Complete sheet and details'!I342</f>
        <v>Residential</v>
      </c>
      <c r="D345" s="3"/>
      <c r="E345" s="3"/>
      <c r="F345" s="3"/>
      <c r="G345" s="3"/>
      <c r="H345" s="3"/>
      <c r="I345" s="3"/>
      <c r="J345" s="3"/>
      <c r="K345" s="3"/>
    </row>
    <row r="346" spans="1:11" ht="15.75" customHeight="1">
      <c r="A346" s="12">
        <f>'Complete sheet and details'!G343</f>
        <v>0</v>
      </c>
      <c r="B346" s="12">
        <f>'Complete sheet and details'!H343</f>
        <v>0</v>
      </c>
      <c r="C346" s="4" t="str">
        <f>'Complete sheet and details'!I343</f>
        <v>Commercial</v>
      </c>
      <c r="D346" s="3"/>
      <c r="E346" s="3"/>
      <c r="F346" s="3"/>
      <c r="G346" s="3"/>
      <c r="H346" s="3"/>
      <c r="I346" s="3"/>
      <c r="J346" s="3"/>
      <c r="K346" s="3"/>
    </row>
    <row r="347" spans="1:11" ht="15.75" customHeight="1">
      <c r="A347" s="12">
        <f>'Complete sheet and details'!G344</f>
        <v>0</v>
      </c>
      <c r="B347" s="12">
        <f>'Complete sheet and details'!H344</f>
        <v>0</v>
      </c>
      <c r="C347" s="4" t="str">
        <f>'Complete sheet and details'!I344</f>
        <v>Commercial</v>
      </c>
      <c r="D347" s="3"/>
      <c r="E347" s="3"/>
      <c r="F347" s="3"/>
      <c r="G347" s="3"/>
      <c r="H347" s="3"/>
      <c r="I347" s="3"/>
      <c r="J347" s="3"/>
      <c r="K347" s="3"/>
    </row>
    <row r="348" spans="1:11" ht="15.75" customHeight="1">
      <c r="A348" s="12">
        <f>'Complete sheet and details'!G345</f>
        <v>0</v>
      </c>
      <c r="B348" s="12">
        <f>'Complete sheet and details'!H345</f>
        <v>0</v>
      </c>
      <c r="C348" s="4" t="str">
        <f>'Complete sheet and details'!I345</f>
        <v>Commercial</v>
      </c>
      <c r="D348" s="3"/>
      <c r="E348" s="3"/>
      <c r="F348" s="3"/>
      <c r="G348" s="3"/>
      <c r="H348" s="3"/>
      <c r="I348" s="3"/>
      <c r="J348" s="3"/>
      <c r="K348" s="3"/>
    </row>
    <row r="349" spans="1:11" ht="15.75" customHeight="1">
      <c r="A349" s="12">
        <f>'Complete sheet and details'!G346</f>
        <v>0</v>
      </c>
      <c r="B349" s="12">
        <f>'Complete sheet and details'!H346</f>
        <v>0</v>
      </c>
      <c r="C349" s="4" t="str">
        <f>'Complete sheet and details'!I346</f>
        <v>Construction</v>
      </c>
      <c r="D349" s="3"/>
      <c r="E349" s="3"/>
      <c r="F349" s="3"/>
      <c r="G349" s="3"/>
      <c r="H349" s="3"/>
      <c r="I349" s="3"/>
      <c r="J349" s="3"/>
      <c r="K349" s="3"/>
    </row>
    <row r="350" spans="1:11" ht="15.75" customHeight="1">
      <c r="A350" s="12">
        <f>'Complete sheet and details'!G347</f>
        <v>0</v>
      </c>
      <c r="B350" s="12">
        <f>'Complete sheet and details'!H347</f>
        <v>0</v>
      </c>
      <c r="C350" s="4" t="str">
        <f>'Complete sheet and details'!I347</f>
        <v>Commercial</v>
      </c>
      <c r="D350" s="3"/>
      <c r="E350" s="3"/>
      <c r="F350" s="3"/>
      <c r="G350" s="3"/>
      <c r="H350" s="3"/>
      <c r="I350" s="3"/>
      <c r="J350" s="3"/>
      <c r="K350" s="3"/>
    </row>
    <row r="351" spans="1:11" ht="15.75" customHeight="1">
      <c r="A351" s="12">
        <f>'Complete sheet and details'!G348</f>
        <v>0</v>
      </c>
      <c r="B351" s="12">
        <f>'Complete sheet and details'!H348</f>
        <v>0</v>
      </c>
      <c r="C351" s="4" t="str">
        <f>'Complete sheet and details'!I348</f>
        <v>Residential</v>
      </c>
      <c r="D351" s="3"/>
      <c r="E351" s="3"/>
      <c r="F351" s="3"/>
      <c r="G351" s="3"/>
      <c r="H351" s="3"/>
      <c r="I351" s="3"/>
      <c r="J351" s="3"/>
      <c r="K351" s="3"/>
    </row>
    <row r="352" spans="1:11" ht="15.75" customHeight="1">
      <c r="A352" s="12">
        <f>'Complete sheet and details'!G349</f>
        <v>0</v>
      </c>
      <c r="B352" s="12">
        <f>'Complete sheet and details'!H349</f>
        <v>0</v>
      </c>
      <c r="C352" s="4" t="str">
        <f>'Complete sheet and details'!I349</f>
        <v>Commercial</v>
      </c>
      <c r="D352" s="3"/>
      <c r="E352" s="3"/>
      <c r="F352" s="3"/>
      <c r="G352" s="3"/>
      <c r="H352" s="3"/>
      <c r="I352" s="3"/>
      <c r="J352" s="3"/>
      <c r="K352" s="3"/>
    </row>
    <row r="353" spans="1:11" ht="15.75" customHeight="1">
      <c r="A353" s="12">
        <f>'Complete sheet and details'!G350</f>
        <v>0</v>
      </c>
      <c r="B353" s="12">
        <f>'Complete sheet and details'!H350</f>
        <v>0</v>
      </c>
      <c r="C353" s="4" t="str">
        <f>'Complete sheet and details'!I350</f>
        <v>Commercial</v>
      </c>
      <c r="D353" s="3"/>
      <c r="E353" s="3"/>
      <c r="F353" s="3"/>
      <c r="G353" s="3"/>
      <c r="H353" s="3"/>
      <c r="I353" s="3"/>
      <c r="J353" s="3"/>
      <c r="K353" s="3"/>
    </row>
    <row r="354" spans="1:11" ht="15.75" customHeight="1">
      <c r="A354" s="12">
        <f>'Complete sheet and details'!G351</f>
        <v>0</v>
      </c>
      <c r="B354" s="12">
        <f>'Complete sheet and details'!H351</f>
        <v>0</v>
      </c>
      <c r="C354" s="4" t="str">
        <f>'Complete sheet and details'!I351</f>
        <v>Factory</v>
      </c>
      <c r="D354" s="3"/>
      <c r="E354" s="3"/>
      <c r="F354" s="3"/>
      <c r="G354" s="3"/>
      <c r="H354" s="3"/>
      <c r="I354" s="3"/>
      <c r="J354" s="3"/>
      <c r="K354" s="3"/>
    </row>
    <row r="355" spans="1:11" ht="15.75" customHeight="1">
      <c r="A355" s="12">
        <f>'Complete sheet and details'!G352</f>
        <v>0</v>
      </c>
      <c r="B355" s="12">
        <f>'Complete sheet and details'!H352</f>
        <v>1</v>
      </c>
      <c r="C355" s="4" t="str">
        <f>'Complete sheet and details'!I352</f>
        <v>Authorities Negligence</v>
      </c>
      <c r="D355" s="3"/>
      <c r="E355" s="3"/>
      <c r="F355" s="3"/>
      <c r="G355" s="3"/>
      <c r="H355" s="3"/>
      <c r="I355" s="3"/>
      <c r="J355" s="3"/>
      <c r="K355" s="3"/>
    </row>
    <row r="356" spans="1:11" ht="15.75" customHeight="1">
      <c r="A356" s="12">
        <f>'Complete sheet and details'!G353</f>
        <v>0</v>
      </c>
      <c r="B356" s="12">
        <f>'Complete sheet and details'!H353</f>
        <v>1</v>
      </c>
      <c r="C356" s="4" t="str">
        <f>'Complete sheet and details'!I353</f>
        <v>Authorities Negligence</v>
      </c>
      <c r="D356" s="3"/>
      <c r="E356" s="3"/>
      <c r="F356" s="3"/>
      <c r="G356" s="3"/>
      <c r="H356" s="3"/>
      <c r="I356" s="3"/>
      <c r="J356" s="3"/>
      <c r="K356" s="3"/>
    </row>
    <row r="357" spans="1:11" ht="15.75" customHeight="1">
      <c r="A357" s="12">
        <f>'Complete sheet and details'!G354</f>
        <v>0</v>
      </c>
      <c r="B357" s="12">
        <f>'Complete sheet and details'!H354</f>
        <v>1</v>
      </c>
      <c r="C357" s="4" t="str">
        <f>'Complete sheet and details'!I354</f>
        <v>Authorities Negligence</v>
      </c>
      <c r="D357" s="3"/>
      <c r="E357" s="3"/>
      <c r="F357" s="3"/>
      <c r="G357" s="3"/>
      <c r="H357" s="3"/>
      <c r="I357" s="3"/>
      <c r="J357" s="3"/>
      <c r="K357" s="3"/>
    </row>
    <row r="358" spans="1:11" ht="15.75" customHeight="1">
      <c r="A358" s="12">
        <f>'Complete sheet and details'!G355</f>
        <v>0</v>
      </c>
      <c r="B358" s="12">
        <f>'Complete sheet and details'!H355</f>
        <v>4</v>
      </c>
      <c r="C358" s="4" t="str">
        <f>'Complete sheet and details'!I355</f>
        <v>Factory</v>
      </c>
      <c r="D358" s="3"/>
      <c r="E358" s="3"/>
      <c r="F358" s="3"/>
      <c r="G358" s="3"/>
      <c r="H358" s="3"/>
      <c r="I358" s="3"/>
      <c r="J358" s="3"/>
      <c r="K358" s="3"/>
    </row>
    <row r="359" spans="1:11" ht="15.75" customHeight="1">
      <c r="A359" s="12">
        <f>'Complete sheet and details'!G356</f>
        <v>0</v>
      </c>
      <c r="B359" s="12">
        <f>'Complete sheet and details'!H356</f>
        <v>0</v>
      </c>
      <c r="C359" s="4" t="str">
        <f>'Complete sheet and details'!I356</f>
        <v>Commercial</v>
      </c>
      <c r="D359" s="3"/>
      <c r="E359" s="3"/>
      <c r="F359" s="3"/>
      <c r="G359" s="3"/>
      <c r="H359" s="3"/>
      <c r="I359" s="3"/>
      <c r="J359" s="3"/>
      <c r="K359" s="3"/>
    </row>
    <row r="360" spans="1:11" ht="15.75" customHeight="1">
      <c r="A360" s="12">
        <f>'Complete sheet and details'!G357</f>
        <v>0</v>
      </c>
      <c r="B360" s="12">
        <f>'Complete sheet and details'!H357</f>
        <v>0</v>
      </c>
      <c r="C360" s="4" t="str">
        <f>'Complete sheet and details'!I357</f>
        <v>Residential</v>
      </c>
      <c r="D360" s="3"/>
      <c r="E360" s="3"/>
      <c r="F360" s="3"/>
      <c r="G360" s="3"/>
      <c r="H360" s="3"/>
      <c r="I360" s="3"/>
      <c r="J360" s="3"/>
      <c r="K360" s="3"/>
    </row>
    <row r="361" spans="1:11" ht="15.75" customHeight="1">
      <c r="A361" s="12">
        <f>'Complete sheet and details'!G358</f>
        <v>0</v>
      </c>
      <c r="B361" s="12">
        <f>'Complete sheet and details'!H358</f>
        <v>0</v>
      </c>
      <c r="C361" s="4" t="str">
        <f>'Complete sheet and details'!I358</f>
        <v>Authorities Negligence</v>
      </c>
      <c r="D361" s="3"/>
      <c r="E361" s="3"/>
      <c r="F361" s="3"/>
      <c r="G361" s="3"/>
      <c r="H361" s="3"/>
      <c r="I361" s="3"/>
      <c r="J361" s="3"/>
      <c r="K361" s="3"/>
    </row>
    <row r="362" spans="1:11" ht="15.75" customHeight="1">
      <c r="A362" s="12">
        <f>'Complete sheet and details'!G359</f>
        <v>0</v>
      </c>
      <c r="B362" s="12">
        <f>'Complete sheet and details'!H359</f>
        <v>2</v>
      </c>
      <c r="C362" s="4" t="str">
        <f>'Complete sheet and details'!I359</f>
        <v>Factory</v>
      </c>
      <c r="D362" s="3"/>
      <c r="E362" s="3"/>
      <c r="F362" s="3"/>
      <c r="G362" s="3"/>
      <c r="H362" s="3"/>
      <c r="I362" s="3"/>
      <c r="J362" s="3"/>
      <c r="K362" s="3"/>
    </row>
    <row r="363" spans="1:11" ht="15.75" customHeight="1">
      <c r="A363" s="12">
        <f>'Complete sheet and details'!G360</f>
        <v>0</v>
      </c>
      <c r="B363" s="12">
        <f>'Complete sheet and details'!H360</f>
        <v>1</v>
      </c>
      <c r="C363" s="4" t="str">
        <f>'Complete sheet and details'!I360</f>
        <v>Commercial</v>
      </c>
      <c r="D363" s="3"/>
      <c r="E363" s="3"/>
      <c r="F363" s="3"/>
      <c r="G363" s="3"/>
      <c r="H363" s="3"/>
      <c r="I363" s="3"/>
      <c r="J363" s="3"/>
      <c r="K363" s="3"/>
    </row>
    <row r="364" spans="1:11" ht="15.75" customHeight="1">
      <c r="A364" s="12">
        <f>'Complete sheet and details'!G361</f>
        <v>0</v>
      </c>
      <c r="B364" s="12">
        <f>'Complete sheet and details'!H361</f>
        <v>0</v>
      </c>
      <c r="C364" s="4" t="str">
        <f>'Complete sheet and details'!I361</f>
        <v>Commercial</v>
      </c>
      <c r="D364" s="3"/>
      <c r="E364" s="3"/>
      <c r="F364" s="3"/>
      <c r="G364" s="3"/>
      <c r="H364" s="3"/>
      <c r="I364" s="3"/>
      <c r="J364" s="3"/>
      <c r="K364" s="3"/>
    </row>
    <row r="365" spans="1:11" ht="15.75" customHeight="1">
      <c r="A365" s="12">
        <f>'Complete sheet and details'!G362</f>
        <v>0</v>
      </c>
      <c r="B365" s="12">
        <f>'Complete sheet and details'!H362</f>
        <v>0</v>
      </c>
      <c r="C365" s="4" t="str">
        <f>'Complete sheet and details'!I362</f>
        <v>Residential</v>
      </c>
      <c r="D365" s="3"/>
      <c r="E365" s="3"/>
      <c r="F365" s="3"/>
      <c r="G365" s="3"/>
      <c r="H365" s="3"/>
      <c r="I365" s="3"/>
      <c r="J365" s="3"/>
      <c r="K365" s="3"/>
    </row>
    <row r="366" spans="1:11" ht="15.75" customHeight="1">
      <c r="A366" s="12">
        <f>'Complete sheet and details'!G363</f>
        <v>0</v>
      </c>
      <c r="B366" s="12">
        <f>'Complete sheet and details'!H363</f>
        <v>1</v>
      </c>
      <c r="C366" s="4" t="str">
        <f>'Complete sheet and details'!I363</f>
        <v>Authorities Negligence</v>
      </c>
      <c r="D366" s="3"/>
      <c r="E366" s="3"/>
      <c r="F366" s="3"/>
      <c r="G366" s="3"/>
      <c r="H366" s="3"/>
      <c r="I366" s="3"/>
      <c r="J366" s="3"/>
      <c r="K366" s="3"/>
    </row>
    <row r="367" spans="1:11" ht="15.75" customHeight="1">
      <c r="A367" s="12">
        <f>'Complete sheet and details'!G364</f>
        <v>0</v>
      </c>
      <c r="B367" s="12">
        <f>'Complete sheet and details'!H364</f>
        <v>0</v>
      </c>
      <c r="C367" s="4" t="str">
        <f>'Complete sheet and details'!I364</f>
        <v>Residential</v>
      </c>
      <c r="D367" s="3"/>
      <c r="E367" s="3"/>
      <c r="F367" s="3"/>
      <c r="G367" s="3"/>
      <c r="H367" s="3"/>
      <c r="I367" s="3"/>
      <c r="J367" s="3"/>
      <c r="K367" s="3"/>
    </row>
    <row r="368" spans="1:11" ht="15.75" customHeight="1">
      <c r="A368" s="12">
        <f>'Complete sheet and details'!G365</f>
        <v>0</v>
      </c>
      <c r="B368" s="12">
        <f>'Complete sheet and details'!H365</f>
        <v>1</v>
      </c>
      <c r="C368" s="4" t="str">
        <f>'Complete sheet and details'!I365</f>
        <v>Commercial</v>
      </c>
      <c r="D368" s="3"/>
      <c r="E368" s="3"/>
      <c r="F368" s="3"/>
      <c r="G368" s="3"/>
      <c r="H368" s="3"/>
      <c r="I368" s="3"/>
      <c r="J368" s="3"/>
      <c r="K368" s="3"/>
    </row>
    <row r="369" spans="1:11" ht="15.75" customHeight="1">
      <c r="A369" s="12">
        <f>'Complete sheet and details'!G366</f>
        <v>0</v>
      </c>
      <c r="B369" s="12">
        <f>'Complete sheet and details'!H366</f>
        <v>2</v>
      </c>
      <c r="C369" s="4" t="str">
        <f>'Complete sheet and details'!I366</f>
        <v>Construction</v>
      </c>
      <c r="D369" s="3"/>
      <c r="E369" s="3"/>
      <c r="F369" s="3"/>
      <c r="G369" s="3"/>
      <c r="H369" s="3"/>
      <c r="I369" s="3"/>
      <c r="J369" s="3"/>
      <c r="K369" s="3"/>
    </row>
    <row r="370" spans="1:11" ht="15.75" customHeight="1">
      <c r="A370" s="12">
        <f>'Complete sheet and details'!G367</f>
        <v>0</v>
      </c>
      <c r="B370" s="12">
        <f>'Complete sheet and details'!H367</f>
        <v>0</v>
      </c>
      <c r="C370" s="4" t="str">
        <f>'Complete sheet and details'!I367</f>
        <v>Commercial</v>
      </c>
      <c r="D370" s="3"/>
      <c r="E370" s="3"/>
      <c r="F370" s="3"/>
      <c r="G370" s="3"/>
      <c r="H370" s="3"/>
      <c r="I370" s="3"/>
      <c r="J370" s="3"/>
      <c r="K370" s="3"/>
    </row>
    <row r="371" spans="1:11" ht="15.75" customHeight="1">
      <c r="A371" s="12">
        <f>'Complete sheet and details'!G368</f>
        <v>0</v>
      </c>
      <c r="B371" s="12">
        <f>'Complete sheet and details'!H368</f>
        <v>1</v>
      </c>
      <c r="C371" s="4" t="str">
        <f>'Complete sheet and details'!I368</f>
        <v>Residential</v>
      </c>
      <c r="D371" s="3"/>
      <c r="E371" s="3"/>
      <c r="F371" s="3"/>
      <c r="G371" s="3"/>
      <c r="H371" s="3"/>
      <c r="I371" s="3"/>
      <c r="J371" s="3"/>
      <c r="K371" s="3"/>
    </row>
    <row r="372" spans="1:11" ht="15.75" customHeight="1">
      <c r="A372" s="12">
        <f>'Complete sheet and details'!G369</f>
        <v>0</v>
      </c>
      <c r="B372" s="12">
        <f>'Complete sheet and details'!H369</f>
        <v>0</v>
      </c>
      <c r="C372" s="4" t="str">
        <f>'Complete sheet and details'!I369</f>
        <v>Factory</v>
      </c>
      <c r="D372" s="3"/>
      <c r="E372" s="3"/>
      <c r="F372" s="3"/>
      <c r="G372" s="3"/>
      <c r="H372" s="3"/>
      <c r="I372" s="3"/>
      <c r="J372" s="3"/>
      <c r="K372" s="3"/>
    </row>
    <row r="373" spans="1:11" ht="15.75" customHeight="1">
      <c r="A373" s="12">
        <f>'Complete sheet and details'!G370</f>
        <v>0</v>
      </c>
      <c r="B373" s="12">
        <f>'Complete sheet and details'!H370</f>
        <v>0</v>
      </c>
      <c r="C373" s="4" t="str">
        <f>'Complete sheet and details'!I370</f>
        <v>Commercial</v>
      </c>
      <c r="D373" s="3"/>
      <c r="E373" s="3"/>
      <c r="F373" s="3"/>
      <c r="G373" s="3"/>
      <c r="H373" s="3"/>
      <c r="I373" s="3"/>
      <c r="J373" s="3"/>
      <c r="K373" s="3"/>
    </row>
    <row r="374" spans="1:11" ht="15.75" customHeight="1">
      <c r="A374" s="12">
        <f>'Complete sheet and details'!G371</f>
        <v>0</v>
      </c>
      <c r="B374" s="12">
        <f>'Complete sheet and details'!H371</f>
        <v>0</v>
      </c>
      <c r="C374" s="4" t="str">
        <f>'Complete sheet and details'!I371</f>
        <v>Authorities Negligence</v>
      </c>
      <c r="D374" s="3"/>
      <c r="E374" s="3"/>
      <c r="F374" s="3"/>
      <c r="G374" s="3"/>
      <c r="H374" s="3"/>
      <c r="I374" s="3"/>
      <c r="J374" s="3"/>
      <c r="K374" s="3"/>
    </row>
    <row r="375" spans="1:11" ht="15.75" customHeight="1">
      <c r="A375" s="12">
        <f>'Complete sheet and details'!G372</f>
        <v>0</v>
      </c>
      <c r="B375" s="12">
        <f>'Complete sheet and details'!H372</f>
        <v>0</v>
      </c>
      <c r="C375" s="4" t="str">
        <f>'Complete sheet and details'!I372</f>
        <v>Commercial</v>
      </c>
      <c r="D375" s="3"/>
      <c r="E375" s="3"/>
      <c r="F375" s="3"/>
      <c r="G375" s="3"/>
      <c r="H375" s="3"/>
      <c r="I375" s="3"/>
      <c r="J375" s="3"/>
      <c r="K375" s="3"/>
    </row>
    <row r="376" spans="1:11" ht="15.75" customHeight="1">
      <c r="A376" s="12">
        <f>'Complete sheet and details'!G373</f>
        <v>0</v>
      </c>
      <c r="B376" s="12">
        <f>'Complete sheet and details'!H373</f>
        <v>0</v>
      </c>
      <c r="C376" s="4" t="str">
        <f>'Complete sheet and details'!I373</f>
        <v>Miscellaneous</v>
      </c>
      <c r="D376" s="3"/>
      <c r="E376" s="3"/>
      <c r="F376" s="3"/>
      <c r="G376" s="3"/>
      <c r="H376" s="3"/>
      <c r="I376" s="3"/>
      <c r="J376" s="3"/>
      <c r="K376" s="3"/>
    </row>
    <row r="377" spans="1:11" ht="15.75" customHeight="1">
      <c r="A377" s="12">
        <f>'Complete sheet and details'!G374</f>
        <v>0</v>
      </c>
      <c r="B377" s="12">
        <f>'Complete sheet and details'!H374</f>
        <v>0</v>
      </c>
      <c r="C377" s="4" t="str">
        <f>'Complete sheet and details'!I374</f>
        <v>Commercial</v>
      </c>
      <c r="D377" s="3"/>
      <c r="E377" s="3"/>
      <c r="F377" s="3"/>
      <c r="G377" s="3"/>
      <c r="H377" s="3"/>
      <c r="I377" s="3"/>
      <c r="J377" s="3"/>
      <c r="K377" s="3"/>
    </row>
    <row r="378" spans="1:11" ht="15.75" customHeight="1">
      <c r="A378" s="12">
        <f>'Complete sheet and details'!G375</f>
        <v>0</v>
      </c>
      <c r="B378" s="12">
        <f>'Complete sheet and details'!H375</f>
        <v>0</v>
      </c>
      <c r="C378" s="4" t="str">
        <f>'Complete sheet and details'!I375</f>
        <v>Commercial</v>
      </c>
      <c r="D378" s="3"/>
      <c r="E378" s="3"/>
      <c r="F378" s="3"/>
      <c r="G378" s="3"/>
      <c r="H378" s="3"/>
      <c r="I378" s="3"/>
      <c r="J378" s="3"/>
      <c r="K378" s="3"/>
    </row>
    <row r="379" spans="1:11" ht="15.75" customHeight="1">
      <c r="A379" s="12">
        <f>'Complete sheet and details'!G376</f>
        <v>0</v>
      </c>
      <c r="B379" s="12">
        <f>'Complete sheet and details'!H376</f>
        <v>0</v>
      </c>
      <c r="C379" s="4" t="str">
        <f>'Complete sheet and details'!I376</f>
        <v>Residential</v>
      </c>
      <c r="D379" s="3"/>
      <c r="E379" s="3"/>
      <c r="F379" s="3"/>
      <c r="G379" s="3"/>
      <c r="H379" s="3"/>
      <c r="I379" s="3"/>
      <c r="J379" s="3"/>
      <c r="K379" s="3"/>
    </row>
    <row r="380" spans="1:11" ht="15.75" customHeight="1">
      <c r="A380" s="12">
        <f>'Complete sheet and details'!G377</f>
        <v>0</v>
      </c>
      <c r="B380" s="12">
        <f>'Complete sheet and details'!H377</f>
        <v>0</v>
      </c>
      <c r="C380" s="4" t="str">
        <f>'Complete sheet and details'!I377</f>
        <v>Commercial</v>
      </c>
      <c r="D380" s="3"/>
      <c r="E380" s="3"/>
      <c r="F380" s="3"/>
      <c r="G380" s="3"/>
      <c r="H380" s="3"/>
      <c r="I380" s="3"/>
      <c r="J380" s="3"/>
      <c r="K380" s="3"/>
    </row>
    <row r="381" spans="1:11" ht="15.75" customHeight="1">
      <c r="A381" s="12">
        <f>'Complete sheet and details'!G378</f>
        <v>0</v>
      </c>
      <c r="B381" s="12">
        <f>'Complete sheet and details'!H378</f>
        <v>0</v>
      </c>
      <c r="C381" s="4" t="str">
        <f>'Complete sheet and details'!I378</f>
        <v>Residential</v>
      </c>
      <c r="D381" s="3"/>
      <c r="E381" s="3"/>
      <c r="F381" s="3"/>
      <c r="G381" s="3"/>
      <c r="H381" s="3"/>
      <c r="I381" s="3"/>
      <c r="J381" s="3"/>
      <c r="K381" s="3"/>
    </row>
    <row r="382" spans="1:11" ht="15.75" customHeight="1">
      <c r="A382" s="12">
        <f>'Complete sheet and details'!G379</f>
        <v>0</v>
      </c>
      <c r="B382" s="12">
        <f>'Complete sheet and details'!H379</f>
        <v>0</v>
      </c>
      <c r="C382" s="4" t="str">
        <f>'Complete sheet and details'!I379</f>
        <v>Commercial</v>
      </c>
      <c r="D382" s="3"/>
      <c r="E382" s="3"/>
      <c r="F382" s="3"/>
      <c r="G382" s="3"/>
      <c r="H382" s="3"/>
      <c r="I382" s="3"/>
      <c r="J382" s="3"/>
      <c r="K382" s="3"/>
    </row>
    <row r="383" spans="1:11" ht="15.75" customHeight="1">
      <c r="A383" s="12">
        <f>'Complete sheet and details'!G380</f>
        <v>0</v>
      </c>
      <c r="B383" s="12">
        <f>'Complete sheet and details'!H380</f>
        <v>0</v>
      </c>
      <c r="C383" s="4" t="str">
        <f>'Complete sheet and details'!I380</f>
        <v>Commercial</v>
      </c>
      <c r="D383" s="3"/>
      <c r="E383" s="3"/>
      <c r="F383" s="3"/>
      <c r="G383" s="3"/>
      <c r="H383" s="3"/>
      <c r="I383" s="3"/>
      <c r="J383" s="3"/>
      <c r="K383" s="3"/>
    </row>
    <row r="384" spans="1:11" ht="15.75" customHeight="1">
      <c r="A384" s="12">
        <f>'Complete sheet and details'!G381</f>
        <v>0</v>
      </c>
      <c r="B384" s="12">
        <f>'Complete sheet and details'!H381</f>
        <v>0</v>
      </c>
      <c r="C384" s="4" t="str">
        <f>'Complete sheet and details'!I381</f>
        <v>Commercial</v>
      </c>
      <c r="D384" s="3"/>
      <c r="E384" s="3"/>
      <c r="F384" s="3"/>
      <c r="G384" s="3"/>
      <c r="H384" s="3"/>
      <c r="I384" s="3"/>
      <c r="J384" s="3"/>
      <c r="K384" s="3"/>
    </row>
    <row r="385" spans="1:11" ht="15.75" customHeight="1">
      <c r="A385" s="12">
        <f>'Complete sheet and details'!G382</f>
        <v>0</v>
      </c>
      <c r="B385" s="12">
        <f>'Complete sheet and details'!H382</f>
        <v>0</v>
      </c>
      <c r="C385" s="4" t="str">
        <f>'Complete sheet and details'!I382</f>
        <v>Residential</v>
      </c>
      <c r="D385" s="3"/>
      <c r="E385" s="3"/>
      <c r="F385" s="3"/>
      <c r="G385" s="3"/>
      <c r="H385" s="3"/>
      <c r="I385" s="3"/>
      <c r="J385" s="3"/>
      <c r="K385" s="3"/>
    </row>
    <row r="386" spans="1:11" ht="15.75" customHeight="1">
      <c r="A386" s="12">
        <f>'Complete sheet and details'!G383</f>
        <v>0</v>
      </c>
      <c r="B386" s="12">
        <f>'Complete sheet and details'!H383</f>
        <v>1</v>
      </c>
      <c r="C386" s="4" t="str">
        <f>'Complete sheet and details'!I383</f>
        <v>Authorities Negligence</v>
      </c>
      <c r="D386" s="3"/>
      <c r="E386" s="3"/>
      <c r="F386" s="3"/>
      <c r="G386" s="3"/>
      <c r="H386" s="3"/>
      <c r="I386" s="3"/>
      <c r="J386" s="3"/>
      <c r="K386" s="3"/>
    </row>
    <row r="387" spans="1:11" ht="15.75" customHeight="1">
      <c r="A387" s="12">
        <f>'Complete sheet and details'!G384</f>
        <v>0</v>
      </c>
      <c r="B387" s="12">
        <f>'Complete sheet and details'!H384</f>
        <v>0</v>
      </c>
      <c r="C387" s="4" t="str">
        <f>'Complete sheet and details'!I384</f>
        <v>Commercial</v>
      </c>
      <c r="D387" s="3"/>
      <c r="E387" s="3"/>
      <c r="F387" s="3"/>
      <c r="G387" s="3"/>
      <c r="H387" s="3"/>
      <c r="I387" s="3"/>
      <c r="J387" s="3"/>
      <c r="K387" s="3"/>
    </row>
    <row r="388" spans="1:11" ht="15.75" customHeight="1">
      <c r="A388" s="12">
        <f>'Complete sheet and details'!G385</f>
        <v>0</v>
      </c>
      <c r="B388" s="12">
        <f>'Complete sheet and details'!H385</f>
        <v>0</v>
      </c>
      <c r="C388" s="4" t="str">
        <f>'Complete sheet and details'!I385</f>
        <v>Commercial</v>
      </c>
      <c r="D388" s="3"/>
      <c r="E388" s="3"/>
      <c r="F388" s="3"/>
      <c r="G388" s="3"/>
      <c r="H388" s="3"/>
      <c r="I388" s="3"/>
      <c r="J388" s="3"/>
      <c r="K388" s="3"/>
    </row>
    <row r="389" spans="1:11" ht="15.75" customHeight="1">
      <c r="A389" s="12">
        <f>'Complete sheet and details'!G386</f>
        <v>0</v>
      </c>
      <c r="B389" s="12">
        <f>'Complete sheet and details'!H386</f>
        <v>0</v>
      </c>
      <c r="C389" s="4" t="str">
        <f>'Complete sheet and details'!I386</f>
        <v>Commercial</v>
      </c>
      <c r="D389" s="3"/>
      <c r="E389" s="3"/>
      <c r="F389" s="3"/>
      <c r="G389" s="3"/>
      <c r="H389" s="3"/>
      <c r="I389" s="3"/>
      <c r="J389" s="3"/>
      <c r="K389" s="3"/>
    </row>
    <row r="390" spans="1:11" ht="15.75" customHeight="1">
      <c r="A390" s="12">
        <f>'n ation'!H42</f>
        <v>0</v>
      </c>
      <c r="B390" s="12">
        <f>'n ation'!I42</f>
        <v>1</v>
      </c>
      <c r="C390" s="4" t="str">
        <f>'n ation'!J42</f>
        <v>Commercial</v>
      </c>
      <c r="D390" s="3"/>
      <c r="E390" s="3"/>
      <c r="F390" s="3"/>
      <c r="G390" s="3"/>
      <c r="H390" s="3"/>
      <c r="I390" s="3"/>
      <c r="J390" s="3"/>
      <c r="K390" s="3"/>
    </row>
    <row r="391" spans="1:11" ht="15.75" customHeight="1">
      <c r="A391" s="12">
        <f>'n ation'!H1</f>
        <v>28</v>
      </c>
      <c r="B391" s="12">
        <f>'n ation'!I1</f>
        <v>17</v>
      </c>
      <c r="C391" s="4" t="str">
        <f>'n ation'!J1</f>
        <v>Construction</v>
      </c>
      <c r="D391" s="3"/>
      <c r="E391" s="3"/>
      <c r="F391" s="3"/>
      <c r="G391" s="3"/>
      <c r="H391" s="3"/>
      <c r="I391" s="3"/>
      <c r="J391" s="3"/>
      <c r="K391" s="3"/>
    </row>
    <row r="392" spans="1:11" ht="15.75" customHeight="1">
      <c r="A392" s="12">
        <f>'n ation'!H2</f>
        <v>0</v>
      </c>
      <c r="B392" s="12">
        <f>'n ation'!I2</f>
        <v>0</v>
      </c>
      <c r="C392" s="4" t="str">
        <f>'n ation'!J2</f>
        <v>Factory</v>
      </c>
      <c r="D392" s="3"/>
      <c r="E392" s="3"/>
      <c r="F392" s="3"/>
      <c r="G392" s="3"/>
      <c r="H392" s="3"/>
      <c r="I392" s="3"/>
      <c r="J392" s="3"/>
      <c r="K392" s="3"/>
    </row>
    <row r="393" spans="1:11" ht="15.75" customHeight="1">
      <c r="A393" s="12">
        <f>'n ation'!H3</f>
        <v>0</v>
      </c>
      <c r="B393" s="12">
        <f>'n ation'!I3</f>
        <v>6</v>
      </c>
      <c r="C393" s="4" t="str">
        <f>'n ation'!J3</f>
        <v>Construction</v>
      </c>
      <c r="D393" s="3"/>
      <c r="E393" s="3"/>
      <c r="F393" s="3"/>
      <c r="G393" s="3"/>
      <c r="H393" s="3"/>
      <c r="I393" s="3"/>
      <c r="J393" s="3"/>
      <c r="K393" s="3"/>
    </row>
    <row r="394" spans="1:11" ht="15.75" customHeight="1">
      <c r="A394" s="12">
        <f>'n ation'!H4</f>
        <v>0</v>
      </c>
      <c r="B394" s="12">
        <f>'n ation'!I4</f>
        <v>10</v>
      </c>
      <c r="C394" s="4" t="str">
        <f>'n ation'!J4</f>
        <v>Construction</v>
      </c>
      <c r="D394" s="3"/>
      <c r="E394" s="3"/>
      <c r="F394" s="3"/>
      <c r="G394" s="3"/>
      <c r="H394" s="3"/>
      <c r="I394" s="3"/>
      <c r="J394" s="3"/>
      <c r="K394" s="3"/>
    </row>
    <row r="395" spans="1:11" ht="15.75" customHeight="1">
      <c r="A395" s="12">
        <f>'n ation'!H5</f>
        <v>6</v>
      </c>
      <c r="B395" s="12">
        <f>'n ation'!I5</f>
        <v>5</v>
      </c>
      <c r="C395" s="4" t="str">
        <f>'n ation'!J5</f>
        <v>Factory</v>
      </c>
      <c r="D395" s="3"/>
      <c r="E395" s="3"/>
      <c r="F395" s="3"/>
      <c r="G395" s="3"/>
      <c r="H395" s="3"/>
      <c r="I395" s="3"/>
      <c r="J395" s="3"/>
      <c r="K395" s="3"/>
    </row>
    <row r="396" spans="1:11" ht="15.75" customHeight="1">
      <c r="A396" s="12">
        <f>'n ation'!H6</f>
        <v>0</v>
      </c>
      <c r="B396" s="12">
        <f>'n ation'!I6</f>
        <v>1</v>
      </c>
      <c r="C396" s="4" t="str">
        <f>'n ation'!J6</f>
        <v>Factory</v>
      </c>
      <c r="D396" s="3"/>
      <c r="E396" s="3"/>
      <c r="F396" s="3"/>
      <c r="G396" s="3"/>
      <c r="H396" s="3"/>
      <c r="I396" s="3"/>
      <c r="J396" s="3"/>
      <c r="K396" s="3"/>
    </row>
    <row r="397" spans="1:11" ht="15.75" customHeight="1">
      <c r="A397" s="12">
        <f>'n ation'!H7</f>
        <v>1</v>
      </c>
      <c r="B397" s="12">
        <f>'n ation'!I7</f>
        <v>11</v>
      </c>
      <c r="C397" s="4" t="str">
        <f>'n ation'!J7</f>
        <v>Construction</v>
      </c>
      <c r="D397" s="3"/>
      <c r="E397" s="3"/>
      <c r="F397" s="3"/>
      <c r="G397" s="3"/>
      <c r="H397" s="3"/>
      <c r="I397" s="3"/>
      <c r="J397" s="3"/>
      <c r="K397" s="3"/>
    </row>
    <row r="398" spans="1:11" ht="15.75" customHeight="1">
      <c r="A398" s="12">
        <f>'n ation'!H8</f>
        <v>100</v>
      </c>
      <c r="B398" s="12">
        <f>'n ation'!I8</f>
        <v>33</v>
      </c>
      <c r="C398" s="4" t="str">
        <f>'n ation'!J8</f>
        <v>Authorities Negligence</v>
      </c>
      <c r="D398" s="3"/>
      <c r="E398" s="3"/>
      <c r="F398" s="3"/>
      <c r="G398" s="3"/>
      <c r="H398" s="3"/>
      <c r="I398" s="3"/>
      <c r="J398" s="3"/>
      <c r="K398" s="3"/>
    </row>
    <row r="399" spans="1:11" ht="15.75" customHeight="1">
      <c r="A399" s="12">
        <f>'n ation'!H9</f>
        <v>23</v>
      </c>
      <c r="B399" s="12">
        <f>'n ation'!I9</f>
        <v>1</v>
      </c>
      <c r="C399" s="4" t="str">
        <f>'n ation'!J9</f>
        <v>Construction</v>
      </c>
      <c r="D399" s="3"/>
      <c r="E399" s="3"/>
      <c r="F399" s="3"/>
      <c r="G399" s="3"/>
      <c r="H399" s="3"/>
      <c r="I399" s="3"/>
      <c r="J399" s="3"/>
      <c r="K399" s="3"/>
    </row>
    <row r="400" spans="1:11" ht="15.75" customHeight="1">
      <c r="A400" s="12">
        <f>'n ation'!H10</f>
        <v>0</v>
      </c>
      <c r="B400" s="12">
        <f>'n ation'!I10</f>
        <v>0</v>
      </c>
      <c r="C400" s="4" t="str">
        <f>'n ation'!J10</f>
        <v>Commercial</v>
      </c>
      <c r="D400" s="3"/>
      <c r="E400" s="3"/>
      <c r="F400" s="3"/>
      <c r="G400" s="3"/>
      <c r="H400" s="3"/>
      <c r="I400" s="3"/>
      <c r="J400" s="3"/>
      <c r="K400" s="3"/>
    </row>
    <row r="401" spans="1:11" ht="15.75" customHeight="1">
      <c r="A401" s="12">
        <f>'n ation'!H11</f>
        <v>10</v>
      </c>
      <c r="B401" s="12">
        <f>'n ation'!I11</f>
        <v>5</v>
      </c>
      <c r="C401" s="4" t="str">
        <f>'n ation'!J11</f>
        <v>Factory</v>
      </c>
      <c r="D401" s="3"/>
      <c r="E401" s="3"/>
      <c r="F401" s="3"/>
      <c r="G401" s="3"/>
      <c r="H401" s="3"/>
      <c r="I401" s="3"/>
      <c r="J401" s="3"/>
      <c r="K401" s="3"/>
    </row>
    <row r="402" spans="1:11" ht="15.75" customHeight="1">
      <c r="A402" s="12">
        <f>'n ation'!H12</f>
        <v>3</v>
      </c>
      <c r="B402" s="12">
        <f>'n ation'!I12</f>
        <v>2</v>
      </c>
      <c r="C402" s="4" t="str">
        <f>'n ation'!J12</f>
        <v>Factory</v>
      </c>
      <c r="D402" s="3"/>
      <c r="E402" s="3"/>
      <c r="F402" s="3"/>
      <c r="G402" s="3"/>
      <c r="H402" s="3"/>
      <c r="I402" s="3"/>
      <c r="J402" s="3"/>
      <c r="K402" s="3"/>
    </row>
    <row r="403" spans="1:11" ht="15.75" customHeight="1">
      <c r="A403" s="12">
        <f>'n ation'!H13</f>
        <v>1</v>
      </c>
      <c r="B403" s="12">
        <f>'n ation'!I13</f>
        <v>9</v>
      </c>
      <c r="C403" s="4" t="str">
        <f>'n ation'!J13</f>
        <v>Factory</v>
      </c>
      <c r="D403" s="3"/>
      <c r="E403" s="3"/>
      <c r="F403" s="3"/>
      <c r="G403" s="3"/>
      <c r="H403" s="3"/>
      <c r="I403" s="3"/>
      <c r="J403" s="3"/>
      <c r="K403" s="3"/>
    </row>
    <row r="404" spans="1:11" ht="15.75" customHeight="1">
      <c r="A404" s="12">
        <f>'n ation'!H14</f>
        <v>4</v>
      </c>
      <c r="B404" s="12">
        <f>'n ation'!I14</f>
        <v>12</v>
      </c>
      <c r="C404" s="4" t="str">
        <f>'n ation'!J14</f>
        <v>Factory</v>
      </c>
      <c r="D404" s="3"/>
      <c r="E404" s="3"/>
      <c r="F404" s="3"/>
      <c r="G404" s="3"/>
      <c r="H404" s="3"/>
      <c r="I404" s="3"/>
      <c r="J404" s="3"/>
      <c r="K404" s="3"/>
    </row>
    <row r="405" spans="1:11" ht="15.75" customHeight="1">
      <c r="A405" s="12">
        <f>'n ation'!H15</f>
        <v>0</v>
      </c>
      <c r="B405" s="12">
        <f>'n ation'!I15</f>
        <v>5</v>
      </c>
      <c r="C405" s="4" t="str">
        <f>'n ation'!J15</f>
        <v>Authorities Negligence</v>
      </c>
      <c r="D405" s="3"/>
      <c r="E405" s="3"/>
      <c r="F405" s="3"/>
      <c r="G405" s="3"/>
      <c r="H405" s="3"/>
      <c r="I405" s="3"/>
      <c r="J405" s="3"/>
      <c r="K405" s="3"/>
    </row>
    <row r="406" spans="1:11" ht="15.75" customHeight="1">
      <c r="A406" s="12">
        <f>'n ation'!H16</f>
        <v>0</v>
      </c>
      <c r="B406" s="12">
        <f>'n ation'!I16</f>
        <v>1</v>
      </c>
      <c r="C406" s="4" t="str">
        <f>'n ation'!J16</f>
        <v>Commercial</v>
      </c>
      <c r="D406" s="3"/>
      <c r="E406" s="3"/>
      <c r="F406" s="3"/>
      <c r="G406" s="3"/>
      <c r="H406" s="3"/>
      <c r="I406" s="3"/>
      <c r="J406" s="3"/>
      <c r="K406" s="3"/>
    </row>
    <row r="407" spans="1:11" ht="15.75" customHeight="1">
      <c r="A407" s="12">
        <f>'n ation'!H17</f>
        <v>0</v>
      </c>
      <c r="B407" s="12">
        <f>'n ation'!I17</f>
        <v>1</v>
      </c>
      <c r="C407" s="4" t="str">
        <f>'n ation'!J17</f>
        <v>Factory</v>
      </c>
      <c r="D407" s="3"/>
      <c r="E407" s="3"/>
      <c r="F407" s="3"/>
      <c r="G407" s="3"/>
      <c r="H407" s="3"/>
      <c r="I407" s="3"/>
      <c r="J407" s="3"/>
      <c r="K407" s="3"/>
    </row>
    <row r="408" spans="1:11" ht="15.75" customHeight="1">
      <c r="A408" s="12">
        <f>'n ation'!H18</f>
        <v>150</v>
      </c>
      <c r="B408" s="12">
        <f>'n ation'!I18</f>
        <v>100</v>
      </c>
      <c r="C408" s="4" t="str">
        <f>'n ation'!J18</f>
        <v>Factory</v>
      </c>
      <c r="D408" s="3"/>
      <c r="E408" s="3"/>
      <c r="F408" s="3"/>
      <c r="G408" s="3"/>
      <c r="H408" s="3"/>
      <c r="I408" s="3"/>
      <c r="J408" s="3"/>
      <c r="K408" s="3"/>
    </row>
    <row r="409" spans="1:11" ht="15.75" customHeight="1">
      <c r="A409" s="12">
        <f>'n ation'!H19</f>
        <v>0</v>
      </c>
      <c r="B409" s="12">
        <f>'n ation'!I19</f>
        <v>0</v>
      </c>
      <c r="C409" s="4" t="str">
        <f>'n ation'!J19</f>
        <v>Commercial</v>
      </c>
      <c r="D409" s="3"/>
      <c r="E409" s="3"/>
      <c r="F409" s="3"/>
      <c r="G409" s="3"/>
      <c r="H409" s="3"/>
      <c r="I409" s="3"/>
      <c r="J409" s="3"/>
      <c r="K409" s="3"/>
    </row>
    <row r="410" spans="1:11" ht="15.75" customHeight="1">
      <c r="A410" s="12">
        <f>'n ation'!H20</f>
        <v>70</v>
      </c>
      <c r="B410" s="12">
        <f>'n ation'!I20</f>
        <v>21</v>
      </c>
      <c r="C410" s="4" t="str">
        <f>'n ation'!J20</f>
        <v>Construction</v>
      </c>
      <c r="D410" s="3"/>
      <c r="E410" s="3"/>
      <c r="F410" s="3"/>
      <c r="G410" s="3"/>
      <c r="H410" s="3"/>
      <c r="I410" s="3"/>
      <c r="J410" s="3"/>
      <c r="K410" s="3"/>
    </row>
    <row r="411" spans="1:11" ht="15.75" customHeight="1">
      <c r="A411" s="12">
        <f>'n ation'!H21</f>
        <v>18</v>
      </c>
      <c r="B411" s="12">
        <f>'n ation'!I21</f>
        <v>3</v>
      </c>
      <c r="C411" s="4" t="str">
        <f>'n ation'!J21</f>
        <v>Factory</v>
      </c>
      <c r="D411" s="3"/>
      <c r="E411" s="3"/>
      <c r="F411" s="3"/>
      <c r="G411" s="3"/>
      <c r="H411" s="3"/>
      <c r="I411" s="3"/>
      <c r="J411" s="3"/>
      <c r="K411" s="3"/>
    </row>
    <row r="412" spans="1:11" ht="15.75" customHeight="1">
      <c r="A412" s="12">
        <f>'n ation'!H22</f>
        <v>400</v>
      </c>
      <c r="B412" s="12">
        <f>'n ation'!I22</f>
        <v>112</v>
      </c>
      <c r="C412" s="4" t="str">
        <f>'n ation'!J22</f>
        <v>Commercial</v>
      </c>
      <c r="D412" s="3"/>
      <c r="E412" s="3"/>
      <c r="F412" s="3"/>
      <c r="G412" s="3"/>
      <c r="H412" s="3"/>
      <c r="I412" s="3"/>
      <c r="J412" s="3"/>
      <c r="K412" s="3"/>
    </row>
    <row r="413" spans="1:11" ht="15.75" customHeight="1">
      <c r="A413" s="12">
        <f>'n ation'!H23</f>
        <v>12</v>
      </c>
      <c r="B413" s="12">
        <f>'n ation'!I23</f>
        <v>3</v>
      </c>
      <c r="C413" s="4" t="str">
        <f>'n ation'!J23</f>
        <v>Authorities Negligence</v>
      </c>
      <c r="D413" s="3"/>
      <c r="E413" s="3"/>
      <c r="F413" s="3"/>
      <c r="G413" s="3"/>
      <c r="H413" s="3"/>
      <c r="I413" s="3"/>
      <c r="J413" s="3"/>
      <c r="K413" s="3"/>
    </row>
    <row r="414" spans="1:11" ht="15.75" customHeight="1">
      <c r="A414" s="12">
        <f>'n ation'!H24</f>
        <v>0</v>
      </c>
      <c r="B414" s="12">
        <f>'n ation'!I24</f>
        <v>6</v>
      </c>
      <c r="C414" s="4" t="str">
        <f>'n ation'!J24</f>
        <v>Residential</v>
      </c>
      <c r="D414" s="3"/>
      <c r="E414" s="3"/>
      <c r="F414" s="3"/>
      <c r="G414" s="3"/>
      <c r="H414" s="3"/>
      <c r="I414" s="3"/>
      <c r="J414" s="3"/>
      <c r="K414" s="3"/>
    </row>
    <row r="415" spans="1:11" ht="15.75" customHeight="1">
      <c r="A415" s="12">
        <f>'n ation'!H25</f>
        <v>0</v>
      </c>
      <c r="B415" s="12">
        <f>'n ation'!I25</f>
        <v>2</v>
      </c>
      <c r="C415" s="4" t="str">
        <f>'n ation'!J25</f>
        <v>Miscellaneous</v>
      </c>
      <c r="D415" s="3"/>
      <c r="E415" s="3"/>
      <c r="F415" s="3"/>
      <c r="G415" s="3"/>
      <c r="H415" s="3"/>
      <c r="I415" s="3"/>
      <c r="J415" s="3"/>
      <c r="K415" s="3"/>
    </row>
    <row r="416" spans="1:11" ht="15.75" customHeight="1">
      <c r="A416" s="12">
        <f>'n ation'!H26</f>
        <v>7</v>
      </c>
      <c r="B416" s="12">
        <f>'n ation'!I26</f>
        <v>2</v>
      </c>
      <c r="C416" s="4" t="str">
        <f>'n ation'!J26</f>
        <v>Commercial</v>
      </c>
      <c r="D416" s="3"/>
      <c r="E416" s="3"/>
      <c r="F416" s="3"/>
      <c r="G416" s="3"/>
      <c r="H416" s="3"/>
      <c r="I416" s="3"/>
      <c r="J416" s="3"/>
      <c r="K416" s="3"/>
    </row>
    <row r="417" spans="1:11" ht="15.75" customHeight="1">
      <c r="A417" s="12">
        <f>'n ation'!H27</f>
        <v>7</v>
      </c>
      <c r="B417" s="12">
        <f>'n ation'!I27</f>
        <v>5</v>
      </c>
      <c r="C417" s="4" t="str">
        <f>'n ation'!J27</f>
        <v>Commercial</v>
      </c>
      <c r="D417" s="3"/>
      <c r="E417" s="3"/>
      <c r="F417" s="3"/>
      <c r="G417" s="3"/>
      <c r="H417" s="3"/>
      <c r="I417" s="3"/>
      <c r="J417" s="3"/>
      <c r="K417" s="3"/>
    </row>
    <row r="418" spans="1:11" ht="15.75" customHeight="1">
      <c r="A418" s="12">
        <f>'n ation'!H28</f>
        <v>0</v>
      </c>
      <c r="B418" s="12">
        <f>'n ation'!I28</f>
        <v>1</v>
      </c>
      <c r="C418" s="4" t="str">
        <f>'n ation'!J28</f>
        <v>Commercial</v>
      </c>
      <c r="D418" s="3"/>
      <c r="E418" s="3"/>
      <c r="F418" s="3"/>
      <c r="G418" s="3"/>
      <c r="H418" s="3"/>
      <c r="I418" s="3"/>
      <c r="J418" s="3"/>
      <c r="K418" s="3"/>
    </row>
    <row r="419" spans="1:11" ht="15.75" customHeight="1">
      <c r="A419" s="12">
        <f>'n ation'!H29</f>
        <v>20</v>
      </c>
      <c r="B419" s="12">
        <f>'n ation'!I29</f>
        <v>6</v>
      </c>
      <c r="C419" s="4" t="str">
        <f>'n ation'!J29</f>
        <v>Factory</v>
      </c>
      <c r="D419" s="3"/>
      <c r="E419" s="3"/>
      <c r="F419" s="3"/>
      <c r="G419" s="3"/>
      <c r="H419" s="3"/>
      <c r="I419" s="3"/>
      <c r="J419" s="3"/>
      <c r="K419" s="3"/>
    </row>
    <row r="420" spans="1:11" ht="15.75" customHeight="1">
      <c r="A420" s="12">
        <f>'n ation'!H30</f>
        <v>0</v>
      </c>
      <c r="B420" s="12">
        <f>'n ation'!I30</f>
        <v>0</v>
      </c>
      <c r="C420" s="4" t="str">
        <f>'n ation'!J30</f>
        <v>Construction</v>
      </c>
      <c r="D420" s="3"/>
      <c r="E420" s="3"/>
      <c r="F420" s="3"/>
      <c r="G420" s="3"/>
      <c r="H420" s="3"/>
      <c r="I420" s="3"/>
      <c r="J420" s="3"/>
      <c r="K420" s="3"/>
    </row>
    <row r="421" spans="1:11" ht="15.75" customHeight="1">
      <c r="A421" s="12">
        <f>'n ation'!H31</f>
        <v>0</v>
      </c>
      <c r="B421" s="12">
        <f>'n ation'!I31</f>
        <v>2</v>
      </c>
      <c r="C421" s="4" t="str">
        <f>'n ation'!J31</f>
        <v>Residential</v>
      </c>
      <c r="D421" s="3"/>
      <c r="E421" s="3"/>
      <c r="F421" s="3"/>
      <c r="G421" s="3"/>
      <c r="H421" s="3"/>
      <c r="I421" s="3"/>
      <c r="J421" s="3"/>
      <c r="K421" s="3"/>
    </row>
    <row r="422" spans="1:11" ht="15.75" customHeight="1">
      <c r="A422" s="12">
        <f>'n ation'!H32</f>
        <v>6</v>
      </c>
      <c r="B422" s="12">
        <f>'n ation'!I32</f>
        <v>3</v>
      </c>
      <c r="C422" s="4" t="str">
        <f>'n ation'!J32</f>
        <v>Authorities Negligence</v>
      </c>
      <c r="D422" s="3"/>
      <c r="E422" s="3"/>
      <c r="F422" s="3"/>
      <c r="G422" s="3"/>
      <c r="H422" s="3"/>
      <c r="I422" s="3"/>
      <c r="J422" s="3"/>
      <c r="K422" s="3"/>
    </row>
    <row r="423" spans="1:11" ht="15.75" customHeight="1">
      <c r="A423" s="12">
        <f>'n ation'!H33</f>
        <v>0</v>
      </c>
      <c r="B423" s="12">
        <f>'n ation'!I33</f>
        <v>1</v>
      </c>
      <c r="C423" s="4" t="str">
        <f>'n ation'!J33</f>
        <v>Commercial</v>
      </c>
      <c r="D423" s="3"/>
      <c r="E423" s="3"/>
      <c r="F423" s="3"/>
      <c r="G423" s="3"/>
      <c r="H423" s="3"/>
      <c r="I423" s="3"/>
      <c r="J423" s="3"/>
      <c r="K423" s="3"/>
    </row>
    <row r="424" spans="1:11" ht="15.75" customHeight="1">
      <c r="A424" s="12">
        <f>'n ation'!H34</f>
        <v>0</v>
      </c>
      <c r="B424" s="12">
        <f>'n ation'!I34</f>
        <v>1</v>
      </c>
      <c r="C424" s="4" t="str">
        <f>'n ation'!J34</f>
        <v>Residential</v>
      </c>
      <c r="D424" s="3"/>
      <c r="E424" s="3"/>
      <c r="F424" s="3"/>
      <c r="G424" s="3"/>
      <c r="H424" s="3"/>
      <c r="I424" s="3"/>
      <c r="J424" s="3"/>
      <c r="K424" s="3"/>
    </row>
    <row r="425" spans="1:11" ht="15.75" customHeight="1">
      <c r="A425" s="12">
        <f>'n ation'!H35</f>
        <v>0</v>
      </c>
      <c r="B425" s="12">
        <f>'n ation'!I35</f>
        <v>18</v>
      </c>
      <c r="C425" s="4" t="str">
        <f>'n ation'!J35</f>
        <v>Construction</v>
      </c>
      <c r="D425" s="3"/>
      <c r="E425" s="3"/>
      <c r="F425" s="3"/>
      <c r="G425" s="3"/>
      <c r="H425" s="3"/>
      <c r="I425" s="3"/>
      <c r="J425" s="3"/>
      <c r="K425" s="3"/>
    </row>
    <row r="426" spans="1:11" ht="15.75" customHeight="1">
      <c r="A426" s="12">
        <f>'n ation'!H36</f>
        <v>0</v>
      </c>
      <c r="B426" s="12">
        <f>'n ation'!I36</f>
        <v>3</v>
      </c>
      <c r="C426" s="4" t="str">
        <f>'n ation'!J36</f>
        <v>Residential</v>
      </c>
      <c r="D426" s="3"/>
      <c r="E426" s="3"/>
      <c r="F426" s="3"/>
      <c r="G426" s="3"/>
      <c r="H426" s="3"/>
      <c r="I426" s="3"/>
      <c r="J426" s="3"/>
      <c r="K426" s="3"/>
    </row>
    <row r="427" spans="1:11" ht="15.75" customHeight="1">
      <c r="A427" s="12">
        <f>'n ation'!H37</f>
        <v>6</v>
      </c>
      <c r="B427" s="12">
        <f>'n ation'!I37</f>
        <v>1</v>
      </c>
      <c r="C427" s="4" t="str">
        <f>'n ation'!J37</f>
        <v>Commercial</v>
      </c>
      <c r="D427" s="3"/>
      <c r="E427" s="3"/>
      <c r="F427" s="3"/>
      <c r="G427" s="3"/>
      <c r="H427" s="3"/>
      <c r="I427" s="3"/>
      <c r="J427" s="3"/>
      <c r="K427" s="3"/>
    </row>
    <row r="428" spans="1:11" ht="15.75" customHeight="1">
      <c r="A428" s="12">
        <f>'n ation'!H38</f>
        <v>0</v>
      </c>
      <c r="B428" s="12">
        <f>'n ation'!I38</f>
        <v>7</v>
      </c>
      <c r="C428" s="4" t="str">
        <f>'n ation'!J38</f>
        <v>Construction</v>
      </c>
      <c r="D428" s="3"/>
      <c r="E428" s="3"/>
      <c r="F428" s="3"/>
      <c r="G428" s="3"/>
      <c r="H428" s="3"/>
      <c r="I428" s="3"/>
      <c r="J428" s="3"/>
      <c r="K428" s="3"/>
    </row>
    <row r="429" spans="1:11" ht="15.75" customHeight="1">
      <c r="A429" s="12">
        <f>'n ation'!H39</f>
        <v>0</v>
      </c>
      <c r="B429" s="12">
        <f>'n ation'!I39</f>
        <v>17</v>
      </c>
      <c r="C429" s="4" t="str">
        <f>'n ation'!J39</f>
        <v>Commercial</v>
      </c>
      <c r="D429" s="3"/>
      <c r="E429" s="3"/>
      <c r="F429" s="3"/>
      <c r="G429" s="3"/>
      <c r="H429" s="3"/>
      <c r="I429" s="3"/>
      <c r="J429" s="3"/>
      <c r="K429" s="3"/>
    </row>
    <row r="430" spans="1:11" ht="15.75" customHeight="1">
      <c r="A430" s="12">
        <f>'n ation'!H40</f>
        <v>0</v>
      </c>
      <c r="B430" s="12">
        <f>'n ation'!I40</f>
        <v>35</v>
      </c>
      <c r="C430" s="4" t="str">
        <f>'n ation'!J40</f>
        <v>Miscellaneous</v>
      </c>
      <c r="D430" s="3"/>
      <c r="E430" s="3"/>
      <c r="F430" s="3"/>
      <c r="G430" s="3"/>
      <c r="H430" s="3"/>
      <c r="I430" s="3"/>
      <c r="J430" s="3"/>
      <c r="K430" s="3"/>
    </row>
    <row r="431" spans="1:11" ht="15.75" customHeight="1">
      <c r="A431" s="12">
        <f>'n ation'!H41</f>
        <v>3</v>
      </c>
      <c r="B431" s="12">
        <f>'n ation'!I41</f>
        <v>11</v>
      </c>
      <c r="C431" s="4" t="str">
        <f>'n ation'!J41</f>
        <v>Factory</v>
      </c>
      <c r="D431" s="3"/>
      <c r="E431" s="3"/>
      <c r="F431" s="3"/>
      <c r="G431" s="3"/>
      <c r="H431" s="3"/>
      <c r="I431" s="3"/>
      <c r="J431" s="3"/>
      <c r="K431" s="3"/>
    </row>
    <row r="432" spans="1:11" ht="15.75" customHeight="1">
      <c r="A432" s="12">
        <f>'Complete sheet and details'!G428</f>
        <v>0</v>
      </c>
      <c r="B432" s="12">
        <f>'Complete sheet and details'!H428</f>
        <v>0</v>
      </c>
      <c r="C432" s="12">
        <f>'Complete sheet and details'!I428</f>
        <v>0</v>
      </c>
      <c r="D432" s="3"/>
      <c r="E432" s="3"/>
      <c r="F432" s="3"/>
      <c r="G432" s="3"/>
      <c r="H432" s="3"/>
      <c r="I432" s="3"/>
      <c r="J432" s="3"/>
      <c r="K432" s="3"/>
    </row>
    <row r="433" spans="1:11" ht="15.75" customHeight="1">
      <c r="A433" s="12">
        <f>'Complete sheet and details'!G429</f>
        <v>0</v>
      </c>
      <c r="B433" s="12">
        <f>'Complete sheet and details'!H429</f>
        <v>0</v>
      </c>
      <c r="C433" s="12">
        <f>'Complete sheet and details'!I429</f>
        <v>0</v>
      </c>
      <c r="D433" s="3"/>
      <c r="E433" s="3"/>
      <c r="F433" s="3"/>
      <c r="G433" s="3"/>
      <c r="H433" s="3"/>
      <c r="I433" s="3"/>
      <c r="J433" s="3"/>
      <c r="K433" s="3"/>
    </row>
    <row r="434" spans="1:11" ht="15.75" customHeight="1">
      <c r="A434" s="12">
        <f>'Complete sheet and details'!G430</f>
        <v>0</v>
      </c>
      <c r="B434" s="12">
        <f>'Complete sheet and details'!H430</f>
        <v>0</v>
      </c>
      <c r="C434" s="12">
        <f>'Complete sheet and details'!I430</f>
        <v>0</v>
      </c>
      <c r="D434" s="3"/>
      <c r="E434" s="3"/>
      <c r="F434" s="3"/>
      <c r="G434" s="3"/>
      <c r="H434" s="3"/>
      <c r="I434" s="3"/>
      <c r="J434" s="3"/>
      <c r="K434" s="3"/>
    </row>
    <row r="435" spans="1:11" ht="15.75" customHeight="1">
      <c r="A435" s="12">
        <f>'Complete sheet and details'!G431</f>
        <v>0</v>
      </c>
      <c r="B435" s="12">
        <f>'Complete sheet and details'!H431</f>
        <v>0</v>
      </c>
      <c r="C435" s="12">
        <f>'Complete sheet and details'!I431</f>
        <v>0</v>
      </c>
      <c r="D435" s="3"/>
      <c r="E435" s="3"/>
      <c r="F435" s="3"/>
      <c r="G435" s="3"/>
      <c r="H435" s="3"/>
      <c r="I435" s="3"/>
      <c r="J435" s="3"/>
      <c r="K435" s="3"/>
    </row>
    <row r="436" spans="1:11" ht="15.75" customHeight="1">
      <c r="A436" s="12">
        <f>'Complete sheet and details'!G432</f>
        <v>0</v>
      </c>
      <c r="B436" s="12">
        <f>'Complete sheet and details'!H432</f>
        <v>0</v>
      </c>
      <c r="C436" s="12">
        <f>'Complete sheet and details'!I432</f>
        <v>0</v>
      </c>
      <c r="D436" s="3"/>
      <c r="E436" s="3"/>
      <c r="F436" s="3"/>
      <c r="G436" s="3"/>
      <c r="H436" s="3"/>
      <c r="I436" s="3"/>
      <c r="J436" s="3"/>
      <c r="K436" s="3"/>
    </row>
    <row r="437" spans="1:11" ht="15.75" customHeight="1">
      <c r="A437" s="12">
        <f>'Complete sheet and details'!G433</f>
        <v>0</v>
      </c>
      <c r="B437" s="12">
        <f>'Complete sheet and details'!H433</f>
        <v>0</v>
      </c>
      <c r="C437" s="12">
        <f>'Complete sheet and details'!I433</f>
        <v>0</v>
      </c>
      <c r="D437" s="3"/>
      <c r="E437" s="3"/>
      <c r="F437" s="3"/>
      <c r="G437" s="3"/>
      <c r="H437" s="3"/>
      <c r="I437" s="3"/>
      <c r="J437" s="3"/>
      <c r="K437" s="3"/>
    </row>
    <row r="438" spans="1:11" ht="15.75" customHeight="1">
      <c r="A438" s="12">
        <f>'Complete sheet and details'!G434</f>
        <v>0</v>
      </c>
      <c r="B438" s="12">
        <f>'Complete sheet and details'!H434</f>
        <v>0</v>
      </c>
      <c r="C438" s="12">
        <f>'Complete sheet and details'!I434</f>
        <v>0</v>
      </c>
      <c r="D438" s="3"/>
      <c r="E438" s="3"/>
      <c r="F438" s="3"/>
      <c r="G438" s="3"/>
      <c r="H438" s="3"/>
      <c r="I438" s="3"/>
      <c r="J438" s="3"/>
      <c r="K438" s="3"/>
    </row>
    <row r="439" spans="1:11" ht="15.75" customHeight="1">
      <c r="A439" s="12">
        <f>'Complete sheet and details'!G435</f>
        <v>0</v>
      </c>
      <c r="B439" s="12">
        <f>'Complete sheet and details'!H435</f>
        <v>0</v>
      </c>
      <c r="C439" s="12">
        <f>'Complete sheet and details'!I435</f>
        <v>0</v>
      </c>
      <c r="D439" s="3"/>
      <c r="E439" s="3"/>
      <c r="F439" s="3"/>
      <c r="G439" s="3"/>
      <c r="H439" s="3"/>
      <c r="I439" s="3"/>
      <c r="J439" s="3"/>
      <c r="K439" s="3"/>
    </row>
    <row r="440" spans="1:11" ht="15.75" customHeight="1">
      <c r="A440" s="12">
        <f>'Complete sheet and details'!G436</f>
        <v>0</v>
      </c>
      <c r="B440" s="12">
        <f>'Complete sheet and details'!H436</f>
        <v>0</v>
      </c>
      <c r="C440" s="12">
        <f>'Complete sheet and details'!I436</f>
        <v>0</v>
      </c>
      <c r="D440" s="3"/>
      <c r="E440" s="3"/>
      <c r="F440" s="3"/>
      <c r="G440" s="3"/>
      <c r="H440" s="3"/>
      <c r="I440" s="3"/>
      <c r="J440" s="3"/>
      <c r="K440" s="3"/>
    </row>
    <row r="441" spans="1:11" ht="15.75" customHeight="1">
      <c r="A441" s="12">
        <f>'Complete sheet and details'!G437</f>
        <v>0</v>
      </c>
      <c r="B441" s="12">
        <f>'Complete sheet and details'!H437</f>
        <v>0</v>
      </c>
      <c r="C441" s="12">
        <f>'Complete sheet and details'!I437</f>
        <v>0</v>
      </c>
      <c r="D441" s="3"/>
      <c r="E441" s="3"/>
      <c r="F441" s="3"/>
      <c r="G441" s="3"/>
      <c r="H441" s="3"/>
      <c r="I441" s="3"/>
      <c r="J441" s="3"/>
      <c r="K441" s="3"/>
    </row>
    <row r="442" spans="1:11" ht="15.75" customHeight="1">
      <c r="A442" s="12">
        <f>'Complete sheet and details'!G438</f>
        <v>0</v>
      </c>
      <c r="B442" s="12">
        <f>'Complete sheet and details'!H438</f>
        <v>0</v>
      </c>
      <c r="C442" s="12">
        <f>'Complete sheet and details'!I438</f>
        <v>0</v>
      </c>
      <c r="D442" s="3"/>
      <c r="E442" s="3"/>
      <c r="F442" s="3"/>
      <c r="G442" s="3"/>
      <c r="H442" s="3"/>
      <c r="I442" s="3"/>
      <c r="J442" s="3"/>
      <c r="K442" s="3"/>
    </row>
    <row r="443" spans="1:11" ht="15.75" customHeight="1">
      <c r="A443" s="12">
        <f>'Complete sheet and details'!G439</f>
        <v>0</v>
      </c>
      <c r="B443" s="12">
        <f>'Complete sheet and details'!H439</f>
        <v>0</v>
      </c>
      <c r="C443" s="12">
        <f>'Complete sheet and details'!I439</f>
        <v>0</v>
      </c>
      <c r="D443" s="3"/>
      <c r="E443" s="3"/>
      <c r="F443" s="3"/>
      <c r="G443" s="3"/>
      <c r="H443" s="3"/>
      <c r="I443" s="3"/>
      <c r="J443" s="3"/>
      <c r="K443" s="3"/>
    </row>
    <row r="444" spans="1:11" ht="15.75" customHeight="1">
      <c r="A444" s="12">
        <f>'Complete sheet and details'!G440</f>
        <v>0</v>
      </c>
      <c r="B444" s="12">
        <f>'Complete sheet and details'!H440</f>
        <v>0</v>
      </c>
      <c r="C444" s="12">
        <f>'Complete sheet and details'!I440</f>
        <v>0</v>
      </c>
      <c r="D444" s="3"/>
      <c r="E444" s="3"/>
      <c r="F444" s="3"/>
      <c r="G444" s="3"/>
      <c r="H444" s="3"/>
      <c r="I444" s="3"/>
      <c r="J444" s="3"/>
      <c r="K444" s="3"/>
    </row>
    <row r="445" spans="1:11" ht="15.75" customHeight="1">
      <c r="A445" s="12">
        <f>'Complete sheet and details'!G441</f>
        <v>0</v>
      </c>
      <c r="B445" s="12">
        <f>'Complete sheet and details'!H441</f>
        <v>0</v>
      </c>
      <c r="C445" s="12">
        <f>'Complete sheet and details'!I441</f>
        <v>0</v>
      </c>
      <c r="D445" s="3"/>
      <c r="E445" s="3"/>
      <c r="F445" s="3"/>
      <c r="G445" s="3"/>
      <c r="H445" s="3"/>
      <c r="I445" s="3"/>
      <c r="J445" s="3"/>
      <c r="K445" s="3"/>
    </row>
    <row r="446" spans="1:11" ht="15.75" customHeight="1">
      <c r="A446" s="12">
        <f>'Complete sheet and details'!G442</f>
        <v>0</v>
      </c>
      <c r="B446" s="12">
        <f>'Complete sheet and details'!H442</f>
        <v>0</v>
      </c>
      <c r="C446" s="12">
        <f>'Complete sheet and details'!I442</f>
        <v>0</v>
      </c>
      <c r="D446" s="3"/>
      <c r="E446" s="3"/>
      <c r="F446" s="3"/>
      <c r="G446" s="3"/>
      <c r="H446" s="3"/>
      <c r="I446" s="3"/>
      <c r="J446" s="3"/>
      <c r="K446" s="3"/>
    </row>
    <row r="447" spans="1:11" ht="15.75" customHeight="1">
      <c r="A447" s="12">
        <f>'Complete sheet and details'!G443</f>
        <v>0</v>
      </c>
      <c r="B447" s="12">
        <f>'Complete sheet and details'!H443</f>
        <v>0</v>
      </c>
      <c r="C447" s="12">
        <f>'Complete sheet and details'!I443</f>
        <v>0</v>
      </c>
      <c r="D447" s="3"/>
      <c r="E447" s="3"/>
      <c r="F447" s="3"/>
      <c r="G447" s="3"/>
      <c r="H447" s="3"/>
      <c r="I447" s="3"/>
      <c r="J447" s="3"/>
      <c r="K447" s="3"/>
    </row>
    <row r="448" spans="1:11" ht="15.75" customHeight="1">
      <c r="A448" s="12">
        <f>'Complete sheet and details'!G444</f>
        <v>0</v>
      </c>
      <c r="B448" s="12">
        <f>'Complete sheet and details'!H444</f>
        <v>0</v>
      </c>
      <c r="C448" s="12">
        <f>'Complete sheet and details'!I444</f>
        <v>0</v>
      </c>
      <c r="D448" s="3"/>
      <c r="E448" s="3"/>
      <c r="F448" s="3"/>
      <c r="G448" s="3"/>
      <c r="H448" s="3"/>
      <c r="I448" s="3"/>
      <c r="J448" s="3"/>
      <c r="K448" s="3"/>
    </row>
    <row r="449" spans="1:11" ht="15.75" customHeight="1">
      <c r="A449" s="12">
        <f>'Complete sheet and details'!G445</f>
        <v>0</v>
      </c>
      <c r="B449" s="12">
        <f>'Complete sheet and details'!H445</f>
        <v>0</v>
      </c>
      <c r="C449" s="12">
        <f>'Complete sheet and details'!I445</f>
        <v>0</v>
      </c>
      <c r="D449" s="3"/>
      <c r="E449" s="3"/>
      <c r="F449" s="3"/>
      <c r="G449" s="3"/>
      <c r="H449" s="3"/>
      <c r="I449" s="3"/>
      <c r="J449" s="3"/>
      <c r="K449" s="3"/>
    </row>
    <row r="450" spans="1:11" ht="15.75" customHeight="1">
      <c r="A450" s="12">
        <f>'Complete sheet and details'!G446</f>
        <v>0</v>
      </c>
      <c r="B450" s="12">
        <f>'Complete sheet and details'!H446</f>
        <v>0</v>
      </c>
      <c r="C450" s="12">
        <f>'Complete sheet and details'!I446</f>
        <v>0</v>
      </c>
      <c r="D450" s="3"/>
      <c r="E450" s="3"/>
      <c r="F450" s="3"/>
      <c r="G450" s="3"/>
      <c r="H450" s="3"/>
      <c r="I450" s="3"/>
      <c r="J450" s="3"/>
      <c r="K450" s="3"/>
    </row>
    <row r="451" spans="1:11" ht="15.75" customHeight="1">
      <c r="A451" s="12">
        <f>'Complete sheet and details'!G447</f>
        <v>0</v>
      </c>
      <c r="B451" s="12">
        <f>'Complete sheet and details'!H447</f>
        <v>0</v>
      </c>
      <c r="C451" s="12">
        <f>'Complete sheet and details'!I447</f>
        <v>0</v>
      </c>
      <c r="D451" s="3"/>
      <c r="E451" s="3"/>
      <c r="F451" s="3"/>
      <c r="G451" s="3"/>
      <c r="H451" s="3"/>
      <c r="I451" s="3"/>
      <c r="J451" s="3"/>
      <c r="K451" s="3"/>
    </row>
    <row r="452" spans="1:11" ht="15.75" customHeight="1">
      <c r="A452" s="12">
        <f>'Complete sheet and details'!G448</f>
        <v>0</v>
      </c>
      <c r="B452" s="12">
        <f>'Complete sheet and details'!H448</f>
        <v>0</v>
      </c>
      <c r="C452" s="12">
        <f>'Complete sheet and details'!I448</f>
        <v>0</v>
      </c>
      <c r="D452" s="3"/>
      <c r="E452" s="3"/>
      <c r="F452" s="3"/>
      <c r="G452" s="3"/>
      <c r="H452" s="3"/>
      <c r="I452" s="3"/>
      <c r="J452" s="3"/>
      <c r="K452" s="3"/>
    </row>
    <row r="453" spans="1:11" ht="15.75" customHeight="1">
      <c r="A453" s="12">
        <f>'Complete sheet and details'!G449</f>
        <v>0</v>
      </c>
      <c r="B453" s="12">
        <f>'Complete sheet and details'!H449</f>
        <v>0</v>
      </c>
      <c r="C453" s="12">
        <f>'Complete sheet and details'!I449</f>
        <v>0</v>
      </c>
      <c r="D453" s="3"/>
      <c r="E453" s="3"/>
      <c r="F453" s="3"/>
      <c r="G453" s="3"/>
      <c r="H453" s="3"/>
      <c r="I453" s="3"/>
      <c r="J453" s="3"/>
      <c r="K453" s="3"/>
    </row>
    <row r="454" spans="1:11" ht="15.75" customHeight="1">
      <c r="A454" s="12">
        <f>'Complete sheet and details'!G450</f>
        <v>0</v>
      </c>
      <c r="B454" s="12">
        <f>'Complete sheet and details'!H450</f>
        <v>0</v>
      </c>
      <c r="C454" s="12">
        <f>'Complete sheet and details'!I450</f>
        <v>0</v>
      </c>
      <c r="D454" s="3"/>
      <c r="E454" s="3"/>
      <c r="F454" s="3"/>
      <c r="G454" s="3"/>
      <c r="H454" s="3"/>
      <c r="I454" s="3"/>
      <c r="J454" s="3"/>
      <c r="K454" s="3"/>
    </row>
    <row r="455" spans="1:11" ht="15.75" customHeight="1">
      <c r="A455" s="12">
        <f>'Complete sheet and details'!G451</f>
        <v>0</v>
      </c>
      <c r="B455" s="12">
        <f>'Complete sheet and details'!H451</f>
        <v>0</v>
      </c>
      <c r="C455" s="12">
        <f>'Complete sheet and details'!I451</f>
        <v>0</v>
      </c>
      <c r="D455" s="3"/>
      <c r="E455" s="3"/>
      <c r="F455" s="3"/>
      <c r="G455" s="3"/>
      <c r="H455" s="3"/>
      <c r="I455" s="3"/>
      <c r="J455" s="3"/>
      <c r="K455" s="3"/>
    </row>
    <row r="456" spans="1:11" ht="15.75" customHeight="1">
      <c r="A456" s="12">
        <f>'Complete sheet and details'!G452</f>
        <v>0</v>
      </c>
      <c r="B456" s="12">
        <f>'Complete sheet and details'!H452</f>
        <v>0</v>
      </c>
      <c r="C456" s="12">
        <f>'Complete sheet and details'!I452</f>
        <v>0</v>
      </c>
      <c r="D456" s="3"/>
      <c r="E456" s="3"/>
      <c r="F456" s="3"/>
      <c r="G456" s="3"/>
      <c r="H456" s="3"/>
      <c r="I456" s="3"/>
      <c r="J456" s="3"/>
      <c r="K456" s="3"/>
    </row>
    <row r="457" spans="1:11" ht="15.75" customHeight="1">
      <c r="A457" s="12">
        <f>'Complete sheet and details'!G453</f>
        <v>0</v>
      </c>
      <c r="B457" s="12">
        <f>'Complete sheet and details'!H453</f>
        <v>0</v>
      </c>
      <c r="C457" s="12">
        <f>'Complete sheet and details'!I453</f>
        <v>0</v>
      </c>
      <c r="D457" s="3"/>
      <c r="E457" s="3"/>
      <c r="F457" s="3"/>
      <c r="G457" s="3"/>
      <c r="H457" s="3"/>
      <c r="I457" s="3"/>
      <c r="J457" s="3"/>
      <c r="K457" s="3"/>
    </row>
    <row r="458" spans="1:11" ht="15.75" customHeight="1">
      <c r="A458" s="12">
        <f>'Complete sheet and details'!G454</f>
        <v>0</v>
      </c>
      <c r="B458" s="12">
        <f>'Complete sheet and details'!H454</f>
        <v>0</v>
      </c>
      <c r="C458" s="12">
        <f>'Complete sheet and details'!I454</f>
        <v>0</v>
      </c>
      <c r="D458" s="3"/>
      <c r="E458" s="3"/>
      <c r="F458" s="3"/>
      <c r="G458" s="3"/>
      <c r="H458" s="3"/>
      <c r="I458" s="3"/>
      <c r="J458" s="3"/>
      <c r="K458" s="3"/>
    </row>
    <row r="459" spans="1:11" ht="15.75" customHeight="1">
      <c r="A459" s="12">
        <f>'Complete sheet and details'!G455</f>
        <v>0</v>
      </c>
      <c r="B459" s="12">
        <f>'Complete sheet and details'!H455</f>
        <v>0</v>
      </c>
      <c r="C459" s="12">
        <f>'Complete sheet and details'!I455</f>
        <v>0</v>
      </c>
      <c r="D459" s="3"/>
      <c r="E459" s="3"/>
      <c r="F459" s="3"/>
      <c r="G459" s="3"/>
      <c r="H459" s="3"/>
      <c r="I459" s="3"/>
      <c r="J459" s="3"/>
      <c r="K459" s="3"/>
    </row>
    <row r="460" spans="1:11" ht="15.75" customHeight="1">
      <c r="A460" s="12">
        <f>'Complete sheet and details'!G456</f>
        <v>0</v>
      </c>
      <c r="B460" s="12">
        <f>'Complete sheet and details'!H456</f>
        <v>0</v>
      </c>
      <c r="C460" s="12">
        <f>'Complete sheet and details'!I456</f>
        <v>0</v>
      </c>
      <c r="D460" s="3"/>
      <c r="E460" s="3"/>
      <c r="F460" s="3"/>
      <c r="G460" s="3"/>
      <c r="H460" s="3"/>
      <c r="I460" s="3"/>
      <c r="J460" s="3"/>
      <c r="K460" s="3"/>
    </row>
    <row r="461" spans="1:11" ht="15.75" customHeight="1">
      <c r="A461" s="12">
        <f>'Complete sheet and details'!G457</f>
        <v>0</v>
      </c>
      <c r="B461" s="12">
        <f>'Complete sheet and details'!H457</f>
        <v>0</v>
      </c>
      <c r="C461" s="12">
        <f>'Complete sheet and details'!I457</f>
        <v>0</v>
      </c>
      <c r="D461" s="3"/>
      <c r="E461" s="3"/>
      <c r="F461" s="3"/>
      <c r="G461" s="3"/>
      <c r="H461" s="3"/>
      <c r="I461" s="3"/>
      <c r="J461" s="3"/>
      <c r="K461" s="3"/>
    </row>
    <row r="462" spans="1:11" ht="15.75" customHeight="1">
      <c r="A462" s="12">
        <f>'Complete sheet and details'!G458</f>
        <v>0</v>
      </c>
      <c r="B462" s="12">
        <f>'Complete sheet and details'!H458</f>
        <v>0</v>
      </c>
      <c r="C462" s="12">
        <f>'Complete sheet and details'!I458</f>
        <v>0</v>
      </c>
      <c r="D462" s="3"/>
      <c r="E462" s="3"/>
      <c r="F462" s="3"/>
      <c r="G462" s="3"/>
      <c r="H462" s="3"/>
      <c r="I462" s="3"/>
      <c r="J462" s="3"/>
      <c r="K462" s="3"/>
    </row>
    <row r="463" spans="1:11" ht="15.75" customHeight="1">
      <c r="A463" s="12">
        <f>'Complete sheet and details'!G459</f>
        <v>0</v>
      </c>
      <c r="B463" s="12">
        <f>'Complete sheet and details'!H459</f>
        <v>0</v>
      </c>
      <c r="C463" s="12">
        <f>'Complete sheet and details'!I459</f>
        <v>0</v>
      </c>
      <c r="D463" s="3"/>
      <c r="E463" s="3"/>
      <c r="F463" s="3"/>
      <c r="G463" s="3"/>
      <c r="H463" s="3"/>
      <c r="I463" s="3"/>
      <c r="J463" s="3"/>
      <c r="K463" s="3"/>
    </row>
    <row r="464" spans="1:11" ht="15.75" customHeight="1">
      <c r="A464" s="12">
        <f>'Complete sheet and details'!G460</f>
        <v>0</v>
      </c>
      <c r="B464" s="12">
        <f>'Complete sheet and details'!H460</f>
        <v>0</v>
      </c>
      <c r="C464" s="12">
        <f>'Complete sheet and details'!I460</f>
        <v>0</v>
      </c>
      <c r="D464" s="3"/>
      <c r="E464" s="3"/>
      <c r="F464" s="3"/>
      <c r="G464" s="3"/>
      <c r="H464" s="3"/>
      <c r="I464" s="3"/>
      <c r="J464" s="3"/>
      <c r="K464" s="3"/>
    </row>
    <row r="465" spans="1:11" ht="15.75" customHeight="1">
      <c r="A465" s="12">
        <f>'Complete sheet and details'!G461</f>
        <v>0</v>
      </c>
      <c r="B465" s="12">
        <f>'Complete sheet and details'!H461</f>
        <v>0</v>
      </c>
      <c r="C465" s="12">
        <f>'Complete sheet and details'!I461</f>
        <v>0</v>
      </c>
      <c r="D465" s="3"/>
      <c r="E465" s="3"/>
      <c r="F465" s="3"/>
      <c r="G465" s="3"/>
      <c r="H465" s="3"/>
      <c r="I465" s="3"/>
      <c r="J465" s="3"/>
      <c r="K465" s="3"/>
    </row>
    <row r="466" spans="1:11" ht="15.75" customHeight="1">
      <c r="A466" s="12">
        <f>'Complete sheet and details'!G462</f>
        <v>0</v>
      </c>
      <c r="B466" s="12">
        <f>'Complete sheet and details'!H462</f>
        <v>0</v>
      </c>
      <c r="C466" s="12">
        <f>'Complete sheet and details'!I462</f>
        <v>0</v>
      </c>
      <c r="D466" s="3"/>
      <c r="E466" s="3"/>
      <c r="F466" s="3"/>
      <c r="G466" s="3"/>
      <c r="H466" s="3"/>
      <c r="I466" s="3"/>
      <c r="J466" s="3"/>
      <c r="K466" s="3"/>
    </row>
    <row r="467" spans="1:11" ht="15.75" customHeight="1">
      <c r="A467" s="12">
        <f>'Complete sheet and details'!G463</f>
        <v>0</v>
      </c>
      <c r="B467" s="12">
        <f>'Complete sheet and details'!H463</f>
        <v>0</v>
      </c>
      <c r="C467" s="12">
        <f>'Complete sheet and details'!I463</f>
        <v>0</v>
      </c>
      <c r="D467" s="3"/>
      <c r="E467" s="3"/>
      <c r="F467" s="3"/>
      <c r="G467" s="3"/>
      <c r="H467" s="3"/>
      <c r="I467" s="3"/>
      <c r="J467" s="3"/>
      <c r="K467" s="3"/>
    </row>
    <row r="468" spans="1:11" ht="15.75" customHeight="1">
      <c r="A468" s="12">
        <f>'Complete sheet and details'!G464</f>
        <v>0</v>
      </c>
      <c r="B468" s="12">
        <f>'Complete sheet and details'!H464</f>
        <v>0</v>
      </c>
      <c r="C468" s="12">
        <f>'Complete sheet and details'!I464</f>
        <v>0</v>
      </c>
      <c r="D468" s="3"/>
      <c r="E468" s="3"/>
      <c r="F468" s="3"/>
      <c r="G468" s="3"/>
      <c r="H468" s="3"/>
      <c r="I468" s="3"/>
      <c r="J468" s="3"/>
      <c r="K468" s="3"/>
    </row>
    <row r="469" spans="1:11" ht="15.75" customHeight="1">
      <c r="A469" s="12">
        <f>'Complete sheet and details'!G465</f>
        <v>0</v>
      </c>
      <c r="B469" s="12">
        <f>'Complete sheet and details'!H465</f>
        <v>0</v>
      </c>
      <c r="C469" s="12">
        <f>'Complete sheet and details'!I465</f>
        <v>0</v>
      </c>
      <c r="D469" s="3"/>
      <c r="E469" s="3"/>
      <c r="F469" s="3"/>
      <c r="G469" s="3"/>
      <c r="H469" s="3"/>
      <c r="I469" s="3"/>
      <c r="J469" s="3"/>
      <c r="K469" s="3"/>
    </row>
    <row r="470" spans="1:11" ht="15.75" customHeight="1">
      <c r="A470" s="12">
        <f>'Complete sheet and details'!G466</f>
        <v>0</v>
      </c>
      <c r="B470" s="12">
        <f>'Complete sheet and details'!H466</f>
        <v>0</v>
      </c>
      <c r="C470" s="12">
        <f>'Complete sheet and details'!I466</f>
        <v>0</v>
      </c>
      <c r="D470" s="3"/>
      <c r="E470" s="3"/>
      <c r="F470" s="3"/>
      <c r="G470" s="3"/>
      <c r="H470" s="3"/>
      <c r="I470" s="3"/>
      <c r="J470" s="3"/>
      <c r="K470" s="3"/>
    </row>
    <row r="471" spans="1:11" ht="15.75" customHeight="1">
      <c r="A471" s="12">
        <f>'Complete sheet and details'!G467</f>
        <v>0</v>
      </c>
      <c r="B471" s="12">
        <f>'Complete sheet and details'!H467</f>
        <v>0</v>
      </c>
      <c r="C471" s="12">
        <f>'Complete sheet and details'!I467</f>
        <v>0</v>
      </c>
      <c r="D471" s="3"/>
      <c r="E471" s="3"/>
      <c r="F471" s="3"/>
      <c r="G471" s="3"/>
      <c r="H471" s="3"/>
      <c r="I471" s="3"/>
      <c r="J471" s="3"/>
      <c r="K471" s="3"/>
    </row>
    <row r="472" spans="1:11" ht="15.75" customHeight="1">
      <c r="A472" s="12">
        <f>'Complete sheet and details'!G468</f>
        <v>0</v>
      </c>
      <c r="B472" s="12">
        <f>'Complete sheet and details'!H468</f>
        <v>0</v>
      </c>
      <c r="C472" s="12">
        <f>'Complete sheet and details'!I468</f>
        <v>0</v>
      </c>
      <c r="D472" s="3"/>
      <c r="E472" s="3"/>
      <c r="F472" s="3"/>
      <c r="G472" s="3"/>
      <c r="H472" s="3"/>
      <c r="I472" s="3"/>
      <c r="J472" s="3"/>
      <c r="K472" s="3"/>
    </row>
    <row r="473" spans="1:11" ht="15.75" customHeight="1">
      <c r="A473" s="12">
        <f>'Complete sheet and details'!G469</f>
        <v>0</v>
      </c>
      <c r="B473" s="12">
        <f>'Complete sheet and details'!H469</f>
        <v>0</v>
      </c>
      <c r="C473" s="12">
        <f>'Complete sheet and details'!I469</f>
        <v>0</v>
      </c>
      <c r="D473" s="3"/>
      <c r="E473" s="3"/>
      <c r="F473" s="3"/>
      <c r="G473" s="3"/>
      <c r="H473" s="3"/>
      <c r="I473" s="3"/>
      <c r="J473" s="3"/>
      <c r="K473" s="3"/>
    </row>
    <row r="474" spans="1:11" ht="15.75" customHeight="1">
      <c r="A474" s="12">
        <f>'Complete sheet and details'!G470</f>
        <v>0</v>
      </c>
      <c r="B474" s="12">
        <f>'Complete sheet and details'!H470</f>
        <v>0</v>
      </c>
      <c r="C474" s="12">
        <f>'Complete sheet and details'!I470</f>
        <v>0</v>
      </c>
      <c r="D474" s="3"/>
      <c r="E474" s="3"/>
      <c r="F474" s="3"/>
      <c r="G474" s="3"/>
      <c r="H474" s="3"/>
      <c r="I474" s="3"/>
      <c r="J474" s="3"/>
      <c r="K474" s="3"/>
    </row>
    <row r="475" spans="1:11" ht="15.75" customHeight="1">
      <c r="A475" s="12">
        <f>'Complete sheet and details'!G471</f>
        <v>0</v>
      </c>
      <c r="B475" s="12">
        <f>'Complete sheet and details'!H471</f>
        <v>0</v>
      </c>
      <c r="C475" s="12">
        <f>'Complete sheet and details'!I471</f>
        <v>0</v>
      </c>
      <c r="D475" s="3"/>
      <c r="E475" s="3"/>
      <c r="F475" s="3"/>
      <c r="G475" s="3"/>
      <c r="H475" s="3"/>
      <c r="I475" s="3"/>
      <c r="J475" s="3"/>
      <c r="K475" s="3"/>
    </row>
    <row r="476" spans="1:11" ht="15.75" customHeight="1">
      <c r="A476" s="12">
        <f>'Complete sheet and details'!G472</f>
        <v>0</v>
      </c>
      <c r="B476" s="12">
        <f>'Complete sheet and details'!H472</f>
        <v>0</v>
      </c>
      <c r="C476" s="12">
        <f>'Complete sheet and details'!I472</f>
        <v>0</v>
      </c>
      <c r="D476" s="3"/>
      <c r="E476" s="3"/>
      <c r="F476" s="3"/>
      <c r="G476" s="3"/>
      <c r="H476" s="3"/>
      <c r="I476" s="3"/>
      <c r="J476" s="3"/>
      <c r="K476" s="3"/>
    </row>
    <row r="477" spans="1:11" ht="15.75" customHeight="1">
      <c r="A477" s="12">
        <f>'Complete sheet and details'!G473</f>
        <v>0</v>
      </c>
      <c r="B477" s="12">
        <f>'Complete sheet and details'!H473</f>
        <v>0</v>
      </c>
      <c r="C477" s="12">
        <f>'Complete sheet and details'!I473</f>
        <v>0</v>
      </c>
      <c r="D477" s="3"/>
      <c r="E477" s="3"/>
      <c r="F477" s="3"/>
      <c r="G477" s="3"/>
      <c r="H477" s="3"/>
      <c r="I477" s="3"/>
      <c r="J477" s="3"/>
      <c r="K477" s="3"/>
    </row>
    <row r="478" spans="1:11" ht="15.75" customHeight="1">
      <c r="A478" s="12">
        <f>'Complete sheet and details'!G474</f>
        <v>0</v>
      </c>
      <c r="B478" s="12">
        <f>'Complete sheet and details'!H474</f>
        <v>0</v>
      </c>
      <c r="C478" s="12">
        <f>'Complete sheet and details'!I474</f>
        <v>0</v>
      </c>
      <c r="D478" s="3"/>
      <c r="E478" s="3"/>
      <c r="F478" s="3"/>
      <c r="G478" s="3"/>
      <c r="H478" s="3"/>
      <c r="I478" s="3"/>
      <c r="J478" s="3"/>
      <c r="K478" s="3"/>
    </row>
    <row r="479" spans="1:11" ht="15.75" customHeight="1">
      <c r="A479" s="12">
        <f>'Complete sheet and details'!G475</f>
        <v>0</v>
      </c>
      <c r="B479" s="12">
        <f>'Complete sheet and details'!H475</f>
        <v>0</v>
      </c>
      <c r="C479" s="12">
        <f>'Complete sheet and details'!I475</f>
        <v>0</v>
      </c>
      <c r="D479" s="3"/>
      <c r="E479" s="3"/>
      <c r="F479" s="3"/>
      <c r="G479" s="3"/>
      <c r="H479" s="3"/>
      <c r="I479" s="3"/>
      <c r="J479" s="3"/>
      <c r="K479" s="3"/>
    </row>
    <row r="480" spans="1:11" ht="15.75" customHeight="1">
      <c r="A480" s="12">
        <f>'Complete sheet and details'!G476</f>
        <v>0</v>
      </c>
      <c r="B480" s="12">
        <f>'Complete sheet and details'!H476</f>
        <v>0</v>
      </c>
      <c r="C480" s="12">
        <f>'Complete sheet and details'!I476</f>
        <v>0</v>
      </c>
      <c r="D480" s="3"/>
      <c r="E480" s="3"/>
      <c r="F480" s="3"/>
      <c r="G480" s="3"/>
      <c r="H480" s="3"/>
      <c r="I480" s="3"/>
      <c r="J480" s="3"/>
      <c r="K480" s="3"/>
    </row>
    <row r="481" spans="1:11" ht="15.75" customHeight="1">
      <c r="A481" s="12">
        <f>'Complete sheet and details'!G477</f>
        <v>0</v>
      </c>
      <c r="B481" s="12">
        <f>'Complete sheet and details'!H477</f>
        <v>0</v>
      </c>
      <c r="C481" s="12">
        <f>'Complete sheet and details'!I477</f>
        <v>0</v>
      </c>
      <c r="D481" s="3"/>
      <c r="E481" s="3"/>
      <c r="F481" s="3"/>
      <c r="G481" s="3"/>
      <c r="H481" s="3"/>
      <c r="I481" s="3"/>
      <c r="J481" s="3"/>
      <c r="K481" s="3"/>
    </row>
    <row r="482" spans="1:11" ht="15.75" customHeight="1">
      <c r="A482" s="12">
        <f>'Complete sheet and details'!G478</f>
        <v>0</v>
      </c>
      <c r="B482" s="12">
        <f>'Complete sheet and details'!H478</f>
        <v>0</v>
      </c>
      <c r="C482" s="12">
        <f>'Complete sheet and details'!I478</f>
        <v>0</v>
      </c>
      <c r="D482" s="3"/>
      <c r="E482" s="3"/>
      <c r="F482" s="3"/>
      <c r="G482" s="3"/>
      <c r="H482" s="3"/>
      <c r="I482" s="3"/>
      <c r="J482" s="3"/>
      <c r="K482" s="3"/>
    </row>
    <row r="483" spans="1:11" ht="15.75" customHeight="1">
      <c r="A483" s="12">
        <f>'Complete sheet and details'!G479</f>
        <v>0</v>
      </c>
      <c r="B483" s="12">
        <f>'Complete sheet and details'!H479</f>
        <v>0</v>
      </c>
      <c r="C483" s="12">
        <f>'Complete sheet and details'!I479</f>
        <v>0</v>
      </c>
      <c r="D483" s="3"/>
      <c r="E483" s="3"/>
      <c r="F483" s="3"/>
      <c r="G483" s="3"/>
      <c r="H483" s="3"/>
      <c r="I483" s="3"/>
      <c r="J483" s="3"/>
      <c r="K483" s="3"/>
    </row>
    <row r="484" spans="1:11" ht="15.75" customHeight="1">
      <c r="A484" s="12">
        <f>'Complete sheet and details'!G480</f>
        <v>0</v>
      </c>
      <c r="B484" s="12">
        <f>'Complete sheet and details'!H480</f>
        <v>0</v>
      </c>
      <c r="C484" s="12">
        <f>'Complete sheet and details'!I480</f>
        <v>0</v>
      </c>
      <c r="D484" s="3"/>
      <c r="E484" s="3"/>
      <c r="F484" s="3"/>
      <c r="G484" s="3"/>
      <c r="H484" s="3"/>
      <c r="I484" s="3"/>
      <c r="J484" s="3"/>
      <c r="K484" s="3"/>
    </row>
    <row r="485" spans="1:11" ht="15.75" customHeight="1">
      <c r="A485" s="12">
        <f>'Complete sheet and details'!G481</f>
        <v>0</v>
      </c>
      <c r="B485" s="12">
        <f>'Complete sheet and details'!H481</f>
        <v>0</v>
      </c>
      <c r="C485" s="12">
        <f>'Complete sheet and details'!I481</f>
        <v>0</v>
      </c>
      <c r="D485" s="3"/>
      <c r="E485" s="3"/>
      <c r="F485" s="3"/>
      <c r="G485" s="3"/>
      <c r="H485" s="3"/>
      <c r="I485" s="3"/>
      <c r="J485" s="3"/>
      <c r="K485" s="3"/>
    </row>
    <row r="486" spans="1:11" ht="15.75" customHeight="1">
      <c r="A486" s="12">
        <f>'Complete sheet and details'!G482</f>
        <v>0</v>
      </c>
      <c r="B486" s="12">
        <f>'Complete sheet and details'!H482</f>
        <v>0</v>
      </c>
      <c r="C486" s="12">
        <f>'Complete sheet and details'!I482</f>
        <v>0</v>
      </c>
      <c r="D486" s="3"/>
      <c r="E486" s="3"/>
      <c r="F486" s="3"/>
      <c r="G486" s="3"/>
      <c r="H486" s="3"/>
      <c r="I486" s="3"/>
      <c r="J486" s="3"/>
      <c r="K486" s="3"/>
    </row>
    <row r="487" spans="1:11" ht="15.75" customHeight="1">
      <c r="A487" s="12">
        <f>'Complete sheet and details'!G483</f>
        <v>0</v>
      </c>
      <c r="B487" s="12">
        <f>'Complete sheet and details'!H483</f>
        <v>0</v>
      </c>
      <c r="C487" s="12">
        <f>'Complete sheet and details'!I483</f>
        <v>0</v>
      </c>
      <c r="D487" s="3"/>
      <c r="E487" s="3"/>
      <c r="F487" s="3"/>
      <c r="G487" s="3"/>
      <c r="H487" s="3"/>
      <c r="I487" s="3"/>
      <c r="J487" s="3"/>
      <c r="K487" s="3"/>
    </row>
    <row r="488" spans="1:11" ht="15.75" customHeight="1">
      <c r="A488" s="12">
        <f>'Complete sheet and details'!G484</f>
        <v>0</v>
      </c>
      <c r="B488" s="12">
        <f>'Complete sheet and details'!H484</f>
        <v>0</v>
      </c>
      <c r="C488" s="12">
        <f>'Complete sheet and details'!I484</f>
        <v>0</v>
      </c>
      <c r="D488" s="3"/>
      <c r="E488" s="3"/>
      <c r="F488" s="3"/>
      <c r="G488" s="3"/>
      <c r="H488" s="3"/>
      <c r="I488" s="3"/>
      <c r="J488" s="3"/>
      <c r="K488" s="3"/>
    </row>
    <row r="489" spans="1:11" ht="15.75" customHeight="1">
      <c r="A489" s="12">
        <f>'Complete sheet and details'!G485</f>
        <v>0</v>
      </c>
      <c r="B489" s="12">
        <f>'Complete sheet and details'!H485</f>
        <v>0</v>
      </c>
      <c r="C489" s="12">
        <f>'Complete sheet and details'!I485</f>
        <v>0</v>
      </c>
      <c r="D489" s="3"/>
      <c r="E489" s="3"/>
      <c r="F489" s="3"/>
      <c r="G489" s="3"/>
      <c r="H489" s="3"/>
      <c r="I489" s="3"/>
      <c r="J489" s="3"/>
      <c r="K489" s="3"/>
    </row>
    <row r="490" spans="1:11" ht="15.75" customHeight="1">
      <c r="A490" s="12">
        <f>'Complete sheet and details'!G486</f>
        <v>0</v>
      </c>
      <c r="B490" s="12">
        <f>'Complete sheet and details'!H486</f>
        <v>0</v>
      </c>
      <c r="C490" s="12">
        <f>'Complete sheet and details'!I486</f>
        <v>0</v>
      </c>
      <c r="D490" s="3"/>
      <c r="E490" s="3"/>
      <c r="F490" s="3"/>
      <c r="G490" s="3"/>
      <c r="H490" s="3"/>
      <c r="I490" s="3"/>
      <c r="J490" s="3"/>
      <c r="K490" s="3"/>
    </row>
    <row r="491" spans="1:11" ht="15.75" customHeight="1">
      <c r="A491" s="12">
        <f>'Complete sheet and details'!G487</f>
        <v>0</v>
      </c>
      <c r="B491" s="12">
        <f>'Complete sheet and details'!H487</f>
        <v>0</v>
      </c>
      <c r="C491" s="12">
        <f>'Complete sheet and details'!I487</f>
        <v>0</v>
      </c>
      <c r="D491" s="3"/>
      <c r="E491" s="3"/>
      <c r="F491" s="3"/>
      <c r="G491" s="3"/>
      <c r="H491" s="3"/>
      <c r="I491" s="3"/>
      <c r="J491" s="3"/>
      <c r="K491" s="3"/>
    </row>
    <row r="492" spans="1:11" ht="15.75" customHeight="1">
      <c r="A492" s="12">
        <f>'Complete sheet and details'!G488</f>
        <v>0</v>
      </c>
      <c r="B492" s="12">
        <f>'Complete sheet and details'!H488</f>
        <v>0</v>
      </c>
      <c r="C492" s="12">
        <f>'Complete sheet and details'!I488</f>
        <v>0</v>
      </c>
      <c r="D492" s="3"/>
      <c r="E492" s="3"/>
      <c r="F492" s="3"/>
      <c r="G492" s="3"/>
      <c r="H492" s="3"/>
      <c r="I492" s="3"/>
      <c r="J492" s="3"/>
      <c r="K492" s="3"/>
    </row>
    <row r="493" spans="1:11" ht="15.75" customHeight="1">
      <c r="A493" s="12">
        <f>'Complete sheet and details'!G489</f>
        <v>0</v>
      </c>
      <c r="B493" s="12">
        <f>'Complete sheet and details'!H489</f>
        <v>0</v>
      </c>
      <c r="C493" s="12">
        <f>'Complete sheet and details'!I489</f>
        <v>0</v>
      </c>
      <c r="D493" s="3"/>
      <c r="E493" s="3"/>
      <c r="F493" s="3"/>
      <c r="G493" s="3"/>
      <c r="H493" s="3"/>
      <c r="I493" s="3"/>
      <c r="J493" s="3"/>
      <c r="K493" s="3"/>
    </row>
    <row r="494" spans="1:11" ht="15.75" customHeight="1">
      <c r="A494" s="12">
        <f>'Complete sheet and details'!G490</f>
        <v>0</v>
      </c>
      <c r="B494" s="12">
        <f>'Complete sheet and details'!H490</f>
        <v>0</v>
      </c>
      <c r="C494" s="12">
        <f>'Complete sheet and details'!I490</f>
        <v>0</v>
      </c>
      <c r="D494" s="3"/>
      <c r="E494" s="3"/>
      <c r="F494" s="3"/>
      <c r="G494" s="3"/>
      <c r="H494" s="3"/>
      <c r="I494" s="3"/>
      <c r="J494" s="3"/>
      <c r="K494" s="3"/>
    </row>
    <row r="495" spans="1:11" ht="15.75" customHeight="1">
      <c r="A495" s="12">
        <f>'Complete sheet and details'!G491</f>
        <v>0</v>
      </c>
      <c r="B495" s="12">
        <f>'Complete sheet and details'!H491</f>
        <v>0</v>
      </c>
      <c r="C495" s="12">
        <f>'Complete sheet and details'!I491</f>
        <v>0</v>
      </c>
      <c r="D495" s="3"/>
      <c r="E495" s="3"/>
      <c r="F495" s="3"/>
      <c r="G495" s="3"/>
      <c r="H495" s="3"/>
      <c r="I495" s="3"/>
      <c r="J495" s="3"/>
      <c r="K495" s="3"/>
    </row>
    <row r="496" spans="1:11" ht="15.75" customHeight="1">
      <c r="A496" s="12">
        <f>'Complete sheet and details'!G492</f>
        <v>0</v>
      </c>
      <c r="B496" s="3"/>
      <c r="C496" s="12">
        <f>'Complete sheet and details'!I492</f>
        <v>0</v>
      </c>
      <c r="D496" s="3"/>
      <c r="E496" s="3"/>
      <c r="F496" s="3"/>
      <c r="G496" s="3"/>
      <c r="H496" s="3"/>
      <c r="I496" s="3"/>
      <c r="J496" s="3"/>
      <c r="K496" s="3"/>
    </row>
    <row r="497" spans="1:11" ht="15.75" customHeight="1">
      <c r="A497" s="12">
        <f>'Complete sheet and details'!G493</f>
        <v>0</v>
      </c>
      <c r="B497" s="3"/>
      <c r="C497" s="12">
        <f>'Complete sheet and details'!I493</f>
        <v>0</v>
      </c>
      <c r="D497" s="3"/>
      <c r="E497" s="3"/>
      <c r="F497" s="3"/>
      <c r="G497" s="3"/>
      <c r="H497" s="3"/>
      <c r="I497" s="3"/>
      <c r="J497" s="3"/>
      <c r="K497" s="3"/>
    </row>
    <row r="498" spans="1:11" ht="15.75" customHeight="1">
      <c r="A498" s="12">
        <f>'Complete sheet and details'!G494</f>
        <v>0</v>
      </c>
      <c r="B498" s="3"/>
      <c r="C498" s="12">
        <f>'Complete sheet and details'!I494</f>
        <v>0</v>
      </c>
      <c r="D498" s="3"/>
      <c r="E498" s="3"/>
      <c r="F498" s="3"/>
      <c r="G498" s="3"/>
      <c r="H498" s="3"/>
      <c r="I498" s="3"/>
      <c r="J498" s="3"/>
      <c r="K498" s="3"/>
    </row>
    <row r="499" spans="1:11" ht="15.75" customHeight="1">
      <c r="A499" s="12">
        <f>'Complete sheet and details'!G495</f>
        <v>0</v>
      </c>
      <c r="B499" s="3"/>
      <c r="C499" s="12">
        <f>'Complete sheet and details'!I495</f>
        <v>0</v>
      </c>
      <c r="D499" s="3"/>
      <c r="E499" s="3"/>
      <c r="F499" s="3"/>
      <c r="G499" s="3"/>
      <c r="H499" s="3"/>
      <c r="I499" s="3"/>
      <c r="J499" s="3"/>
      <c r="K499" s="3"/>
    </row>
    <row r="500" spans="1:11" ht="15.75" customHeight="1">
      <c r="A500" s="12">
        <f>'Complete sheet and details'!G496</f>
        <v>0</v>
      </c>
      <c r="B500" s="3"/>
      <c r="C500" s="12">
        <f>'Complete sheet and details'!I496</f>
        <v>0</v>
      </c>
      <c r="D500" s="3"/>
      <c r="E500" s="3"/>
      <c r="F500" s="3"/>
      <c r="G500" s="3"/>
      <c r="H500" s="3"/>
      <c r="I500" s="3"/>
      <c r="J500" s="3"/>
      <c r="K500" s="3"/>
    </row>
    <row r="501" spans="1:11" ht="15.75" customHeight="1">
      <c r="A501" s="12">
        <f>'Complete sheet and details'!G497</f>
        <v>0</v>
      </c>
      <c r="B501" s="3"/>
      <c r="C501" s="12">
        <f>'Complete sheet and details'!I497</f>
        <v>0</v>
      </c>
      <c r="D501" s="3"/>
      <c r="E501" s="3"/>
      <c r="F501" s="3"/>
      <c r="G501" s="3"/>
      <c r="H501" s="3"/>
      <c r="I501" s="3"/>
      <c r="J501" s="3"/>
      <c r="K501" s="3"/>
    </row>
    <row r="502" spans="1:11" ht="15.75" customHeight="1">
      <c r="A502" s="12">
        <f>'Complete sheet and details'!G498</f>
        <v>0</v>
      </c>
      <c r="B502" s="3"/>
      <c r="C502" s="12">
        <f>'Complete sheet and details'!I498</f>
        <v>0</v>
      </c>
      <c r="D502" s="3"/>
      <c r="E502" s="3"/>
      <c r="F502" s="3"/>
      <c r="G502" s="3"/>
      <c r="H502" s="3"/>
      <c r="I502" s="3"/>
      <c r="J502" s="3"/>
      <c r="K502" s="3"/>
    </row>
    <row r="503" spans="1:11" ht="15.75" customHeight="1">
      <c r="A503" s="12">
        <f>'Complete sheet and details'!G499</f>
        <v>0</v>
      </c>
      <c r="B503" s="3"/>
      <c r="C503" s="12">
        <f>'Complete sheet and details'!I499</f>
        <v>0</v>
      </c>
      <c r="D503" s="3"/>
      <c r="E503" s="3"/>
      <c r="F503" s="3"/>
      <c r="G503" s="3"/>
      <c r="H503" s="3"/>
      <c r="I503" s="3"/>
      <c r="J503" s="3"/>
      <c r="K503" s="3"/>
    </row>
    <row r="504" spans="1:11" ht="15.75" customHeight="1">
      <c r="A504" s="12">
        <f>'Complete sheet and details'!G500</f>
        <v>0</v>
      </c>
      <c r="B504" s="3"/>
      <c r="C504" s="12">
        <f>'Complete sheet and details'!I500</f>
        <v>0</v>
      </c>
      <c r="D504" s="3"/>
      <c r="E504" s="3"/>
      <c r="F504" s="3"/>
      <c r="G504" s="3"/>
      <c r="H504" s="3"/>
      <c r="I504" s="3"/>
      <c r="J504" s="3"/>
      <c r="K504" s="3"/>
    </row>
    <row r="505" spans="1:11" ht="15.75" customHeight="1">
      <c r="A505" s="12">
        <f>'Complete sheet and details'!G501</f>
        <v>0</v>
      </c>
      <c r="B505" s="3"/>
      <c r="C505" s="12">
        <f>'Complete sheet and details'!I501</f>
        <v>0</v>
      </c>
      <c r="D505" s="3"/>
      <c r="E505" s="3"/>
      <c r="F505" s="3"/>
      <c r="G505" s="3"/>
      <c r="H505" s="3"/>
      <c r="I505" s="3"/>
      <c r="J505" s="3"/>
      <c r="K505" s="3"/>
    </row>
    <row r="506" spans="1:11" ht="15.75" customHeight="1">
      <c r="A506" s="12">
        <f>'Complete sheet and details'!G502</f>
        <v>0</v>
      </c>
      <c r="B506" s="3"/>
      <c r="C506" s="12">
        <f>'Complete sheet and details'!I502</f>
        <v>0</v>
      </c>
      <c r="D506" s="3"/>
      <c r="E506" s="3"/>
      <c r="F506" s="3"/>
      <c r="G506" s="3"/>
      <c r="H506" s="3"/>
      <c r="I506" s="3"/>
      <c r="J506" s="3"/>
      <c r="K506" s="3"/>
    </row>
    <row r="507" spans="1:11" ht="15.75" customHeight="1">
      <c r="A507" s="12">
        <f>'Complete sheet and details'!G503</f>
        <v>0</v>
      </c>
      <c r="B507" s="3"/>
      <c r="C507" s="12">
        <f>'Complete sheet and details'!I503</f>
        <v>0</v>
      </c>
      <c r="D507" s="3"/>
      <c r="E507" s="3"/>
      <c r="F507" s="3"/>
      <c r="G507" s="3"/>
      <c r="H507" s="3"/>
      <c r="I507" s="3"/>
      <c r="J507" s="3"/>
      <c r="K507" s="3"/>
    </row>
    <row r="508" spans="1:11" ht="15.75" customHeight="1">
      <c r="A508" s="12">
        <f>'Complete sheet and details'!G504</f>
        <v>0</v>
      </c>
      <c r="B508" s="3"/>
      <c r="C508" s="12">
        <f>'Complete sheet and details'!I504</f>
        <v>0</v>
      </c>
      <c r="D508" s="3"/>
      <c r="E508" s="3"/>
      <c r="F508" s="3"/>
      <c r="G508" s="3"/>
      <c r="H508" s="3"/>
      <c r="I508" s="3"/>
      <c r="J508" s="3"/>
      <c r="K508" s="3"/>
    </row>
    <row r="509" spans="1:11" ht="15.75" customHeight="1">
      <c r="A509" s="12">
        <f>'Complete sheet and details'!G505</f>
        <v>0</v>
      </c>
      <c r="B509" s="3"/>
      <c r="C509" s="12">
        <f>'Complete sheet and details'!I505</f>
        <v>0</v>
      </c>
      <c r="D509" s="3"/>
      <c r="E509" s="3"/>
      <c r="F509" s="3"/>
      <c r="G509" s="3"/>
      <c r="H509" s="3"/>
      <c r="I509" s="3"/>
      <c r="J509" s="3"/>
      <c r="K509" s="3"/>
    </row>
    <row r="510" spans="1:11" ht="15.75" customHeight="1">
      <c r="A510" s="12">
        <f>'Complete sheet and details'!G506</f>
        <v>0</v>
      </c>
      <c r="B510" s="3"/>
      <c r="C510" s="12">
        <f>'Complete sheet and details'!I506</f>
        <v>0</v>
      </c>
      <c r="D510" s="3"/>
      <c r="E510" s="3"/>
      <c r="F510" s="3"/>
      <c r="G510" s="3"/>
      <c r="H510" s="3"/>
      <c r="I510" s="3"/>
      <c r="J510" s="3"/>
      <c r="K510" s="3"/>
    </row>
    <row r="511" spans="1:11" ht="15.75" customHeight="1">
      <c r="A511" s="12">
        <f>'Complete sheet and details'!G507</f>
        <v>0</v>
      </c>
      <c r="B511" s="3"/>
      <c r="C511" s="12">
        <f>'Complete sheet and details'!I507</f>
        <v>0</v>
      </c>
      <c r="D511" s="3"/>
      <c r="E511" s="3"/>
      <c r="F511" s="3"/>
      <c r="G511" s="3"/>
      <c r="H511" s="3"/>
      <c r="I511" s="3"/>
      <c r="J511" s="3"/>
      <c r="K511" s="3"/>
    </row>
    <row r="512" spans="1:11" ht="15.75" customHeight="1">
      <c r="A512" s="12">
        <f>'Complete sheet and details'!G508</f>
        <v>0</v>
      </c>
      <c r="B512" s="3"/>
      <c r="C512" s="12">
        <f>'Complete sheet and details'!I508</f>
        <v>0</v>
      </c>
      <c r="D512" s="3"/>
      <c r="E512" s="3"/>
      <c r="F512" s="3"/>
      <c r="G512" s="3"/>
      <c r="H512" s="3"/>
      <c r="I512" s="3"/>
      <c r="J512" s="3"/>
      <c r="K512" s="3"/>
    </row>
    <row r="513" spans="1:11" ht="15.75" customHeight="1">
      <c r="A513" s="12">
        <f>'Complete sheet and details'!G509</f>
        <v>0</v>
      </c>
      <c r="B513" s="3"/>
      <c r="C513" s="12">
        <f>'Complete sheet and details'!I509</f>
        <v>0</v>
      </c>
      <c r="D513" s="3"/>
      <c r="E513" s="3"/>
      <c r="F513" s="3"/>
      <c r="G513" s="3"/>
      <c r="H513" s="3"/>
      <c r="I513" s="3"/>
      <c r="J513" s="3"/>
      <c r="K513" s="3"/>
    </row>
    <row r="514" spans="1:11" ht="15.75" customHeight="1">
      <c r="A514" s="12">
        <f>'Complete sheet and details'!G510</f>
        <v>0</v>
      </c>
      <c r="B514" s="3"/>
      <c r="C514" s="12">
        <f>'Complete sheet and details'!I510</f>
        <v>0</v>
      </c>
      <c r="D514" s="3"/>
      <c r="E514" s="3"/>
      <c r="F514" s="3"/>
      <c r="G514" s="3"/>
      <c r="H514" s="3"/>
      <c r="I514" s="3"/>
      <c r="J514" s="3"/>
      <c r="K514" s="3"/>
    </row>
    <row r="515" spans="1:11" ht="15.75" customHeight="1">
      <c r="A515" s="12">
        <f>'Complete sheet and details'!G511</f>
        <v>0</v>
      </c>
      <c r="B515" s="3"/>
      <c r="C515" s="12">
        <f>'Complete sheet and details'!I511</f>
        <v>0</v>
      </c>
      <c r="D515" s="3"/>
      <c r="E515" s="3"/>
      <c r="F515" s="3"/>
      <c r="G515" s="3"/>
      <c r="H515" s="3"/>
      <c r="I515" s="3"/>
      <c r="J515" s="3"/>
      <c r="K515" s="3"/>
    </row>
    <row r="516" spans="1:11" ht="15.75" customHeight="1">
      <c r="A516" s="12">
        <f>'Complete sheet and details'!G512</f>
        <v>0</v>
      </c>
      <c r="B516" s="3"/>
      <c r="C516" s="12">
        <f>'Complete sheet and details'!I512</f>
        <v>0</v>
      </c>
      <c r="D516" s="3"/>
      <c r="E516" s="3"/>
      <c r="F516" s="3"/>
      <c r="G516" s="3"/>
      <c r="H516" s="3"/>
      <c r="I516" s="3"/>
      <c r="J516" s="3"/>
      <c r="K516" s="3"/>
    </row>
    <row r="517" spans="1:11" ht="15.75" customHeight="1">
      <c r="A517" s="12">
        <f>'Complete sheet and details'!G513</f>
        <v>0</v>
      </c>
      <c r="B517" s="3"/>
      <c r="C517" s="12">
        <f>'Complete sheet and details'!I513</f>
        <v>0</v>
      </c>
      <c r="D517" s="3"/>
      <c r="E517" s="3"/>
      <c r="F517" s="3"/>
      <c r="G517" s="3"/>
      <c r="H517" s="3"/>
      <c r="I517" s="3"/>
      <c r="J517" s="3"/>
      <c r="K517" s="3"/>
    </row>
    <row r="518" spans="1:11" ht="15.75" customHeight="1">
      <c r="A518" s="12">
        <f>'Complete sheet and details'!G514</f>
        <v>0</v>
      </c>
      <c r="B518" s="3"/>
      <c r="C518" s="12">
        <f>'Complete sheet and details'!I514</f>
        <v>0</v>
      </c>
      <c r="D518" s="3"/>
      <c r="E518" s="3"/>
      <c r="F518" s="3"/>
      <c r="G518" s="3"/>
      <c r="H518" s="3"/>
      <c r="I518" s="3"/>
      <c r="J518" s="3"/>
      <c r="K518" s="3"/>
    </row>
    <row r="519" spans="1:11" ht="15.75" customHeight="1">
      <c r="A519" s="12">
        <f>'Complete sheet and details'!G515</f>
        <v>0</v>
      </c>
      <c r="B519" s="3"/>
      <c r="C519" s="12">
        <f>'Complete sheet and details'!I515</f>
        <v>0</v>
      </c>
      <c r="D519" s="3"/>
      <c r="E519" s="3"/>
      <c r="F519" s="3"/>
      <c r="G519" s="3"/>
      <c r="H519" s="3"/>
      <c r="I519" s="3"/>
      <c r="J519" s="3"/>
      <c r="K519" s="3"/>
    </row>
    <row r="520" spans="1:11" ht="15.75" customHeight="1">
      <c r="A520" s="12">
        <f>'Complete sheet and details'!G516</f>
        <v>0</v>
      </c>
      <c r="B520" s="3"/>
      <c r="C520" s="12">
        <f>'Complete sheet and details'!I516</f>
        <v>0</v>
      </c>
      <c r="D520" s="3"/>
      <c r="E520" s="3"/>
      <c r="F520" s="3"/>
      <c r="G520" s="3"/>
      <c r="H520" s="3"/>
      <c r="I520" s="3"/>
      <c r="J520" s="3"/>
      <c r="K520" s="3"/>
    </row>
    <row r="521" spans="1:11" ht="15.75" customHeight="1">
      <c r="A521" s="12">
        <f>'Complete sheet and details'!G517</f>
        <v>0</v>
      </c>
      <c r="B521" s="3"/>
      <c r="C521" s="12">
        <f>'Complete sheet and details'!I517</f>
        <v>0</v>
      </c>
      <c r="D521" s="3"/>
      <c r="E521" s="3"/>
      <c r="F521" s="3"/>
      <c r="G521" s="3"/>
      <c r="H521" s="3"/>
      <c r="I521" s="3"/>
      <c r="J521" s="3"/>
      <c r="K521" s="3"/>
    </row>
    <row r="522" spans="1:11" ht="15.75" customHeight="1">
      <c r="A522" s="12">
        <f>'Complete sheet and details'!G518</f>
        <v>0</v>
      </c>
      <c r="B522" s="3"/>
      <c r="C522" s="12">
        <f>'Complete sheet and details'!I518</f>
        <v>0</v>
      </c>
      <c r="D522" s="3"/>
      <c r="E522" s="3"/>
      <c r="F522" s="3"/>
      <c r="G522" s="3"/>
      <c r="H522" s="3"/>
      <c r="I522" s="3"/>
      <c r="J522" s="3"/>
      <c r="K522" s="3"/>
    </row>
    <row r="523" spans="1:11" ht="15.75" customHeight="1">
      <c r="A523" s="12">
        <f>'Complete sheet and details'!G519</f>
        <v>0</v>
      </c>
      <c r="B523" s="3"/>
      <c r="C523" s="12">
        <f>'Complete sheet and details'!I519</f>
        <v>0</v>
      </c>
      <c r="D523" s="3"/>
      <c r="E523" s="3"/>
      <c r="F523" s="3"/>
      <c r="G523" s="3"/>
      <c r="H523" s="3"/>
      <c r="I523" s="3"/>
      <c r="J523" s="3"/>
      <c r="K523" s="3"/>
    </row>
    <row r="524" spans="1:11" ht="15.75" customHeight="1">
      <c r="A524" s="12">
        <f>'Complete sheet and details'!G520</f>
        <v>0</v>
      </c>
      <c r="B524" s="3"/>
      <c r="C524" s="12">
        <f>'Complete sheet and details'!I520</f>
        <v>0</v>
      </c>
      <c r="D524" s="3"/>
      <c r="E524" s="3"/>
      <c r="F524" s="3"/>
      <c r="G524" s="3"/>
      <c r="H524" s="3"/>
      <c r="I524" s="3"/>
      <c r="J524" s="3"/>
      <c r="K524" s="3"/>
    </row>
    <row r="525" spans="1:11" ht="15.75" customHeight="1">
      <c r="A525" s="12">
        <f>'Complete sheet and details'!G521</f>
        <v>0</v>
      </c>
      <c r="B525" s="3"/>
      <c r="C525" s="12">
        <f>'Complete sheet and details'!I521</f>
        <v>0</v>
      </c>
      <c r="D525" s="3"/>
      <c r="E525" s="3"/>
      <c r="F525" s="3"/>
      <c r="G525" s="3"/>
      <c r="H525" s="3"/>
      <c r="I525" s="3"/>
      <c r="J525" s="3"/>
      <c r="K525" s="3"/>
    </row>
    <row r="526" spans="1:11" ht="15.75" customHeight="1">
      <c r="A526" s="12">
        <f>'Complete sheet and details'!G522</f>
        <v>0</v>
      </c>
      <c r="B526" s="3"/>
      <c r="C526" s="12">
        <f>'Complete sheet and details'!I522</f>
        <v>0</v>
      </c>
      <c r="D526" s="3"/>
      <c r="E526" s="3"/>
      <c r="F526" s="3"/>
      <c r="G526" s="3"/>
      <c r="H526" s="3"/>
      <c r="I526" s="3"/>
      <c r="J526" s="3"/>
      <c r="K526" s="3"/>
    </row>
    <row r="527" spans="1:11" ht="15.75" customHeight="1">
      <c r="A527" s="12">
        <f>'Complete sheet and details'!G523</f>
        <v>0</v>
      </c>
      <c r="B527" s="3"/>
      <c r="C527" s="12">
        <f>'Complete sheet and details'!I523</f>
        <v>0</v>
      </c>
      <c r="D527" s="3"/>
      <c r="E527" s="3"/>
      <c r="F527" s="3"/>
      <c r="G527" s="3"/>
      <c r="H527" s="3"/>
      <c r="I527" s="3"/>
      <c r="J527" s="3"/>
      <c r="K527" s="3"/>
    </row>
    <row r="528" spans="1:11" ht="15.75" customHeight="1">
      <c r="A528" s="12">
        <f>'Complete sheet and details'!G524</f>
        <v>0</v>
      </c>
      <c r="B528" s="3"/>
      <c r="C528" s="12">
        <f>'Complete sheet and details'!I524</f>
        <v>0</v>
      </c>
      <c r="D528" s="3"/>
      <c r="E528" s="3"/>
      <c r="F528" s="3"/>
      <c r="G528" s="3"/>
      <c r="H528" s="3"/>
      <c r="I528" s="3"/>
      <c r="J528" s="3"/>
      <c r="K528" s="3"/>
    </row>
    <row r="529" spans="1:11" ht="15.75" customHeight="1">
      <c r="A529" s="12">
        <f>'Complete sheet and details'!G525</f>
        <v>0</v>
      </c>
      <c r="B529" s="3"/>
      <c r="C529" s="12">
        <f>'Complete sheet and details'!I525</f>
        <v>0</v>
      </c>
      <c r="D529" s="3"/>
      <c r="E529" s="3"/>
      <c r="F529" s="3"/>
      <c r="G529" s="3"/>
      <c r="H529" s="3"/>
      <c r="I529" s="3"/>
      <c r="J529" s="3"/>
      <c r="K529" s="3"/>
    </row>
    <row r="530" spans="1:11" ht="15.75" customHeight="1">
      <c r="A530" s="12">
        <f>'Complete sheet and details'!G526</f>
        <v>0</v>
      </c>
      <c r="B530" s="3"/>
      <c r="C530" s="12">
        <f>'Complete sheet and details'!I526</f>
        <v>0</v>
      </c>
      <c r="D530" s="3"/>
      <c r="E530" s="3"/>
      <c r="F530" s="3"/>
      <c r="G530" s="3"/>
      <c r="H530" s="3"/>
      <c r="I530" s="3"/>
      <c r="J530" s="3"/>
      <c r="K530" s="3"/>
    </row>
    <row r="531" spans="1:11" ht="15.75" customHeight="1">
      <c r="A531" s="12">
        <f>'Complete sheet and details'!G527</f>
        <v>0</v>
      </c>
      <c r="B531" s="3"/>
      <c r="C531" s="12">
        <f>'Complete sheet and details'!I527</f>
        <v>0</v>
      </c>
      <c r="D531" s="3"/>
      <c r="E531" s="3"/>
      <c r="F531" s="3"/>
      <c r="G531" s="3"/>
      <c r="H531" s="3"/>
      <c r="I531" s="3"/>
      <c r="J531" s="3"/>
      <c r="K531" s="3"/>
    </row>
    <row r="532" spans="1:11" ht="15.75" customHeight="1">
      <c r="A532" s="12">
        <f>'Complete sheet and details'!G528</f>
        <v>0</v>
      </c>
      <c r="B532" s="3"/>
      <c r="C532" s="12">
        <f>'Complete sheet and details'!I528</f>
        <v>0</v>
      </c>
      <c r="D532" s="3"/>
      <c r="E532" s="3"/>
      <c r="F532" s="3"/>
      <c r="G532" s="3"/>
      <c r="H532" s="3"/>
      <c r="I532" s="3"/>
      <c r="J532" s="3"/>
      <c r="K532" s="3"/>
    </row>
    <row r="533" spans="1:11" ht="15.75" customHeight="1">
      <c r="A533" s="12">
        <f>'Complete sheet and details'!G529</f>
        <v>0</v>
      </c>
      <c r="B533" s="3"/>
      <c r="C533" s="12">
        <f>'Complete sheet and details'!I529</f>
        <v>0</v>
      </c>
      <c r="D533" s="3"/>
      <c r="E533" s="3"/>
      <c r="F533" s="3"/>
      <c r="G533" s="3"/>
      <c r="H533" s="3"/>
      <c r="I533" s="3"/>
      <c r="J533" s="3"/>
      <c r="K533" s="3"/>
    </row>
    <row r="534" spans="1:11" ht="15.75" customHeight="1">
      <c r="A534" s="12">
        <f>'Complete sheet and details'!G530</f>
        <v>0</v>
      </c>
      <c r="B534" s="3"/>
      <c r="C534" s="12">
        <f>'Complete sheet and details'!I530</f>
        <v>0</v>
      </c>
      <c r="D534" s="3"/>
      <c r="E534" s="3"/>
      <c r="F534" s="3"/>
      <c r="G534" s="3"/>
      <c r="H534" s="3"/>
      <c r="I534" s="3"/>
      <c r="J534" s="3"/>
      <c r="K534" s="3"/>
    </row>
    <row r="535" spans="1:11" ht="15.75" customHeight="1">
      <c r="A535" s="12">
        <f>'Complete sheet and details'!G531</f>
        <v>0</v>
      </c>
      <c r="B535" s="3"/>
      <c r="C535" s="12">
        <f>'Complete sheet and details'!I531</f>
        <v>0</v>
      </c>
      <c r="D535" s="3"/>
      <c r="E535" s="3"/>
      <c r="F535" s="3"/>
      <c r="G535" s="3"/>
      <c r="H535" s="3"/>
      <c r="I535" s="3"/>
      <c r="J535" s="3"/>
      <c r="K535" s="3"/>
    </row>
    <row r="536" spans="1:11" ht="15.75" customHeight="1">
      <c r="A536" s="12">
        <f>'Complete sheet and details'!G532</f>
        <v>0</v>
      </c>
      <c r="B536" s="3"/>
      <c r="C536" s="12">
        <f>'Complete sheet and details'!I532</f>
        <v>0</v>
      </c>
      <c r="D536" s="3"/>
      <c r="E536" s="3"/>
      <c r="F536" s="3"/>
      <c r="G536" s="3"/>
      <c r="H536" s="3"/>
      <c r="I536" s="3"/>
      <c r="J536" s="3"/>
      <c r="K536" s="3"/>
    </row>
    <row r="537" spans="1:11" ht="15.75" customHeight="1">
      <c r="A537" s="12">
        <f>'Complete sheet and details'!G533</f>
        <v>0</v>
      </c>
      <c r="B537" s="3"/>
      <c r="C537" s="12">
        <f>'Complete sheet and details'!I533</f>
        <v>0</v>
      </c>
      <c r="D537" s="3"/>
      <c r="E537" s="3"/>
      <c r="F537" s="3"/>
      <c r="G537" s="3"/>
      <c r="H537" s="3"/>
      <c r="I537" s="3"/>
      <c r="J537" s="3"/>
      <c r="K537" s="3"/>
    </row>
    <row r="538" spans="1:11" ht="15.75" customHeight="1">
      <c r="A538" s="12">
        <f>'Complete sheet and details'!G534</f>
        <v>0</v>
      </c>
      <c r="B538" s="3"/>
      <c r="C538" s="12">
        <f>'Complete sheet and details'!I534</f>
        <v>0</v>
      </c>
      <c r="D538" s="3"/>
      <c r="E538" s="3"/>
      <c r="F538" s="3"/>
      <c r="G538" s="3"/>
      <c r="H538" s="3"/>
      <c r="I538" s="3"/>
      <c r="J538" s="3"/>
      <c r="K538" s="3"/>
    </row>
    <row r="539" spans="1:11" ht="15.75" customHeight="1">
      <c r="A539" s="12">
        <f>'Complete sheet and details'!G535</f>
        <v>0</v>
      </c>
      <c r="B539" s="3"/>
      <c r="C539" s="3"/>
      <c r="D539" s="3"/>
      <c r="E539" s="3"/>
      <c r="F539" s="3"/>
      <c r="G539" s="3"/>
      <c r="H539" s="3"/>
      <c r="I539" s="3"/>
      <c r="J539" s="3"/>
      <c r="K539" s="3"/>
    </row>
    <row r="540" spans="1:11" ht="15.75" customHeight="1">
      <c r="A540" s="12">
        <f>'Complete sheet and details'!G536</f>
        <v>0</v>
      </c>
      <c r="B540" s="3"/>
      <c r="C540" s="3"/>
      <c r="D540" s="3"/>
      <c r="E540" s="3"/>
      <c r="F540" s="3"/>
      <c r="G540" s="3"/>
      <c r="H540" s="3"/>
      <c r="I540" s="3"/>
      <c r="J540" s="3"/>
      <c r="K540" s="3"/>
    </row>
    <row r="541" spans="1:11" ht="15.75" customHeight="1">
      <c r="A541" s="12">
        <f>'Complete sheet and details'!G537</f>
        <v>0</v>
      </c>
      <c r="B541" s="3"/>
      <c r="C541" s="3"/>
      <c r="D541" s="3"/>
      <c r="E541" s="3"/>
      <c r="F541" s="3"/>
      <c r="G541" s="3"/>
      <c r="H541" s="3"/>
      <c r="I541" s="3"/>
      <c r="J541" s="3"/>
      <c r="K541" s="3"/>
    </row>
    <row r="542" spans="1:11" ht="15.75" customHeight="1">
      <c r="A542" s="12">
        <f>'Complete sheet and details'!G538</f>
        <v>0</v>
      </c>
      <c r="B542" s="3"/>
      <c r="C542" s="3"/>
      <c r="D542" s="3"/>
      <c r="E542" s="3"/>
      <c r="F542" s="3"/>
      <c r="G542" s="3"/>
      <c r="H542" s="3"/>
      <c r="I542" s="3"/>
      <c r="J542" s="3"/>
      <c r="K542" s="3"/>
    </row>
    <row r="543" spans="1:11" ht="15.75" customHeight="1">
      <c r="A543" s="12">
        <f>'Complete sheet and details'!G539</f>
        <v>0</v>
      </c>
      <c r="B543" s="3"/>
      <c r="C543" s="3"/>
      <c r="D543" s="3"/>
      <c r="E543" s="3"/>
      <c r="F543" s="3"/>
      <c r="G543" s="3"/>
      <c r="H543" s="3"/>
      <c r="I543" s="3"/>
      <c r="J543" s="3"/>
      <c r="K543" s="3"/>
    </row>
    <row r="544" spans="1:11" ht="15.75" customHeight="1">
      <c r="A544" s="12">
        <f>'Complete sheet and details'!G540</f>
        <v>0</v>
      </c>
      <c r="B544" s="3"/>
      <c r="C544" s="3"/>
      <c r="D544" s="3"/>
      <c r="E544" s="3"/>
      <c r="F544" s="3"/>
      <c r="G544" s="3"/>
      <c r="H544" s="3"/>
      <c r="I544" s="3"/>
      <c r="J544" s="3"/>
      <c r="K544" s="3"/>
    </row>
    <row r="545" spans="1:11" ht="15.75" customHeight="1">
      <c r="A545" s="12">
        <f>'Complete sheet and details'!G541</f>
        <v>0</v>
      </c>
      <c r="B545" s="3"/>
      <c r="C545" s="3"/>
      <c r="D545" s="3"/>
      <c r="E545" s="3"/>
      <c r="F545" s="3"/>
      <c r="G545" s="3"/>
      <c r="H545" s="3"/>
      <c r="I545" s="3"/>
      <c r="J545" s="3"/>
      <c r="K545" s="3"/>
    </row>
    <row r="546" spans="1:11" ht="15.75" customHeight="1">
      <c r="A546" s="12">
        <f>'Complete sheet and details'!G542</f>
        <v>0</v>
      </c>
      <c r="B546" s="3"/>
      <c r="C546" s="3"/>
      <c r="D546" s="3"/>
      <c r="E546" s="3"/>
      <c r="F546" s="3"/>
      <c r="G546" s="3"/>
      <c r="H546" s="3"/>
      <c r="I546" s="3"/>
      <c r="J546" s="3"/>
      <c r="K546" s="3"/>
    </row>
    <row r="547" spans="1:11" ht="15.75" customHeight="1">
      <c r="A547" s="12">
        <f>'Complete sheet and details'!G543</f>
        <v>0</v>
      </c>
      <c r="B547" s="3"/>
      <c r="C547" s="3"/>
      <c r="D547" s="3"/>
      <c r="E547" s="3"/>
      <c r="F547" s="3"/>
      <c r="G547" s="3"/>
      <c r="H547" s="3"/>
      <c r="I547" s="3"/>
      <c r="J547" s="3"/>
      <c r="K547" s="3"/>
    </row>
    <row r="548" spans="1:11" ht="15.75" customHeight="1">
      <c r="A548" s="12">
        <f>'Complete sheet and details'!G544</f>
        <v>0</v>
      </c>
      <c r="B548" s="3"/>
      <c r="C548" s="3"/>
      <c r="D548" s="3"/>
      <c r="E548" s="3"/>
      <c r="F548" s="3"/>
      <c r="G548" s="3"/>
      <c r="H548" s="3"/>
      <c r="I548" s="3"/>
      <c r="J548" s="3"/>
      <c r="K548" s="3"/>
    </row>
    <row r="549" spans="1:11" ht="15.75" customHeight="1">
      <c r="A549" s="12">
        <f>'Complete sheet and details'!G545</f>
        <v>0</v>
      </c>
      <c r="B549" s="3"/>
      <c r="C549" s="3"/>
      <c r="D549" s="3"/>
      <c r="E549" s="3"/>
      <c r="F549" s="3"/>
      <c r="G549" s="3"/>
      <c r="H549" s="3"/>
      <c r="I549" s="3"/>
      <c r="J549" s="3"/>
      <c r="K549" s="3"/>
    </row>
    <row r="550" spans="1:11" ht="15.75" customHeight="1">
      <c r="A550" s="12">
        <f>'Complete sheet and details'!G546</f>
        <v>0</v>
      </c>
      <c r="B550" s="3"/>
      <c r="C550" s="3"/>
      <c r="D550" s="3"/>
      <c r="E550" s="3"/>
      <c r="F550" s="3"/>
      <c r="G550" s="3"/>
      <c r="H550" s="3"/>
      <c r="I550" s="3"/>
      <c r="J550" s="3"/>
      <c r="K550" s="3"/>
    </row>
    <row r="551" spans="1:11" ht="15.75" customHeight="1">
      <c r="A551" s="12">
        <f>'Complete sheet and details'!G547</f>
        <v>0</v>
      </c>
      <c r="B551" s="3"/>
      <c r="C551" s="3"/>
      <c r="D551" s="3"/>
      <c r="E551" s="3"/>
      <c r="F551" s="3"/>
      <c r="G551" s="3"/>
      <c r="H551" s="3"/>
      <c r="I551" s="3"/>
      <c r="J551" s="3"/>
      <c r="K551" s="3"/>
    </row>
    <row r="552" spans="1:11" ht="15.75" customHeight="1">
      <c r="A552" s="12">
        <f>'Complete sheet and details'!G548</f>
        <v>0</v>
      </c>
      <c r="B552" s="3"/>
      <c r="C552" s="3"/>
      <c r="D552" s="3"/>
      <c r="E552" s="3"/>
      <c r="F552" s="3"/>
      <c r="G552" s="3"/>
      <c r="H552" s="3"/>
      <c r="I552" s="3"/>
      <c r="J552" s="3"/>
      <c r="K552" s="3"/>
    </row>
    <row r="553" spans="1:11" ht="15.75" customHeight="1">
      <c r="A553" s="12">
        <f>'Complete sheet and details'!G549</f>
        <v>0</v>
      </c>
      <c r="B553" s="3"/>
      <c r="C553" s="3"/>
      <c r="D553" s="3"/>
      <c r="E553" s="3"/>
      <c r="F553" s="3"/>
      <c r="G553" s="3"/>
      <c r="H553" s="3"/>
      <c r="I553" s="3"/>
      <c r="J553" s="3"/>
      <c r="K553" s="3"/>
    </row>
    <row r="554" spans="1:11" ht="15.75" customHeight="1">
      <c r="A554" s="12">
        <f>'Complete sheet and details'!G550</f>
        <v>0</v>
      </c>
      <c r="B554" s="3"/>
      <c r="C554" s="3"/>
      <c r="D554" s="3"/>
      <c r="E554" s="3"/>
      <c r="F554" s="3"/>
      <c r="G554" s="3"/>
      <c r="H554" s="3"/>
      <c r="I554" s="3"/>
      <c r="J554" s="3"/>
      <c r="K554" s="3"/>
    </row>
    <row r="555" spans="1:11" ht="15.75" customHeight="1">
      <c r="A555" s="12">
        <f>'Complete sheet and details'!G551</f>
        <v>0</v>
      </c>
      <c r="B555" s="3"/>
      <c r="C555" s="3"/>
      <c r="D555" s="3"/>
      <c r="E555" s="3"/>
      <c r="F555" s="3"/>
      <c r="G555" s="3"/>
      <c r="H555" s="3"/>
      <c r="I555" s="3"/>
      <c r="J555" s="3"/>
      <c r="K555" s="3"/>
    </row>
    <row r="556" spans="1:11" ht="15.75" customHeight="1">
      <c r="A556" s="12">
        <f>'Complete sheet and details'!G552</f>
        <v>0</v>
      </c>
      <c r="B556" s="3"/>
      <c r="C556" s="3"/>
      <c r="D556" s="3"/>
      <c r="E556" s="3"/>
      <c r="F556" s="3"/>
      <c r="G556" s="3"/>
      <c r="H556" s="3"/>
      <c r="I556" s="3"/>
      <c r="J556" s="3"/>
      <c r="K556" s="3"/>
    </row>
    <row r="557" spans="1:11" ht="15.75" customHeight="1">
      <c r="A557" s="12">
        <f>'Complete sheet and details'!G553</f>
        <v>0</v>
      </c>
      <c r="B557" s="3"/>
      <c r="C557" s="3"/>
      <c r="D557" s="3"/>
      <c r="E557" s="3"/>
      <c r="F557" s="3"/>
      <c r="G557" s="3"/>
      <c r="H557" s="3"/>
      <c r="I557" s="3"/>
      <c r="J557" s="3"/>
      <c r="K557" s="3"/>
    </row>
    <row r="558" spans="1:11" ht="15.75" customHeight="1">
      <c r="A558" s="12">
        <f>'Complete sheet and details'!G554</f>
        <v>0</v>
      </c>
      <c r="B558" s="3"/>
      <c r="C558" s="3"/>
      <c r="D558" s="3"/>
      <c r="E558" s="3"/>
      <c r="F558" s="3"/>
      <c r="G558" s="3"/>
      <c r="H558" s="3"/>
      <c r="I558" s="3"/>
      <c r="J558" s="3"/>
      <c r="K558" s="3"/>
    </row>
    <row r="559" spans="1:11" ht="15.75" customHeight="1">
      <c r="A559" s="12">
        <f>'Complete sheet and details'!G555</f>
        <v>0</v>
      </c>
      <c r="B559" s="3"/>
      <c r="C559" s="3"/>
      <c r="D559" s="3"/>
      <c r="E559" s="3"/>
      <c r="F559" s="3"/>
      <c r="G559" s="3"/>
      <c r="H559" s="3"/>
      <c r="I559" s="3"/>
      <c r="J559" s="3"/>
      <c r="K559" s="3"/>
    </row>
    <row r="560" spans="1:11" ht="15.75" customHeight="1">
      <c r="A560" s="12">
        <f>'Complete sheet and details'!G556</f>
        <v>0</v>
      </c>
      <c r="B560" s="3"/>
      <c r="C560" s="3"/>
      <c r="D560" s="3"/>
      <c r="E560" s="3"/>
      <c r="F560" s="3"/>
      <c r="G560" s="3"/>
      <c r="H560" s="3"/>
      <c r="I560" s="3"/>
      <c r="J560" s="3"/>
      <c r="K560" s="3"/>
    </row>
    <row r="561" spans="1:11" ht="15.75" customHeight="1">
      <c r="A561" s="12">
        <f>'Complete sheet and details'!G557</f>
        <v>0</v>
      </c>
      <c r="B561" s="3"/>
      <c r="C561" s="3"/>
      <c r="D561" s="3"/>
      <c r="E561" s="3"/>
      <c r="F561" s="3"/>
      <c r="G561" s="3"/>
      <c r="H561" s="3"/>
      <c r="I561" s="3"/>
      <c r="J561" s="3"/>
      <c r="K561" s="3"/>
    </row>
    <row r="562" spans="1:11" ht="15.75" customHeight="1">
      <c r="A562" s="12">
        <f>'Complete sheet and details'!G558</f>
        <v>0</v>
      </c>
      <c r="B562" s="3"/>
      <c r="C562" s="3"/>
      <c r="D562" s="3"/>
      <c r="E562" s="3"/>
      <c r="F562" s="3"/>
      <c r="G562" s="3"/>
      <c r="H562" s="3"/>
      <c r="I562" s="3"/>
      <c r="J562" s="3"/>
      <c r="K562" s="3"/>
    </row>
    <row r="563" spans="1:11" ht="15.75" customHeight="1">
      <c r="A563" s="12">
        <f>'Complete sheet and details'!G559</f>
        <v>0</v>
      </c>
      <c r="B563" s="3"/>
      <c r="C563" s="3"/>
      <c r="D563" s="3"/>
      <c r="E563" s="3"/>
      <c r="F563" s="3"/>
      <c r="G563" s="3"/>
      <c r="H563" s="3"/>
      <c r="I563" s="3"/>
      <c r="J563" s="3"/>
      <c r="K563" s="3"/>
    </row>
    <row r="564" spans="1:11" ht="15.75" customHeight="1">
      <c r="A564" s="12">
        <f>'Complete sheet and details'!G560</f>
        <v>0</v>
      </c>
      <c r="B564" s="3"/>
      <c r="C564" s="3"/>
      <c r="D564" s="3"/>
      <c r="E564" s="3"/>
      <c r="F564" s="3"/>
      <c r="G564" s="3"/>
      <c r="H564" s="3"/>
      <c r="I564" s="3"/>
      <c r="J564" s="3"/>
      <c r="K564" s="3"/>
    </row>
    <row r="565" spans="1:11" ht="15.75" customHeight="1">
      <c r="A565" s="12">
        <f>'Complete sheet and details'!G561</f>
        <v>0</v>
      </c>
      <c r="B565" s="3"/>
      <c r="C565" s="3"/>
      <c r="D565" s="3"/>
      <c r="E565" s="3"/>
      <c r="F565" s="3"/>
      <c r="G565" s="3"/>
      <c r="H565" s="3"/>
      <c r="I565" s="3"/>
      <c r="J565" s="3"/>
      <c r="K565" s="3"/>
    </row>
    <row r="566" spans="1:11" ht="15.75" customHeight="1">
      <c r="A566" s="12">
        <f>'Complete sheet and details'!G562</f>
        <v>0</v>
      </c>
      <c r="B566" s="3"/>
      <c r="C566" s="3"/>
      <c r="D566" s="3"/>
      <c r="E566" s="3"/>
      <c r="F566" s="3"/>
      <c r="G566" s="3"/>
      <c r="H566" s="3"/>
      <c r="I566" s="3"/>
      <c r="J566" s="3"/>
      <c r="K566" s="3"/>
    </row>
    <row r="567" spans="1:11" ht="15.75" customHeight="1">
      <c r="A567" s="12">
        <f>'Complete sheet and details'!G563</f>
        <v>0</v>
      </c>
      <c r="B567" s="3"/>
      <c r="C567" s="3"/>
      <c r="D567" s="3"/>
      <c r="E567" s="3"/>
      <c r="F567" s="3"/>
      <c r="G567" s="3"/>
      <c r="H567" s="3"/>
      <c r="I567" s="3"/>
      <c r="J567" s="3"/>
      <c r="K567" s="3"/>
    </row>
    <row r="568" spans="1:11" ht="15.75" customHeight="1">
      <c r="A568" s="12">
        <f>'Complete sheet and details'!G564</f>
        <v>0</v>
      </c>
      <c r="B568" s="3"/>
      <c r="C568" s="3"/>
      <c r="D568" s="3"/>
      <c r="E568" s="3"/>
      <c r="F568" s="3"/>
      <c r="G568" s="3"/>
      <c r="H568" s="3"/>
      <c r="I568" s="3"/>
      <c r="J568" s="3"/>
      <c r="K568" s="3"/>
    </row>
    <row r="569" spans="1:11" ht="15.75" customHeight="1">
      <c r="A569" s="12">
        <f>'Complete sheet and details'!G565</f>
        <v>0</v>
      </c>
      <c r="B569" s="3"/>
      <c r="C569" s="3"/>
      <c r="D569" s="3"/>
      <c r="E569" s="3"/>
      <c r="F569" s="3"/>
      <c r="G569" s="3"/>
      <c r="H569" s="3"/>
      <c r="I569" s="3"/>
      <c r="J569" s="3"/>
      <c r="K569" s="3"/>
    </row>
    <row r="570" spans="1:11" ht="15.75" customHeight="1">
      <c r="A570" s="12">
        <f>'Complete sheet and details'!G566</f>
        <v>0</v>
      </c>
      <c r="B570" s="3"/>
      <c r="C570" s="3"/>
      <c r="D570" s="3"/>
      <c r="E570" s="3"/>
      <c r="F570" s="3"/>
      <c r="G570" s="3"/>
      <c r="H570" s="3"/>
      <c r="I570" s="3"/>
      <c r="J570" s="3"/>
      <c r="K570" s="3"/>
    </row>
    <row r="571" spans="1:11" ht="15.75" customHeight="1">
      <c r="A571" s="12">
        <f>'Complete sheet and details'!G567</f>
        <v>0</v>
      </c>
      <c r="B571" s="3"/>
      <c r="C571" s="3"/>
      <c r="D571" s="3"/>
      <c r="E571" s="3"/>
      <c r="F571" s="3"/>
      <c r="G571" s="3"/>
      <c r="H571" s="3"/>
      <c r="I571" s="3"/>
      <c r="J571" s="3"/>
      <c r="K571" s="3"/>
    </row>
    <row r="572" spans="1:11" ht="15.75" customHeight="1">
      <c r="A572" s="12">
        <f>'Complete sheet and details'!G568</f>
        <v>0</v>
      </c>
      <c r="B572" s="3"/>
      <c r="C572" s="3"/>
      <c r="D572" s="3"/>
      <c r="E572" s="3"/>
      <c r="F572" s="3"/>
      <c r="G572" s="3"/>
      <c r="H572" s="3"/>
      <c r="I572" s="3"/>
      <c r="J572" s="3"/>
      <c r="K572" s="3"/>
    </row>
    <row r="573" spans="1:11" ht="15.75" customHeight="1">
      <c r="A573" s="12">
        <f>'Complete sheet and details'!G569</f>
        <v>0</v>
      </c>
      <c r="B573" s="3"/>
      <c r="C573" s="3"/>
      <c r="D573" s="3"/>
      <c r="E573" s="3"/>
      <c r="F573" s="3"/>
      <c r="G573" s="3"/>
      <c r="H573" s="3"/>
      <c r="I573" s="3"/>
      <c r="J573" s="3"/>
      <c r="K573" s="3"/>
    </row>
    <row r="574" spans="1:11" ht="15.75" customHeight="1">
      <c r="A574" s="12">
        <f>'Complete sheet and details'!G570</f>
        <v>0</v>
      </c>
      <c r="B574" s="3"/>
      <c r="C574" s="3"/>
      <c r="D574" s="3"/>
      <c r="E574" s="3"/>
      <c r="F574" s="3"/>
      <c r="G574" s="3"/>
      <c r="H574" s="3"/>
      <c r="I574" s="3"/>
      <c r="J574" s="3"/>
      <c r="K574" s="3"/>
    </row>
    <row r="575" spans="1:11" ht="15.75" customHeight="1">
      <c r="A575" s="12">
        <f>'Complete sheet and details'!G571</f>
        <v>0</v>
      </c>
      <c r="B575" s="3"/>
      <c r="C575" s="3"/>
      <c r="D575" s="3"/>
      <c r="E575" s="3"/>
      <c r="F575" s="3"/>
      <c r="G575" s="3"/>
      <c r="H575" s="3"/>
      <c r="I575" s="3"/>
      <c r="J575" s="3"/>
      <c r="K575" s="3"/>
    </row>
    <row r="576" spans="1:11" ht="15.75" customHeight="1">
      <c r="A576" s="12">
        <f>'Complete sheet and details'!G572</f>
        <v>0</v>
      </c>
      <c r="B576" s="3"/>
      <c r="C576" s="3"/>
      <c r="D576" s="3"/>
      <c r="E576" s="3"/>
      <c r="F576" s="3"/>
      <c r="G576" s="3"/>
      <c r="H576" s="3"/>
      <c r="I576" s="3"/>
      <c r="J576" s="3"/>
      <c r="K576" s="3"/>
    </row>
    <row r="577" spans="1:11" ht="15.75" customHeight="1">
      <c r="A577" s="12">
        <f>'Complete sheet and details'!G573</f>
        <v>0</v>
      </c>
      <c r="B577" s="3"/>
      <c r="C577" s="3"/>
      <c r="D577" s="3"/>
      <c r="E577" s="3"/>
      <c r="F577" s="3"/>
      <c r="G577" s="3"/>
      <c r="H577" s="3"/>
      <c r="I577" s="3"/>
      <c r="J577" s="3"/>
      <c r="K577" s="3"/>
    </row>
    <row r="578" spans="1:11" ht="15.75" customHeight="1">
      <c r="A578" s="12">
        <f>'Complete sheet and details'!G574</f>
        <v>0</v>
      </c>
      <c r="B578" s="3"/>
      <c r="C578" s="3"/>
      <c r="D578" s="3"/>
      <c r="E578" s="3"/>
      <c r="F578" s="3"/>
      <c r="G578" s="3"/>
      <c r="H578" s="3"/>
      <c r="I578" s="3"/>
      <c r="J578" s="3"/>
      <c r="K578" s="3"/>
    </row>
    <row r="579" spans="1:11" ht="15.75" customHeight="1">
      <c r="A579" s="12">
        <f>'Complete sheet and details'!G575</f>
        <v>0</v>
      </c>
      <c r="B579" s="3"/>
      <c r="C579" s="3"/>
      <c r="D579" s="3"/>
      <c r="E579" s="3"/>
      <c r="F579" s="3"/>
      <c r="G579" s="3"/>
      <c r="H579" s="3"/>
      <c r="I579" s="3"/>
      <c r="J579" s="3"/>
      <c r="K579" s="3"/>
    </row>
    <row r="580" spans="1:11" ht="15.75" customHeight="1">
      <c r="A580" s="12">
        <f>'Complete sheet and details'!G576</f>
        <v>0</v>
      </c>
      <c r="B580" s="3"/>
      <c r="C580" s="3"/>
      <c r="D580" s="3"/>
      <c r="E580" s="3"/>
      <c r="F580" s="3"/>
      <c r="G580" s="3"/>
      <c r="H580" s="3"/>
      <c r="I580" s="3"/>
      <c r="J580" s="3"/>
      <c r="K580" s="3"/>
    </row>
    <row r="581" spans="1:11" ht="15.75" customHeight="1">
      <c r="A581" s="12">
        <f>'Complete sheet and details'!G577</f>
        <v>0</v>
      </c>
      <c r="B581" s="3"/>
      <c r="C581" s="3"/>
      <c r="D581" s="3"/>
      <c r="E581" s="3"/>
      <c r="F581" s="3"/>
      <c r="G581" s="3"/>
      <c r="H581" s="3"/>
      <c r="I581" s="3"/>
      <c r="J581" s="3"/>
      <c r="K581" s="3"/>
    </row>
    <row r="582" spans="1:11" ht="15.75" customHeight="1">
      <c r="A582" s="12">
        <f>'Complete sheet and details'!G578</f>
        <v>0</v>
      </c>
      <c r="B582" s="3"/>
      <c r="C582" s="3"/>
      <c r="D582" s="3"/>
      <c r="E582" s="3"/>
      <c r="F582" s="3"/>
      <c r="G582" s="3"/>
      <c r="H582" s="3"/>
      <c r="I582" s="3"/>
      <c r="J582" s="3"/>
      <c r="K582" s="3"/>
    </row>
    <row r="583" spans="1:11" ht="15.75" customHeight="1">
      <c r="A583" s="12">
        <f>'Complete sheet and details'!G579</f>
        <v>0</v>
      </c>
      <c r="B583" s="3"/>
      <c r="C583" s="3"/>
      <c r="D583" s="3"/>
      <c r="E583" s="3"/>
      <c r="F583" s="3"/>
      <c r="G583" s="3"/>
      <c r="H583" s="3"/>
      <c r="I583" s="3"/>
      <c r="J583" s="3"/>
      <c r="K583" s="3"/>
    </row>
    <row r="584" spans="1:11" ht="15.75" customHeight="1">
      <c r="A584" s="12">
        <f>'Complete sheet and details'!G580</f>
        <v>0</v>
      </c>
      <c r="B584" s="3"/>
      <c r="C584" s="3"/>
      <c r="D584" s="3"/>
      <c r="E584" s="3"/>
      <c r="F584" s="3"/>
      <c r="G584" s="3"/>
      <c r="H584" s="3"/>
      <c r="I584" s="3"/>
      <c r="J584" s="3"/>
      <c r="K584" s="3"/>
    </row>
    <row r="585" spans="1:11" ht="15.75" customHeight="1">
      <c r="A585" s="12">
        <f>'Complete sheet and details'!G581</f>
        <v>0</v>
      </c>
      <c r="B585" s="3"/>
      <c r="C585" s="3"/>
      <c r="D585" s="3"/>
      <c r="E585" s="3"/>
      <c r="F585" s="3"/>
      <c r="G585" s="3"/>
      <c r="H585" s="3"/>
      <c r="I585" s="3"/>
      <c r="J585" s="3"/>
      <c r="K585" s="3"/>
    </row>
    <row r="586" spans="1:11" ht="15.75" customHeight="1">
      <c r="A586" s="12">
        <f>'Complete sheet and details'!G582</f>
        <v>0</v>
      </c>
      <c r="B586" s="3"/>
      <c r="C586" s="3"/>
      <c r="D586" s="3"/>
      <c r="E586" s="3"/>
      <c r="F586" s="3"/>
      <c r="G586" s="3"/>
      <c r="H586" s="3"/>
      <c r="I586" s="3"/>
      <c r="J586" s="3"/>
      <c r="K586" s="3"/>
    </row>
    <row r="587" spans="1:11" ht="15.75" customHeight="1">
      <c r="A587" s="12">
        <f>'Complete sheet and details'!G583</f>
        <v>0</v>
      </c>
      <c r="B587" s="3"/>
      <c r="C587" s="3"/>
      <c r="D587" s="3"/>
      <c r="E587" s="3"/>
      <c r="F587" s="3"/>
      <c r="G587" s="3"/>
      <c r="H587" s="3"/>
      <c r="I587" s="3"/>
      <c r="J587" s="3"/>
      <c r="K587" s="3"/>
    </row>
    <row r="588" spans="1:11" ht="15.75" customHeight="1">
      <c r="A588" s="12">
        <f>'Complete sheet and details'!G584</f>
        <v>0</v>
      </c>
      <c r="B588" s="3"/>
      <c r="C588" s="3"/>
      <c r="D588" s="3"/>
      <c r="E588" s="3"/>
      <c r="F588" s="3"/>
      <c r="G588" s="3"/>
      <c r="H588" s="3"/>
      <c r="I588" s="3"/>
      <c r="J588" s="3"/>
      <c r="K588" s="3"/>
    </row>
    <row r="589" spans="1:11" ht="15.75" customHeight="1">
      <c r="A589" s="12">
        <f>'Complete sheet and details'!G585</f>
        <v>0</v>
      </c>
      <c r="B589" s="3"/>
      <c r="C589" s="3"/>
      <c r="D589" s="3"/>
      <c r="E589" s="3"/>
      <c r="F589" s="3"/>
      <c r="G589" s="3"/>
      <c r="H589" s="3"/>
      <c r="I589" s="3"/>
      <c r="J589" s="3"/>
      <c r="K589" s="3"/>
    </row>
    <row r="590" spans="1:11" ht="15.75" customHeight="1">
      <c r="A590" s="12">
        <f>'Complete sheet and details'!G586</f>
        <v>0</v>
      </c>
      <c r="B590" s="3"/>
      <c r="C590" s="3"/>
      <c r="D590" s="3"/>
      <c r="E590" s="3"/>
      <c r="F590" s="3"/>
      <c r="G590" s="3"/>
      <c r="H590" s="3"/>
      <c r="I590" s="3"/>
      <c r="J590" s="3"/>
      <c r="K590" s="3"/>
    </row>
    <row r="591" spans="1:11" ht="15.75" customHeight="1">
      <c r="A591" s="12">
        <f>'Complete sheet and details'!G587</f>
        <v>0</v>
      </c>
      <c r="B591" s="3"/>
      <c r="C591" s="3"/>
      <c r="D591" s="3"/>
      <c r="E591" s="3"/>
      <c r="F591" s="3"/>
      <c r="G591" s="3"/>
      <c r="H591" s="3"/>
      <c r="I591" s="3"/>
      <c r="J591" s="3"/>
      <c r="K591" s="3"/>
    </row>
    <row r="592" spans="1:11" ht="15.75" customHeight="1">
      <c r="A592" s="12">
        <f>'Complete sheet and details'!G588</f>
        <v>0</v>
      </c>
      <c r="B592" s="3"/>
      <c r="C592" s="3"/>
      <c r="D592" s="3"/>
      <c r="E592" s="3"/>
      <c r="F592" s="3"/>
      <c r="G592" s="3"/>
      <c r="H592" s="3"/>
      <c r="I592" s="3"/>
      <c r="J592" s="3"/>
      <c r="K592" s="3"/>
    </row>
    <row r="593" spans="1:11" ht="15.75" customHeight="1">
      <c r="A593" s="12">
        <f>'Complete sheet and details'!G589</f>
        <v>0</v>
      </c>
      <c r="B593" s="3"/>
      <c r="C593" s="3"/>
      <c r="D593" s="3"/>
      <c r="E593" s="3"/>
      <c r="F593" s="3"/>
      <c r="G593" s="3"/>
      <c r="H593" s="3"/>
      <c r="I593" s="3"/>
      <c r="J593" s="3"/>
      <c r="K593" s="3"/>
    </row>
    <row r="594" spans="1:11" ht="15.75" customHeight="1">
      <c r="A594" s="12">
        <f>'Complete sheet and details'!G590</f>
        <v>0</v>
      </c>
      <c r="B594" s="3"/>
      <c r="C594" s="3"/>
      <c r="D594" s="3"/>
      <c r="E594" s="3"/>
      <c r="F594" s="3"/>
      <c r="G594" s="3"/>
      <c r="H594" s="3"/>
      <c r="I594" s="3"/>
      <c r="J594" s="3"/>
      <c r="K594" s="3"/>
    </row>
    <row r="595" spans="1:11" ht="15.75" customHeight="1">
      <c r="A595" s="12">
        <f>'Complete sheet and details'!G591</f>
        <v>0</v>
      </c>
      <c r="B595" s="3"/>
      <c r="C595" s="3"/>
      <c r="D595" s="3"/>
      <c r="E595" s="3"/>
      <c r="F595" s="3"/>
      <c r="G595" s="3"/>
      <c r="H595" s="3"/>
      <c r="I595" s="3"/>
      <c r="J595" s="3"/>
      <c r="K595" s="3"/>
    </row>
    <row r="596" spans="1:11" ht="15.75" customHeight="1">
      <c r="A596" s="12">
        <f>'Complete sheet and details'!G592</f>
        <v>0</v>
      </c>
      <c r="B596" s="3"/>
      <c r="C596" s="3"/>
      <c r="D596" s="3"/>
      <c r="E596" s="3"/>
      <c r="F596" s="3"/>
      <c r="G596" s="3"/>
      <c r="H596" s="3"/>
      <c r="I596" s="3"/>
      <c r="J596" s="3"/>
      <c r="K596" s="3"/>
    </row>
    <row r="597" spans="1:11" ht="15.75" customHeight="1">
      <c r="A597" s="12">
        <f>'Complete sheet and details'!G593</f>
        <v>0</v>
      </c>
      <c r="B597" s="3"/>
      <c r="C597" s="3"/>
      <c r="D597" s="3"/>
      <c r="E597" s="3"/>
      <c r="F597" s="3"/>
      <c r="G597" s="3"/>
      <c r="H597" s="3"/>
      <c r="I597" s="3"/>
      <c r="J597" s="3"/>
      <c r="K597" s="3"/>
    </row>
    <row r="598" spans="1:11" ht="15.75" customHeight="1">
      <c r="A598" s="12">
        <f>'Complete sheet and details'!G594</f>
        <v>0</v>
      </c>
      <c r="B598" s="3"/>
      <c r="C598" s="3"/>
      <c r="D598" s="3"/>
      <c r="E598" s="3"/>
      <c r="F598" s="3"/>
      <c r="G598" s="3"/>
      <c r="H598" s="3"/>
      <c r="I598" s="3"/>
      <c r="J598" s="3"/>
      <c r="K598" s="3"/>
    </row>
    <row r="599" spans="1:11" ht="15.75" customHeight="1">
      <c r="A599" s="12">
        <f>'Complete sheet and details'!G595</f>
        <v>0</v>
      </c>
      <c r="B599" s="3"/>
      <c r="C599" s="3"/>
      <c r="D599" s="3"/>
      <c r="E599" s="3"/>
      <c r="F599" s="3"/>
      <c r="G599" s="3"/>
      <c r="H599" s="3"/>
      <c r="I599" s="3"/>
      <c r="J599" s="3"/>
      <c r="K599" s="3"/>
    </row>
    <row r="600" spans="1:11" ht="15.75" customHeight="1">
      <c r="A600" s="12">
        <f>'Complete sheet and details'!G596</f>
        <v>0</v>
      </c>
      <c r="B600" s="3"/>
      <c r="C600" s="3"/>
      <c r="D600" s="3"/>
      <c r="E600" s="3"/>
      <c r="F600" s="3"/>
      <c r="G600" s="3"/>
      <c r="H600" s="3"/>
      <c r="I600" s="3"/>
      <c r="J600" s="3"/>
      <c r="K600" s="3"/>
    </row>
    <row r="601" spans="1:11" ht="15.75" customHeight="1">
      <c r="A601" s="12">
        <f>'Complete sheet and details'!G597</f>
        <v>0</v>
      </c>
      <c r="B601" s="3"/>
      <c r="C601" s="3"/>
      <c r="D601" s="3"/>
      <c r="E601" s="3"/>
      <c r="F601" s="3"/>
      <c r="G601" s="3"/>
      <c r="H601" s="3"/>
      <c r="I601" s="3"/>
      <c r="J601" s="3"/>
      <c r="K601" s="3"/>
    </row>
    <row r="602" spans="1:11" ht="15.75" customHeight="1">
      <c r="A602" s="12">
        <f>'Complete sheet and details'!G598</f>
        <v>0</v>
      </c>
      <c r="B602" s="3"/>
      <c r="C602" s="3"/>
      <c r="D602" s="3"/>
      <c r="E602" s="3"/>
      <c r="F602" s="3"/>
      <c r="G602" s="3"/>
      <c r="H602" s="3"/>
      <c r="I602" s="3"/>
      <c r="J602" s="3"/>
      <c r="K602" s="3"/>
    </row>
    <row r="603" spans="1:11" ht="15.75" customHeight="1">
      <c r="A603" s="12">
        <f>'Complete sheet and details'!G599</f>
        <v>0</v>
      </c>
      <c r="B603" s="3"/>
      <c r="C603" s="3"/>
      <c r="D603" s="3"/>
      <c r="E603" s="3"/>
      <c r="F603" s="3"/>
      <c r="G603" s="3"/>
      <c r="H603" s="3"/>
      <c r="I603" s="3"/>
      <c r="J603" s="3"/>
      <c r="K603" s="3"/>
    </row>
    <row r="604" spans="1:11" ht="15.75" customHeight="1">
      <c r="A604" s="12">
        <f>'Complete sheet and details'!G600</f>
        <v>0</v>
      </c>
      <c r="B604" s="3"/>
      <c r="C604" s="3"/>
      <c r="D604" s="3"/>
      <c r="E604" s="3"/>
      <c r="F604" s="3"/>
      <c r="G604" s="3"/>
      <c r="H604" s="3"/>
      <c r="I604" s="3"/>
      <c r="J604" s="3"/>
      <c r="K604" s="3"/>
    </row>
    <row r="605" spans="1:11" ht="15.75" customHeight="1">
      <c r="A605" s="12">
        <f>'Complete sheet and details'!G601</f>
        <v>0</v>
      </c>
      <c r="B605" s="3"/>
      <c r="C605" s="3"/>
      <c r="D605" s="3"/>
      <c r="E605" s="3"/>
      <c r="F605" s="3"/>
      <c r="G605" s="3"/>
      <c r="H605" s="3"/>
      <c r="I605" s="3"/>
      <c r="J605" s="3"/>
      <c r="K605" s="3"/>
    </row>
    <row r="606" spans="1:11" ht="15.75" customHeight="1">
      <c r="A606" s="12">
        <f>'Complete sheet and details'!G602</f>
        <v>0</v>
      </c>
      <c r="B606" s="3"/>
      <c r="C606" s="3"/>
      <c r="D606" s="3"/>
      <c r="E606" s="3"/>
      <c r="F606" s="3"/>
      <c r="G606" s="3"/>
      <c r="H606" s="3"/>
      <c r="I606" s="3"/>
      <c r="J606" s="3"/>
      <c r="K606" s="3"/>
    </row>
    <row r="607" spans="1:11" ht="15.75" customHeight="1">
      <c r="A607" s="12">
        <f>'Complete sheet and details'!G603</f>
        <v>0</v>
      </c>
      <c r="B607" s="3"/>
      <c r="C607" s="3"/>
      <c r="D607" s="3"/>
      <c r="E607" s="3"/>
      <c r="F607" s="3"/>
      <c r="G607" s="3"/>
      <c r="H607" s="3"/>
      <c r="I607" s="3"/>
      <c r="J607" s="3"/>
      <c r="K607" s="3"/>
    </row>
    <row r="608" spans="1:11" ht="15.75" customHeight="1">
      <c r="A608" s="12">
        <f>'Complete sheet and details'!G604</f>
        <v>0</v>
      </c>
      <c r="B608" s="3"/>
      <c r="C608" s="3"/>
      <c r="D608" s="3"/>
      <c r="E608" s="3"/>
      <c r="F608" s="3"/>
      <c r="G608" s="3"/>
      <c r="H608" s="3"/>
      <c r="I608" s="3"/>
      <c r="J608" s="3"/>
      <c r="K608" s="3"/>
    </row>
    <row r="609" spans="1:11" ht="15.75" customHeight="1">
      <c r="A609" s="12">
        <f>'Complete sheet and details'!G605</f>
        <v>0</v>
      </c>
      <c r="B609" s="3"/>
      <c r="C609" s="3"/>
      <c r="D609" s="3"/>
      <c r="E609" s="3"/>
      <c r="F609" s="3"/>
      <c r="G609" s="3"/>
      <c r="H609" s="3"/>
      <c r="I609" s="3"/>
      <c r="J609" s="3"/>
      <c r="K609" s="3"/>
    </row>
    <row r="610" spans="1:11" ht="15.75" customHeight="1">
      <c r="A610" s="12">
        <f>'Complete sheet and details'!G606</f>
        <v>0</v>
      </c>
      <c r="B610" s="3"/>
      <c r="C610" s="3"/>
      <c r="D610" s="3"/>
      <c r="E610" s="3"/>
      <c r="F610" s="3"/>
      <c r="G610" s="3"/>
      <c r="H610" s="3"/>
      <c r="I610" s="3"/>
      <c r="J610" s="3"/>
      <c r="K610" s="3"/>
    </row>
    <row r="611" spans="1:11" ht="15.75" customHeight="1">
      <c r="A611" s="12">
        <f>'Complete sheet and details'!G607</f>
        <v>0</v>
      </c>
      <c r="B611" s="3"/>
      <c r="C611" s="3"/>
      <c r="D611" s="3"/>
      <c r="E611" s="3"/>
      <c r="F611" s="3"/>
      <c r="G611" s="3"/>
      <c r="H611" s="3"/>
      <c r="I611" s="3"/>
      <c r="J611" s="3"/>
      <c r="K611" s="3"/>
    </row>
    <row r="612" spans="1:11" ht="15.75" customHeight="1">
      <c r="A612" s="12">
        <f>'Complete sheet and details'!G608</f>
        <v>0</v>
      </c>
      <c r="B612" s="3"/>
      <c r="C612" s="3"/>
      <c r="D612" s="3"/>
      <c r="E612" s="3"/>
      <c r="F612" s="3"/>
      <c r="G612" s="3"/>
      <c r="H612" s="3"/>
      <c r="I612" s="3"/>
      <c r="J612" s="3"/>
      <c r="K612" s="3"/>
    </row>
    <row r="613" spans="1:11" ht="15.75" customHeight="1">
      <c r="A613" s="12">
        <f>'Complete sheet and details'!G609</f>
        <v>0</v>
      </c>
      <c r="B613" s="3"/>
      <c r="C613" s="3"/>
      <c r="D613" s="3"/>
      <c r="E613" s="3"/>
      <c r="F613" s="3"/>
      <c r="G613" s="3"/>
      <c r="H613" s="3"/>
      <c r="I613" s="3"/>
      <c r="J613" s="3"/>
      <c r="K613" s="3"/>
    </row>
    <row r="614" spans="1:11" ht="15.75" customHeight="1">
      <c r="A614" s="12">
        <f>'Complete sheet and details'!G610</f>
        <v>0</v>
      </c>
      <c r="B614" s="3"/>
      <c r="C614" s="3"/>
      <c r="D614" s="3"/>
      <c r="E614" s="3"/>
      <c r="F614" s="3"/>
      <c r="G614" s="3"/>
      <c r="H614" s="3"/>
      <c r="I614" s="3"/>
      <c r="J614" s="3"/>
      <c r="K614" s="3"/>
    </row>
    <row r="615" spans="1:11" ht="15.75" customHeight="1">
      <c r="A615" s="12">
        <f>'Complete sheet and details'!G611</f>
        <v>0</v>
      </c>
      <c r="B615" s="3"/>
      <c r="C615" s="3"/>
      <c r="D615" s="3"/>
      <c r="E615" s="3"/>
      <c r="F615" s="3"/>
      <c r="G615" s="3"/>
      <c r="H615" s="3"/>
      <c r="I615" s="3"/>
      <c r="J615" s="3"/>
      <c r="K615" s="3"/>
    </row>
    <row r="616" spans="1:11" ht="15.75" customHeight="1">
      <c r="A616" s="12">
        <f>'Complete sheet and details'!G612</f>
        <v>0</v>
      </c>
      <c r="B616" s="3"/>
      <c r="C616" s="3"/>
      <c r="D616" s="3"/>
      <c r="E616" s="3"/>
      <c r="F616" s="3"/>
      <c r="G616" s="3"/>
      <c r="H616" s="3"/>
      <c r="I616" s="3"/>
      <c r="J616" s="3"/>
      <c r="K616" s="3"/>
    </row>
    <row r="617" spans="1:11" ht="15.75" customHeight="1">
      <c r="A617" s="12">
        <f>'Complete sheet and details'!G613</f>
        <v>0</v>
      </c>
      <c r="B617" s="3"/>
      <c r="C617" s="3"/>
      <c r="D617" s="3"/>
      <c r="E617" s="3"/>
      <c r="F617" s="3"/>
      <c r="G617" s="3"/>
      <c r="H617" s="3"/>
      <c r="I617" s="3"/>
      <c r="J617" s="3"/>
      <c r="K617" s="3"/>
    </row>
    <row r="618" spans="1:11" ht="15.75" customHeight="1">
      <c r="A618" s="12">
        <f>'Complete sheet and details'!G614</f>
        <v>0</v>
      </c>
      <c r="B618" s="3"/>
      <c r="C618" s="3"/>
      <c r="D618" s="3"/>
      <c r="E618" s="3"/>
      <c r="F618" s="3"/>
      <c r="G618" s="3"/>
      <c r="H618" s="3"/>
      <c r="I618" s="3"/>
      <c r="J618" s="3"/>
      <c r="K618" s="3"/>
    </row>
    <row r="619" spans="1:11" ht="15.75" customHeight="1">
      <c r="A619" s="12">
        <f>'Complete sheet and details'!G615</f>
        <v>0</v>
      </c>
      <c r="B619" s="3"/>
      <c r="C619" s="3"/>
      <c r="D619" s="3"/>
      <c r="E619" s="3"/>
      <c r="F619" s="3"/>
      <c r="G619" s="3"/>
      <c r="H619" s="3"/>
      <c r="I619" s="3"/>
      <c r="J619" s="3"/>
      <c r="K619" s="3"/>
    </row>
    <row r="620" spans="1:11" ht="15.75" customHeight="1">
      <c r="A620" s="12">
        <f>'Complete sheet and details'!G616</f>
        <v>0</v>
      </c>
      <c r="B620" s="3"/>
      <c r="C620" s="3"/>
      <c r="D620" s="3"/>
      <c r="E620" s="3"/>
      <c r="F620" s="3"/>
      <c r="G620" s="3"/>
      <c r="H620" s="3"/>
      <c r="I620" s="3"/>
      <c r="J620" s="3"/>
      <c r="K620" s="3"/>
    </row>
    <row r="621" spans="1:11" ht="15.75" customHeight="1">
      <c r="A621" s="12">
        <f>'Complete sheet and details'!G617</f>
        <v>0</v>
      </c>
      <c r="B621" s="3"/>
      <c r="C621" s="3"/>
      <c r="D621" s="3"/>
      <c r="E621" s="3"/>
      <c r="F621" s="3"/>
      <c r="G621" s="3"/>
      <c r="H621" s="3"/>
      <c r="I621" s="3"/>
      <c r="J621" s="3"/>
      <c r="K621" s="3"/>
    </row>
    <row r="622" spans="1:11" ht="15.75" customHeight="1">
      <c r="A622" s="12">
        <f>'Complete sheet and details'!G618</f>
        <v>0</v>
      </c>
      <c r="B622" s="3"/>
      <c r="C622" s="3"/>
      <c r="D622" s="3"/>
      <c r="E622" s="3"/>
      <c r="F622" s="3"/>
      <c r="G622" s="3"/>
      <c r="H622" s="3"/>
      <c r="I622" s="3"/>
      <c r="J622" s="3"/>
      <c r="K622" s="3"/>
    </row>
    <row r="623" spans="1:11" ht="15.75" customHeight="1">
      <c r="A623" s="12">
        <f>'Complete sheet and details'!G619</f>
        <v>0</v>
      </c>
      <c r="B623" s="3"/>
      <c r="C623" s="3"/>
      <c r="D623" s="3"/>
      <c r="E623" s="3"/>
      <c r="F623" s="3"/>
      <c r="G623" s="3"/>
      <c r="H623" s="3"/>
      <c r="I623" s="3"/>
      <c r="J623" s="3"/>
      <c r="K623" s="3"/>
    </row>
    <row r="624" spans="1:11" ht="15.75" customHeight="1">
      <c r="A624" s="12">
        <f>'Complete sheet and details'!G620</f>
        <v>0</v>
      </c>
      <c r="B624" s="3"/>
      <c r="C624" s="3"/>
      <c r="D624" s="3"/>
      <c r="E624" s="3"/>
      <c r="F624" s="3"/>
      <c r="G624" s="3"/>
      <c r="H624" s="3"/>
      <c r="I624" s="3"/>
      <c r="J624" s="3"/>
      <c r="K624" s="3"/>
    </row>
    <row r="625" spans="1:11" ht="15.75" customHeight="1">
      <c r="A625" s="12">
        <f>'Complete sheet and details'!G621</f>
        <v>0</v>
      </c>
      <c r="B625" s="3"/>
      <c r="C625" s="3"/>
      <c r="D625" s="3"/>
      <c r="E625" s="3"/>
      <c r="F625" s="3"/>
      <c r="G625" s="3"/>
      <c r="H625" s="3"/>
      <c r="I625" s="3"/>
      <c r="J625" s="3"/>
      <c r="K625" s="3"/>
    </row>
    <row r="626" spans="1:11" ht="15.75" customHeight="1">
      <c r="A626" s="12">
        <f>'Complete sheet and details'!G622</f>
        <v>0</v>
      </c>
      <c r="B626" s="3"/>
      <c r="C626" s="3"/>
      <c r="D626" s="3"/>
      <c r="E626" s="3"/>
      <c r="F626" s="3"/>
      <c r="G626" s="3"/>
      <c r="H626" s="3"/>
      <c r="I626" s="3"/>
      <c r="J626" s="3"/>
      <c r="K626" s="3"/>
    </row>
    <row r="627" spans="1:11" ht="15.75" customHeight="1">
      <c r="A627" s="12">
        <f>'Complete sheet and details'!G623</f>
        <v>0</v>
      </c>
      <c r="B627" s="3"/>
      <c r="C627" s="3"/>
      <c r="D627" s="3"/>
      <c r="E627" s="3"/>
      <c r="F627" s="3"/>
      <c r="G627" s="3"/>
      <c r="H627" s="3"/>
      <c r="I627" s="3"/>
      <c r="J627" s="3"/>
      <c r="K627" s="3"/>
    </row>
    <row r="628" spans="1:11" ht="15.75" customHeight="1">
      <c r="A628" s="12">
        <f>'Complete sheet and details'!G624</f>
        <v>0</v>
      </c>
      <c r="B628" s="3"/>
      <c r="C628" s="3"/>
      <c r="D628" s="3"/>
      <c r="E628" s="3"/>
      <c r="F628" s="3"/>
      <c r="G628" s="3"/>
      <c r="H628" s="3"/>
      <c r="I628" s="3"/>
      <c r="J628" s="3"/>
      <c r="K628" s="3"/>
    </row>
    <row r="629" spans="1:11" ht="15.75" customHeight="1">
      <c r="A629" s="12">
        <f>'Complete sheet and details'!G625</f>
        <v>0</v>
      </c>
      <c r="B629" s="3"/>
      <c r="C629" s="3"/>
      <c r="D629" s="3"/>
      <c r="E629" s="3"/>
      <c r="F629" s="3"/>
      <c r="G629" s="3"/>
      <c r="H629" s="3"/>
      <c r="I629" s="3"/>
      <c r="J629" s="3"/>
      <c r="K629" s="3"/>
    </row>
    <row r="630" spans="1:11" ht="15.75" customHeight="1">
      <c r="A630" s="3"/>
      <c r="B630" s="3"/>
      <c r="C630" s="3"/>
      <c r="D630" s="3"/>
      <c r="E630" s="3"/>
      <c r="F630" s="3"/>
      <c r="G630" s="3"/>
      <c r="H630" s="3"/>
      <c r="I630" s="3"/>
      <c r="J630" s="3"/>
      <c r="K630" s="3"/>
    </row>
    <row r="631" spans="1:11" ht="15.75" customHeight="1">
      <c r="A631" s="3"/>
      <c r="B631" s="3"/>
      <c r="C631" s="3"/>
      <c r="D631" s="3"/>
      <c r="E631" s="3"/>
      <c r="F631" s="3"/>
      <c r="G631" s="3"/>
      <c r="H631" s="3"/>
      <c r="I631" s="3"/>
      <c r="J631" s="3"/>
      <c r="K631" s="3"/>
    </row>
    <row r="632" spans="1:11" ht="15.75" customHeight="1">
      <c r="A632" s="3"/>
      <c r="B632" s="3"/>
      <c r="C632" s="3"/>
      <c r="D632" s="3"/>
      <c r="E632" s="3"/>
      <c r="F632" s="3"/>
      <c r="G632" s="3"/>
      <c r="H632" s="3"/>
      <c r="I632" s="3"/>
      <c r="J632" s="3"/>
      <c r="K632" s="3"/>
    </row>
    <row r="633" spans="1:11" ht="15.75" customHeight="1">
      <c r="A633" s="3"/>
      <c r="B633" s="3"/>
      <c r="C633" s="3"/>
      <c r="D633" s="3"/>
      <c r="E633" s="3"/>
      <c r="F633" s="3"/>
      <c r="G633" s="3"/>
      <c r="H633" s="3"/>
      <c r="I633" s="3"/>
      <c r="J633" s="3"/>
      <c r="K633" s="3"/>
    </row>
    <row r="634" spans="1:11" ht="15.75" customHeight="1">
      <c r="A634" s="3"/>
      <c r="B634" s="3"/>
      <c r="C634" s="3"/>
      <c r="D634" s="3"/>
      <c r="E634" s="3"/>
      <c r="F634" s="3"/>
      <c r="G634" s="3"/>
      <c r="H634" s="3"/>
      <c r="I634" s="3"/>
      <c r="J634" s="3"/>
      <c r="K634" s="3"/>
    </row>
    <row r="635" spans="1:11" ht="15.75" customHeight="1">
      <c r="A635" s="3"/>
      <c r="B635" s="3"/>
      <c r="C635" s="3"/>
      <c r="D635" s="3"/>
      <c r="E635" s="3"/>
      <c r="F635" s="3"/>
      <c r="G635" s="3"/>
      <c r="H635" s="3"/>
      <c r="I635" s="3"/>
      <c r="J635" s="3"/>
      <c r="K635" s="3"/>
    </row>
    <row r="636" spans="1:11" ht="15.75" customHeight="1">
      <c r="A636" s="3"/>
      <c r="B636" s="3"/>
      <c r="C636" s="3"/>
      <c r="D636" s="3"/>
      <c r="E636" s="3"/>
      <c r="F636" s="3"/>
      <c r="G636" s="3"/>
      <c r="H636" s="3"/>
      <c r="I636" s="3"/>
      <c r="J636" s="3"/>
      <c r="K636" s="3"/>
    </row>
    <row r="637" spans="1:11" ht="15.75" customHeight="1">
      <c r="A637" s="3"/>
      <c r="B637" s="3"/>
      <c r="C637" s="3"/>
      <c r="D637" s="3"/>
      <c r="E637" s="3"/>
      <c r="F637" s="3"/>
      <c r="G637" s="3"/>
      <c r="H637" s="3"/>
      <c r="I637" s="3"/>
      <c r="J637" s="3"/>
      <c r="K637" s="3"/>
    </row>
    <row r="638" spans="1:11" ht="15.75" customHeight="1">
      <c r="A638" s="3"/>
      <c r="B638" s="3"/>
      <c r="C638" s="3"/>
      <c r="D638" s="3"/>
      <c r="E638" s="3"/>
      <c r="F638" s="3"/>
      <c r="G638" s="3"/>
      <c r="H638" s="3"/>
      <c r="I638" s="3"/>
      <c r="J638" s="3"/>
      <c r="K638" s="3"/>
    </row>
    <row r="639" spans="1:11" ht="15.75" customHeight="1">
      <c r="A639" s="3"/>
      <c r="B639" s="3"/>
      <c r="C639" s="3"/>
      <c r="D639" s="3"/>
      <c r="E639" s="3"/>
      <c r="F639" s="3"/>
      <c r="G639" s="3"/>
      <c r="H639" s="3"/>
      <c r="I639" s="3"/>
      <c r="J639" s="3"/>
      <c r="K639" s="3"/>
    </row>
    <row r="640" spans="1:11" ht="15.75" customHeight="1">
      <c r="A640" s="3"/>
      <c r="B640" s="3"/>
      <c r="C640" s="3"/>
      <c r="D640" s="3"/>
      <c r="E640" s="3"/>
      <c r="F640" s="3"/>
      <c r="G640" s="3"/>
      <c r="H640" s="3"/>
      <c r="I640" s="3"/>
      <c r="J640" s="3"/>
      <c r="K640" s="3"/>
    </row>
    <row r="641" spans="1:11" ht="15.75" customHeight="1">
      <c r="A641" s="3"/>
      <c r="B641" s="3"/>
      <c r="C641" s="3"/>
      <c r="D641" s="3"/>
      <c r="E641" s="3"/>
      <c r="F641" s="3"/>
      <c r="G641" s="3"/>
      <c r="H641" s="3"/>
      <c r="I641" s="3"/>
      <c r="J641" s="3"/>
      <c r="K641" s="3"/>
    </row>
    <row r="642" spans="1:11" ht="15.75" customHeight="1">
      <c r="A642" s="3"/>
      <c r="B642" s="3"/>
      <c r="C642" s="3"/>
      <c r="D642" s="3"/>
      <c r="E642" s="3"/>
      <c r="F642" s="3"/>
      <c r="G642" s="3"/>
      <c r="H642" s="3"/>
      <c r="I642" s="3"/>
      <c r="J642" s="3"/>
      <c r="K642" s="3"/>
    </row>
    <row r="643" spans="1:11" ht="15.75" customHeight="1">
      <c r="A643" s="3"/>
      <c r="B643" s="3"/>
      <c r="C643" s="3"/>
      <c r="D643" s="3"/>
      <c r="E643" s="3"/>
      <c r="F643" s="3"/>
      <c r="G643" s="3"/>
      <c r="H643" s="3"/>
      <c r="I643" s="3"/>
      <c r="J643" s="3"/>
      <c r="K643" s="3"/>
    </row>
    <row r="644" spans="1:11" ht="15.75" customHeight="1">
      <c r="A644" s="3"/>
      <c r="B644" s="3"/>
      <c r="C644" s="3"/>
      <c r="D644" s="3"/>
      <c r="E644" s="3"/>
      <c r="F644" s="3"/>
      <c r="G644" s="3"/>
      <c r="H644" s="3"/>
      <c r="I644" s="3"/>
      <c r="J644" s="3"/>
      <c r="K644" s="3"/>
    </row>
    <row r="645" spans="1:11" ht="15.75" customHeight="1">
      <c r="A645" s="3"/>
      <c r="B645" s="3"/>
      <c r="C645" s="3"/>
      <c r="D645" s="3"/>
      <c r="E645" s="3"/>
      <c r="F645" s="3"/>
      <c r="G645" s="3"/>
      <c r="H645" s="3"/>
      <c r="I645" s="3"/>
      <c r="J645" s="3"/>
      <c r="K645" s="3"/>
    </row>
    <row r="646" spans="1:11" ht="15.75" customHeight="1">
      <c r="A646" s="3"/>
      <c r="B646" s="3"/>
      <c r="C646" s="3"/>
      <c r="D646" s="3"/>
      <c r="E646" s="3"/>
      <c r="F646" s="3"/>
      <c r="G646" s="3"/>
      <c r="H646" s="3"/>
      <c r="I646" s="3"/>
      <c r="J646" s="3"/>
      <c r="K646" s="3"/>
    </row>
    <row r="647" spans="1:11" ht="15.75" customHeight="1">
      <c r="A647" s="3"/>
      <c r="B647" s="3"/>
      <c r="C647" s="3"/>
      <c r="D647" s="3"/>
      <c r="E647" s="3"/>
      <c r="F647" s="3"/>
      <c r="G647" s="3"/>
      <c r="H647" s="3"/>
      <c r="I647" s="3"/>
      <c r="J647" s="3"/>
      <c r="K647" s="3"/>
    </row>
    <row r="648" spans="1:11" ht="15.75" customHeight="1">
      <c r="A648" s="3"/>
      <c r="B648" s="3"/>
      <c r="C648" s="3"/>
      <c r="D648" s="3"/>
      <c r="E648" s="3"/>
      <c r="F648" s="3"/>
      <c r="G648" s="3"/>
      <c r="H648" s="3"/>
      <c r="I648" s="3"/>
      <c r="J648" s="3"/>
      <c r="K648" s="3"/>
    </row>
    <row r="649" spans="1:11" ht="15.75" customHeight="1">
      <c r="A649" s="3"/>
      <c r="B649" s="3"/>
      <c r="C649" s="3"/>
      <c r="D649" s="3"/>
      <c r="E649" s="3"/>
      <c r="F649" s="3"/>
      <c r="G649" s="3"/>
      <c r="H649" s="3"/>
      <c r="I649" s="3"/>
      <c r="J649" s="3"/>
      <c r="K649" s="3"/>
    </row>
    <row r="650" spans="1:11" ht="15.75" customHeight="1">
      <c r="A650" s="3"/>
      <c r="B650" s="3"/>
      <c r="C650" s="3"/>
      <c r="D650" s="3"/>
      <c r="E650" s="3"/>
      <c r="F650" s="3"/>
      <c r="G650" s="3"/>
      <c r="H650" s="3"/>
      <c r="I650" s="3"/>
      <c r="J650" s="3"/>
      <c r="K650" s="3"/>
    </row>
    <row r="651" spans="1:11" ht="15.75" customHeight="1">
      <c r="A651" s="3"/>
      <c r="B651" s="3"/>
      <c r="C651" s="3"/>
      <c r="D651" s="3"/>
      <c r="E651" s="3"/>
      <c r="F651" s="3"/>
      <c r="G651" s="3"/>
      <c r="H651" s="3"/>
      <c r="I651" s="3"/>
      <c r="J651" s="3"/>
      <c r="K651" s="3"/>
    </row>
    <row r="652" spans="1:11" ht="15.75" customHeight="1">
      <c r="A652" s="3"/>
      <c r="B652" s="3"/>
      <c r="C652" s="3"/>
      <c r="D652" s="3"/>
      <c r="E652" s="3"/>
      <c r="F652" s="3"/>
      <c r="G652" s="3"/>
      <c r="H652" s="3"/>
      <c r="I652" s="3"/>
      <c r="J652" s="3"/>
      <c r="K652" s="3"/>
    </row>
    <row r="653" spans="1:11" ht="15.75" customHeight="1">
      <c r="A653" s="3"/>
      <c r="B653" s="3"/>
      <c r="C653" s="3"/>
      <c r="D653" s="3"/>
      <c r="E653" s="3"/>
      <c r="F653" s="3"/>
      <c r="G653" s="3"/>
      <c r="H653" s="3"/>
      <c r="I653" s="3"/>
      <c r="J653" s="3"/>
      <c r="K653" s="3"/>
    </row>
    <row r="654" spans="1:11" ht="15.75" customHeight="1">
      <c r="A654" s="3"/>
      <c r="B654" s="3"/>
      <c r="C654" s="3"/>
      <c r="D654" s="3"/>
      <c r="E654" s="3"/>
      <c r="F654" s="3"/>
      <c r="G654" s="3"/>
      <c r="H654" s="3"/>
      <c r="I654" s="3"/>
      <c r="J654" s="3"/>
      <c r="K654" s="3"/>
    </row>
    <row r="655" spans="1:11" ht="15.75" customHeight="1">
      <c r="A655" s="3"/>
      <c r="B655" s="3"/>
      <c r="C655" s="3"/>
      <c r="D655" s="3"/>
      <c r="E655" s="3"/>
      <c r="F655" s="3"/>
      <c r="G655" s="3"/>
      <c r="H655" s="3"/>
      <c r="I655" s="3"/>
      <c r="J655" s="3"/>
      <c r="K655" s="3"/>
    </row>
    <row r="656" spans="1:11" ht="15.75" customHeight="1">
      <c r="A656" s="3"/>
      <c r="B656" s="3"/>
      <c r="C656" s="3"/>
      <c r="D656" s="3"/>
      <c r="E656" s="3"/>
      <c r="F656" s="3"/>
      <c r="G656" s="3"/>
      <c r="H656" s="3"/>
      <c r="I656" s="3"/>
      <c r="J656" s="3"/>
      <c r="K656" s="3"/>
    </row>
    <row r="657" spans="1:11" ht="15.75" customHeight="1">
      <c r="A657" s="3"/>
      <c r="B657" s="3"/>
      <c r="C657" s="3"/>
      <c r="D657" s="3"/>
      <c r="E657" s="3"/>
      <c r="F657" s="3"/>
      <c r="G657" s="3"/>
      <c r="H657" s="3"/>
      <c r="I657" s="3"/>
      <c r="J657" s="3"/>
      <c r="K657" s="3"/>
    </row>
    <row r="658" spans="1:11" ht="15.75" customHeight="1">
      <c r="A658" s="3"/>
      <c r="B658" s="3"/>
      <c r="C658" s="3"/>
      <c r="D658" s="3"/>
      <c r="E658" s="3"/>
      <c r="F658" s="3"/>
      <c r="G658" s="3"/>
      <c r="H658" s="3"/>
      <c r="I658" s="3"/>
      <c r="J658" s="3"/>
      <c r="K658" s="3"/>
    </row>
    <row r="659" spans="1:11" ht="15.75" customHeight="1">
      <c r="A659" s="3"/>
      <c r="B659" s="3"/>
      <c r="C659" s="3"/>
      <c r="D659" s="3"/>
      <c r="E659" s="3"/>
      <c r="F659" s="3"/>
      <c r="G659" s="3"/>
      <c r="H659" s="3"/>
      <c r="I659" s="3"/>
      <c r="J659" s="3"/>
      <c r="K659" s="3"/>
    </row>
    <row r="660" spans="1:11" ht="15.75" customHeight="1">
      <c r="A660" s="3"/>
      <c r="B660" s="3"/>
      <c r="C660" s="3"/>
      <c r="D660" s="3"/>
      <c r="E660" s="3"/>
      <c r="F660" s="3"/>
      <c r="G660" s="3"/>
      <c r="H660" s="3"/>
      <c r="I660" s="3"/>
      <c r="J660" s="3"/>
      <c r="K660" s="3"/>
    </row>
    <row r="661" spans="1:11" ht="15.75" customHeight="1">
      <c r="A661" s="3"/>
      <c r="B661" s="3"/>
      <c r="C661" s="3"/>
      <c r="D661" s="3"/>
      <c r="E661" s="3"/>
      <c r="F661" s="3"/>
      <c r="G661" s="3"/>
      <c r="H661" s="3"/>
      <c r="I661" s="3"/>
      <c r="J661" s="3"/>
      <c r="K661" s="3"/>
    </row>
    <row r="662" spans="1:11" ht="15.75" customHeight="1">
      <c r="A662" s="3"/>
      <c r="B662" s="3"/>
      <c r="C662" s="3"/>
      <c r="D662" s="3"/>
      <c r="E662" s="3"/>
      <c r="F662" s="3"/>
      <c r="G662" s="3"/>
      <c r="H662" s="3"/>
      <c r="I662" s="3"/>
      <c r="J662" s="3"/>
      <c r="K662" s="3"/>
    </row>
    <row r="663" spans="1:11" ht="15.75" customHeight="1">
      <c r="A663" s="3"/>
      <c r="B663" s="3"/>
      <c r="C663" s="3"/>
      <c r="D663" s="3"/>
      <c r="E663" s="3"/>
      <c r="F663" s="3"/>
      <c r="G663" s="3"/>
      <c r="H663" s="3"/>
      <c r="I663" s="3"/>
      <c r="J663" s="3"/>
      <c r="K663" s="3"/>
    </row>
    <row r="664" spans="1:11" ht="15.75" customHeight="1">
      <c r="A664" s="3"/>
      <c r="B664" s="3"/>
      <c r="C664" s="3"/>
      <c r="D664" s="3"/>
      <c r="E664" s="3"/>
      <c r="F664" s="3"/>
      <c r="G664" s="3"/>
      <c r="H664" s="3"/>
      <c r="I664" s="3"/>
      <c r="J664" s="3"/>
      <c r="K664" s="3"/>
    </row>
    <row r="665" spans="1:11" ht="15.75" customHeight="1">
      <c r="A665" s="3"/>
      <c r="B665" s="3"/>
      <c r="C665" s="3"/>
      <c r="D665" s="3"/>
      <c r="E665" s="3"/>
      <c r="F665" s="3"/>
      <c r="G665" s="3"/>
      <c r="H665" s="3"/>
      <c r="I665" s="3"/>
      <c r="J665" s="3"/>
      <c r="K665" s="3"/>
    </row>
    <row r="666" spans="1:11" ht="15.75" customHeight="1">
      <c r="A666" s="3"/>
      <c r="B666" s="3"/>
      <c r="C666" s="3"/>
      <c r="D666" s="3"/>
      <c r="E666" s="3"/>
      <c r="F666" s="3"/>
      <c r="G666" s="3"/>
      <c r="H666" s="3"/>
      <c r="I666" s="3"/>
      <c r="J666" s="3"/>
      <c r="K666" s="3"/>
    </row>
    <row r="667" spans="1:11" ht="15.75" customHeight="1">
      <c r="A667" s="3"/>
      <c r="B667" s="3"/>
      <c r="C667" s="3"/>
      <c r="D667" s="3"/>
      <c r="E667" s="3"/>
      <c r="F667" s="3"/>
      <c r="G667" s="3"/>
      <c r="H667" s="3"/>
      <c r="I667" s="3"/>
      <c r="J667" s="3"/>
      <c r="K667" s="3"/>
    </row>
    <row r="668" spans="1:11" ht="15.75" customHeight="1">
      <c r="A668" s="3"/>
      <c r="B668" s="3"/>
      <c r="C668" s="3"/>
      <c r="D668" s="3"/>
      <c r="E668" s="3"/>
      <c r="F668" s="3"/>
      <c r="G668" s="3"/>
      <c r="H668" s="3"/>
      <c r="I668" s="3"/>
      <c r="J668" s="3"/>
      <c r="K668" s="3"/>
    </row>
    <row r="669" spans="1:11" ht="15.75" customHeight="1">
      <c r="A669" s="3"/>
      <c r="B669" s="3"/>
      <c r="C669" s="3"/>
      <c r="D669" s="3"/>
      <c r="E669" s="3"/>
      <c r="F669" s="3"/>
      <c r="G669" s="3"/>
      <c r="H669" s="3"/>
      <c r="I669" s="3"/>
      <c r="J669" s="3"/>
      <c r="K669" s="3"/>
    </row>
    <row r="670" spans="1:11" ht="15.75" customHeight="1">
      <c r="A670" s="3"/>
      <c r="B670" s="3"/>
      <c r="C670" s="3"/>
      <c r="D670" s="3"/>
      <c r="E670" s="3"/>
      <c r="F670" s="3"/>
      <c r="G670" s="3"/>
      <c r="H670" s="3"/>
      <c r="I670" s="3"/>
      <c r="J670" s="3"/>
      <c r="K670" s="3"/>
    </row>
    <row r="671" spans="1:11" ht="15.75" customHeight="1">
      <c r="A671" s="3"/>
      <c r="B671" s="3"/>
      <c r="C671" s="3"/>
      <c r="D671" s="3"/>
      <c r="E671" s="3"/>
      <c r="F671" s="3"/>
      <c r="G671" s="3"/>
      <c r="H671" s="3"/>
      <c r="I671" s="3"/>
      <c r="J671" s="3"/>
      <c r="K671" s="3"/>
    </row>
    <row r="672" spans="1:11" ht="15.75" customHeight="1">
      <c r="A672" s="3"/>
      <c r="B672" s="3"/>
      <c r="C672" s="3"/>
      <c r="D672" s="3"/>
      <c r="E672" s="3"/>
      <c r="F672" s="3"/>
      <c r="G672" s="3"/>
      <c r="H672" s="3"/>
      <c r="I672" s="3"/>
      <c r="J672" s="3"/>
      <c r="K672" s="3"/>
    </row>
    <row r="673" spans="1:11" ht="15.75" customHeight="1">
      <c r="A673" s="3"/>
      <c r="B673" s="3"/>
      <c r="C673" s="3"/>
      <c r="D673" s="3"/>
      <c r="E673" s="3"/>
      <c r="F673" s="3"/>
      <c r="G673" s="3"/>
      <c r="H673" s="3"/>
      <c r="I673" s="3"/>
      <c r="J673" s="3"/>
      <c r="K673" s="3"/>
    </row>
    <row r="674" spans="1:11" ht="15.75" customHeight="1">
      <c r="A674" s="3"/>
      <c r="B674" s="3"/>
      <c r="C674" s="3"/>
      <c r="D674" s="3"/>
      <c r="E674" s="3"/>
      <c r="F674" s="3"/>
      <c r="G674" s="3"/>
      <c r="H674" s="3"/>
      <c r="I674" s="3"/>
      <c r="J674" s="3"/>
      <c r="K674" s="3"/>
    </row>
    <row r="675" spans="1:11" ht="15.75" customHeight="1">
      <c r="A675" s="3"/>
      <c r="B675" s="3"/>
      <c r="C675" s="3"/>
      <c r="D675" s="3"/>
      <c r="E675" s="3"/>
      <c r="F675" s="3"/>
      <c r="G675" s="3"/>
      <c r="H675" s="3"/>
      <c r="I675" s="3"/>
      <c r="J675" s="3"/>
      <c r="K675" s="3"/>
    </row>
    <row r="676" spans="1:11" ht="15.75" customHeight="1">
      <c r="A676" s="3"/>
      <c r="B676" s="3"/>
      <c r="C676" s="3"/>
      <c r="D676" s="3"/>
      <c r="E676" s="3"/>
      <c r="F676" s="3"/>
      <c r="G676" s="3"/>
      <c r="H676" s="3"/>
      <c r="I676" s="3"/>
      <c r="J676" s="3"/>
      <c r="K676" s="3"/>
    </row>
    <row r="677" spans="1:11" ht="15.75" customHeight="1">
      <c r="A677" s="3"/>
      <c r="B677" s="3"/>
      <c r="C677" s="3"/>
      <c r="D677" s="3"/>
      <c r="E677" s="3"/>
      <c r="F677" s="3"/>
      <c r="G677" s="3"/>
      <c r="H677" s="3"/>
      <c r="I677" s="3"/>
      <c r="J677" s="3"/>
      <c r="K677" s="3"/>
    </row>
    <row r="678" spans="1:11" ht="15.75" customHeight="1">
      <c r="A678" s="3"/>
      <c r="B678" s="3"/>
      <c r="C678" s="3"/>
      <c r="D678" s="3"/>
      <c r="E678" s="3"/>
      <c r="F678" s="3"/>
      <c r="G678" s="3"/>
      <c r="H678" s="3"/>
      <c r="I678" s="3"/>
      <c r="J678" s="3"/>
      <c r="K678" s="3"/>
    </row>
    <row r="679" spans="1:11" ht="15.75" customHeight="1">
      <c r="A679" s="3"/>
      <c r="B679" s="3"/>
      <c r="C679" s="3"/>
      <c r="D679" s="3"/>
      <c r="E679" s="3"/>
      <c r="F679" s="3"/>
      <c r="G679" s="3"/>
      <c r="H679" s="3"/>
      <c r="I679" s="3"/>
      <c r="J679" s="3"/>
      <c r="K679" s="3"/>
    </row>
    <row r="680" spans="1:11" ht="15.75" customHeight="1">
      <c r="A680" s="3"/>
      <c r="B680" s="3"/>
      <c r="C680" s="3"/>
      <c r="D680" s="3"/>
      <c r="E680" s="3"/>
      <c r="F680" s="3"/>
      <c r="G680" s="3"/>
      <c r="H680" s="3"/>
      <c r="I680" s="3"/>
      <c r="J680" s="3"/>
      <c r="K680" s="3"/>
    </row>
    <row r="681" spans="1:11" ht="15.75" customHeight="1">
      <c r="A681" s="3"/>
      <c r="B681" s="3"/>
      <c r="C681" s="3"/>
      <c r="D681" s="3"/>
      <c r="E681" s="3"/>
      <c r="F681" s="3"/>
      <c r="G681" s="3"/>
      <c r="H681" s="3"/>
      <c r="I681" s="3"/>
      <c r="J681" s="3"/>
      <c r="K681" s="3"/>
    </row>
    <row r="682" spans="1:11" ht="15.75" customHeight="1">
      <c r="A682" s="3"/>
      <c r="B682" s="3"/>
      <c r="C682" s="3"/>
      <c r="D682" s="3"/>
      <c r="E682" s="3"/>
      <c r="F682" s="3"/>
      <c r="G682" s="3"/>
      <c r="H682" s="3"/>
      <c r="I682" s="3"/>
      <c r="J682" s="3"/>
      <c r="K682" s="3"/>
    </row>
    <row r="683" spans="1:11" ht="15.75" customHeight="1">
      <c r="A683" s="3"/>
      <c r="B683" s="3"/>
      <c r="C683" s="3"/>
      <c r="D683" s="3"/>
      <c r="E683" s="3"/>
      <c r="F683" s="3"/>
      <c r="G683" s="3"/>
      <c r="H683" s="3"/>
      <c r="I683" s="3"/>
      <c r="J683" s="3"/>
      <c r="K683" s="3"/>
    </row>
    <row r="684" spans="1:11" ht="15.75" customHeight="1">
      <c r="A684" s="3"/>
      <c r="B684" s="3"/>
      <c r="C684" s="3"/>
      <c r="D684" s="3"/>
      <c r="E684" s="3"/>
      <c r="F684" s="3"/>
      <c r="G684" s="3"/>
      <c r="H684" s="3"/>
      <c r="I684" s="3"/>
      <c r="J684" s="3"/>
      <c r="K684" s="3"/>
    </row>
    <row r="685" spans="1:11" ht="15.75" customHeight="1">
      <c r="A685" s="3"/>
      <c r="B685" s="3"/>
      <c r="C685" s="3"/>
      <c r="D685" s="3"/>
      <c r="E685" s="3"/>
      <c r="F685" s="3"/>
      <c r="G685" s="3"/>
      <c r="H685" s="3"/>
      <c r="I685" s="3"/>
      <c r="J685" s="3"/>
      <c r="K685" s="3"/>
    </row>
    <row r="686" spans="1:11" ht="15.75" customHeight="1">
      <c r="A686" s="3"/>
      <c r="B686" s="3"/>
      <c r="C686" s="3"/>
      <c r="D686" s="3"/>
      <c r="E686" s="3"/>
      <c r="F686" s="3"/>
      <c r="G686" s="3"/>
      <c r="H686" s="3"/>
      <c r="I686" s="3"/>
      <c r="J686" s="3"/>
      <c r="K686" s="3"/>
    </row>
    <row r="687" spans="1:11" ht="15.75" customHeight="1">
      <c r="A687" s="3"/>
      <c r="B687" s="3"/>
      <c r="C687" s="3"/>
      <c r="D687" s="3"/>
      <c r="E687" s="3"/>
      <c r="F687" s="3"/>
      <c r="G687" s="3"/>
      <c r="H687" s="3"/>
      <c r="I687" s="3"/>
      <c r="J687" s="3"/>
      <c r="K687" s="3"/>
    </row>
    <row r="688" spans="1:11" ht="15.75" customHeight="1">
      <c r="A688" s="3"/>
      <c r="B688" s="3"/>
      <c r="C688" s="3"/>
      <c r="D688" s="3"/>
      <c r="E688" s="3"/>
      <c r="F688" s="3"/>
      <c r="G688" s="3"/>
      <c r="H688" s="3"/>
      <c r="I688" s="3"/>
      <c r="J688" s="3"/>
      <c r="K688" s="3"/>
    </row>
    <row r="689" spans="1:11" ht="15.75" customHeight="1">
      <c r="A689" s="3"/>
      <c r="B689" s="3"/>
      <c r="C689" s="3"/>
      <c r="D689" s="3"/>
      <c r="E689" s="3"/>
      <c r="F689" s="3"/>
      <c r="G689" s="3"/>
      <c r="H689" s="3"/>
      <c r="I689" s="3"/>
      <c r="J689" s="3"/>
      <c r="K689" s="3"/>
    </row>
    <row r="690" spans="1:11" ht="15.75" customHeight="1">
      <c r="A690" s="3"/>
      <c r="B690" s="3"/>
      <c r="C690" s="3"/>
      <c r="D690" s="3"/>
      <c r="E690" s="3"/>
      <c r="F690" s="3"/>
      <c r="G690" s="3"/>
      <c r="H690" s="3"/>
      <c r="I690" s="3"/>
      <c r="J690" s="3"/>
      <c r="K690" s="3"/>
    </row>
    <row r="691" spans="1:11" ht="15.75" customHeight="1">
      <c r="A691" s="3"/>
      <c r="B691" s="3"/>
      <c r="C691" s="3"/>
      <c r="D691" s="3"/>
      <c r="E691" s="3"/>
      <c r="F691" s="3"/>
      <c r="G691" s="3"/>
      <c r="H691" s="3"/>
      <c r="I691" s="3"/>
      <c r="J691" s="3"/>
      <c r="K691" s="3"/>
    </row>
    <row r="692" spans="1:11" ht="15.75" customHeight="1">
      <c r="A692" s="3"/>
      <c r="B692" s="3"/>
      <c r="C692" s="3"/>
      <c r="D692" s="3"/>
      <c r="E692" s="3"/>
      <c r="F692" s="3"/>
      <c r="G692" s="3"/>
      <c r="H692" s="3"/>
      <c r="I692" s="3"/>
      <c r="J692" s="3"/>
      <c r="K692" s="3"/>
    </row>
    <row r="693" spans="1:11" ht="15.75" customHeight="1">
      <c r="A693" s="3"/>
      <c r="B693" s="3"/>
      <c r="C693" s="3"/>
      <c r="D693" s="3"/>
      <c r="E693" s="3"/>
      <c r="F693" s="3"/>
      <c r="G693" s="3"/>
      <c r="H693" s="3"/>
      <c r="I693" s="3"/>
      <c r="J693" s="3"/>
      <c r="K693" s="3"/>
    </row>
    <row r="694" spans="1:11" ht="15.75" customHeight="1">
      <c r="A694" s="3"/>
      <c r="B694" s="3"/>
      <c r="C694" s="3"/>
      <c r="D694" s="3"/>
      <c r="E694" s="3"/>
      <c r="F694" s="3"/>
      <c r="G694" s="3"/>
      <c r="H694" s="3"/>
      <c r="I694" s="3"/>
      <c r="J694" s="3"/>
      <c r="K694" s="3"/>
    </row>
    <row r="695" spans="1:11" ht="15.75" customHeight="1">
      <c r="A695" s="3"/>
      <c r="B695" s="3"/>
      <c r="C695" s="3"/>
      <c r="D695" s="3"/>
      <c r="E695" s="3"/>
      <c r="F695" s="3"/>
      <c r="G695" s="3"/>
      <c r="H695" s="3"/>
      <c r="I695" s="3"/>
      <c r="J695" s="3"/>
      <c r="K695" s="3"/>
    </row>
    <row r="696" spans="1:11" ht="15.75" customHeight="1">
      <c r="A696" s="3"/>
      <c r="B696" s="3"/>
      <c r="C696" s="3"/>
      <c r="D696" s="3"/>
      <c r="E696" s="3"/>
      <c r="F696" s="3"/>
      <c r="G696" s="3"/>
      <c r="H696" s="3"/>
      <c r="I696" s="3"/>
      <c r="J696" s="3"/>
      <c r="K696" s="3"/>
    </row>
    <row r="697" spans="1:11" ht="15.75" customHeight="1">
      <c r="A697" s="3"/>
      <c r="B697" s="3"/>
      <c r="C697" s="3"/>
      <c r="D697" s="3"/>
      <c r="E697" s="3"/>
      <c r="F697" s="3"/>
      <c r="G697" s="3"/>
      <c r="H697" s="3"/>
      <c r="I697" s="3"/>
      <c r="J697" s="3"/>
      <c r="K697" s="3"/>
    </row>
    <row r="698" spans="1:11" ht="15.75" customHeight="1">
      <c r="A698" s="3"/>
      <c r="B698" s="3"/>
      <c r="C698" s="3"/>
      <c r="D698" s="3"/>
      <c r="E698" s="3"/>
      <c r="F698" s="3"/>
      <c r="G698" s="3"/>
      <c r="H698" s="3"/>
      <c r="I698" s="3"/>
      <c r="J698" s="3"/>
      <c r="K698" s="3"/>
    </row>
    <row r="699" spans="1:11" ht="15.75" customHeight="1">
      <c r="A699" s="3"/>
      <c r="B699" s="3"/>
      <c r="C699" s="3"/>
      <c r="D699" s="3"/>
      <c r="E699" s="3"/>
      <c r="F699" s="3"/>
      <c r="G699" s="3"/>
      <c r="H699" s="3"/>
      <c r="I699" s="3"/>
      <c r="J699" s="3"/>
      <c r="K699" s="3"/>
    </row>
    <row r="700" spans="1:11" ht="15.75" customHeight="1">
      <c r="A700" s="3"/>
      <c r="B700" s="3"/>
      <c r="C700" s="3"/>
      <c r="D700" s="3"/>
      <c r="E700" s="3"/>
      <c r="F700" s="3"/>
      <c r="G700" s="3"/>
      <c r="H700" s="3"/>
      <c r="I700" s="3"/>
      <c r="J700" s="3"/>
      <c r="K700" s="3"/>
    </row>
    <row r="701" spans="1:11" ht="15.75" customHeight="1">
      <c r="A701" s="3"/>
      <c r="B701" s="3"/>
      <c r="C701" s="3"/>
      <c r="D701" s="3"/>
      <c r="E701" s="3"/>
      <c r="F701" s="3"/>
      <c r="G701" s="3"/>
      <c r="H701" s="3"/>
      <c r="I701" s="3"/>
      <c r="J701" s="3"/>
      <c r="K701" s="3"/>
    </row>
    <row r="702" spans="1:11" ht="15.75" customHeight="1">
      <c r="A702" s="3"/>
      <c r="B702" s="3"/>
      <c r="C702" s="3"/>
      <c r="D702" s="3"/>
      <c r="E702" s="3"/>
      <c r="F702" s="3"/>
      <c r="G702" s="3"/>
      <c r="H702" s="3"/>
      <c r="I702" s="3"/>
      <c r="J702" s="3"/>
      <c r="K702" s="3"/>
    </row>
    <row r="703" spans="1:11" ht="15.75" customHeight="1">
      <c r="A703" s="3"/>
      <c r="B703" s="3"/>
      <c r="C703" s="3"/>
      <c r="D703" s="3"/>
      <c r="E703" s="3"/>
      <c r="F703" s="3"/>
      <c r="G703" s="3"/>
      <c r="H703" s="3"/>
      <c r="I703" s="3"/>
      <c r="J703" s="3"/>
      <c r="K703" s="3"/>
    </row>
    <row r="704" spans="1:11" ht="15.75" customHeight="1">
      <c r="A704" s="3"/>
      <c r="B704" s="3"/>
      <c r="C704" s="3"/>
      <c r="D704" s="3"/>
      <c r="E704" s="3"/>
      <c r="F704" s="3"/>
      <c r="G704" s="3"/>
      <c r="H704" s="3"/>
      <c r="I704" s="3"/>
      <c r="J704" s="3"/>
      <c r="K704" s="3"/>
    </row>
    <row r="705" spans="1:11" ht="15.75" customHeight="1">
      <c r="A705" s="3"/>
      <c r="B705" s="3"/>
      <c r="C705" s="3"/>
      <c r="D705" s="3"/>
      <c r="E705" s="3"/>
      <c r="F705" s="3"/>
      <c r="G705" s="3"/>
      <c r="H705" s="3"/>
      <c r="I705" s="3"/>
      <c r="J705" s="3"/>
      <c r="K705" s="3"/>
    </row>
    <row r="706" spans="1:11" ht="15.75" customHeight="1">
      <c r="A706" s="3"/>
      <c r="B706" s="3"/>
      <c r="C706" s="3"/>
      <c r="D706" s="3"/>
      <c r="E706" s="3"/>
      <c r="F706" s="3"/>
      <c r="G706" s="3"/>
      <c r="H706" s="3"/>
      <c r="I706" s="3"/>
      <c r="J706" s="3"/>
      <c r="K706" s="3"/>
    </row>
    <row r="707" spans="1:11" ht="15.75" customHeight="1">
      <c r="A707" s="3"/>
      <c r="B707" s="3"/>
      <c r="C707" s="3"/>
      <c r="D707" s="3"/>
      <c r="E707" s="3"/>
      <c r="F707" s="3"/>
      <c r="G707" s="3"/>
      <c r="H707" s="3"/>
      <c r="I707" s="3"/>
      <c r="J707" s="3"/>
      <c r="K707" s="3"/>
    </row>
    <row r="708" spans="1:11" ht="15.75" customHeight="1">
      <c r="A708" s="3"/>
      <c r="B708" s="3"/>
      <c r="C708" s="3"/>
      <c r="D708" s="3"/>
      <c r="E708" s="3"/>
      <c r="F708" s="3"/>
      <c r="G708" s="3"/>
      <c r="H708" s="3"/>
      <c r="I708" s="3"/>
      <c r="J708" s="3"/>
      <c r="K708" s="3"/>
    </row>
    <row r="709" spans="1:11" ht="15.75" customHeight="1">
      <c r="A709" s="3"/>
      <c r="B709" s="3"/>
      <c r="C709" s="3"/>
      <c r="D709" s="3"/>
      <c r="E709" s="3"/>
      <c r="F709" s="3"/>
      <c r="G709" s="3"/>
      <c r="H709" s="3"/>
      <c r="I709" s="3"/>
      <c r="J709" s="3"/>
      <c r="K709" s="3"/>
    </row>
    <row r="710" spans="1:11" ht="15.75" customHeight="1">
      <c r="A710" s="3"/>
      <c r="B710" s="3"/>
      <c r="C710" s="3"/>
      <c r="D710" s="3"/>
      <c r="E710" s="3"/>
      <c r="F710" s="3"/>
      <c r="G710" s="3"/>
      <c r="H710" s="3"/>
      <c r="I710" s="3"/>
      <c r="J710" s="3"/>
      <c r="K710" s="3"/>
    </row>
    <row r="711" spans="1:11" ht="15.75" customHeight="1">
      <c r="A711" s="3"/>
      <c r="B711" s="3"/>
      <c r="C711" s="3"/>
      <c r="D711" s="3"/>
      <c r="E711" s="3"/>
      <c r="F711" s="3"/>
      <c r="G711" s="3"/>
      <c r="H711" s="3"/>
      <c r="I711" s="3"/>
      <c r="J711" s="3"/>
      <c r="K711" s="3"/>
    </row>
    <row r="712" spans="1:11" ht="15.75" customHeight="1">
      <c r="A712" s="3"/>
      <c r="B712" s="3"/>
      <c r="C712" s="3"/>
      <c r="D712" s="3"/>
      <c r="E712" s="3"/>
      <c r="F712" s="3"/>
      <c r="G712" s="3"/>
      <c r="H712" s="3"/>
      <c r="I712" s="3"/>
      <c r="J712" s="3"/>
      <c r="K712" s="3"/>
    </row>
    <row r="713" spans="1:11" ht="15.75" customHeight="1">
      <c r="A713" s="3"/>
      <c r="B713" s="3"/>
      <c r="C713" s="3"/>
      <c r="D713" s="3"/>
      <c r="E713" s="3"/>
      <c r="F713" s="3"/>
      <c r="G713" s="3"/>
      <c r="H713" s="3"/>
      <c r="I713" s="3"/>
      <c r="J713" s="3"/>
      <c r="K713" s="3"/>
    </row>
    <row r="714" spans="1:11" ht="15.75" customHeight="1">
      <c r="A714" s="3"/>
      <c r="B714" s="3"/>
      <c r="C714" s="3"/>
      <c r="D714" s="3"/>
      <c r="E714" s="3"/>
      <c r="F714" s="3"/>
      <c r="G714" s="3"/>
      <c r="H714" s="3"/>
      <c r="I714" s="3"/>
      <c r="J714" s="3"/>
      <c r="K714" s="3"/>
    </row>
    <row r="715" spans="1:11" ht="15.75" customHeight="1">
      <c r="A715" s="3"/>
      <c r="B715" s="3"/>
      <c r="C715" s="3"/>
      <c r="D715" s="3"/>
      <c r="E715" s="3"/>
      <c r="F715" s="3"/>
      <c r="G715" s="3"/>
      <c r="H715" s="3"/>
      <c r="I715" s="3"/>
      <c r="J715" s="3"/>
      <c r="K715" s="3"/>
    </row>
    <row r="716" spans="1:11" ht="15.75" customHeight="1">
      <c r="A716" s="3"/>
      <c r="B716" s="3"/>
      <c r="C716" s="3"/>
      <c r="D716" s="3"/>
      <c r="E716" s="3"/>
      <c r="F716" s="3"/>
      <c r="G716" s="3"/>
      <c r="H716" s="3"/>
      <c r="I716" s="3"/>
      <c r="J716" s="3"/>
      <c r="K716" s="3"/>
    </row>
    <row r="717" spans="1:11" ht="15.75" customHeight="1">
      <c r="A717" s="3"/>
      <c r="B717" s="3"/>
      <c r="C717" s="3"/>
      <c r="D717" s="3"/>
      <c r="E717" s="3"/>
      <c r="F717" s="3"/>
      <c r="G717" s="3"/>
      <c r="H717" s="3"/>
      <c r="I717" s="3"/>
      <c r="J717" s="3"/>
      <c r="K717" s="3"/>
    </row>
    <row r="718" spans="1:11" ht="15.75" customHeight="1">
      <c r="A718" s="3"/>
      <c r="B718" s="3"/>
      <c r="C718" s="3"/>
      <c r="D718" s="3"/>
      <c r="E718" s="3"/>
      <c r="F718" s="3"/>
      <c r="G718" s="3"/>
      <c r="H718" s="3"/>
      <c r="I718" s="3"/>
      <c r="J718" s="3"/>
      <c r="K718" s="3"/>
    </row>
    <row r="719" spans="1:11" ht="15.75" customHeight="1">
      <c r="A719" s="3"/>
      <c r="B719" s="3"/>
      <c r="C719" s="3"/>
      <c r="D719" s="3"/>
      <c r="E719" s="3"/>
      <c r="F719" s="3"/>
      <c r="G719" s="3"/>
      <c r="H719" s="3"/>
      <c r="I719" s="3"/>
      <c r="J719" s="3"/>
      <c r="K719" s="3"/>
    </row>
    <row r="720" spans="1:11" ht="15.75" customHeight="1">
      <c r="A720" s="3"/>
      <c r="B720" s="3"/>
      <c r="C720" s="3"/>
      <c r="D720" s="3"/>
      <c r="E720" s="3"/>
      <c r="F720" s="3"/>
      <c r="G720" s="3"/>
      <c r="H720" s="3"/>
      <c r="I720" s="3"/>
      <c r="J720" s="3"/>
      <c r="K720" s="3"/>
    </row>
    <row r="721" spans="1:11" ht="15.75" customHeight="1">
      <c r="A721" s="3"/>
      <c r="B721" s="3"/>
      <c r="C721" s="3"/>
      <c r="D721" s="3"/>
      <c r="E721" s="3"/>
      <c r="F721" s="3"/>
      <c r="G721" s="3"/>
      <c r="H721" s="3"/>
      <c r="I721" s="3"/>
      <c r="J721" s="3"/>
      <c r="K721" s="3"/>
    </row>
    <row r="722" spans="1:11" ht="15.75" customHeight="1">
      <c r="A722" s="3"/>
      <c r="B722" s="3"/>
      <c r="C722" s="3"/>
      <c r="D722" s="3"/>
      <c r="E722" s="3"/>
      <c r="F722" s="3"/>
      <c r="G722" s="3"/>
      <c r="H722" s="3"/>
      <c r="I722" s="3"/>
      <c r="J722" s="3"/>
      <c r="K722" s="3"/>
    </row>
    <row r="723" spans="1:11" ht="15.75" customHeight="1">
      <c r="A723" s="3"/>
      <c r="B723" s="3"/>
      <c r="C723" s="3"/>
      <c r="D723" s="3"/>
      <c r="E723" s="3"/>
      <c r="F723" s="3"/>
      <c r="G723" s="3"/>
      <c r="H723" s="3"/>
      <c r="I723" s="3"/>
      <c r="J723" s="3"/>
      <c r="K723" s="3"/>
    </row>
    <row r="724" spans="1:11" ht="15.75" customHeight="1">
      <c r="A724" s="3"/>
      <c r="B724" s="3"/>
      <c r="C724" s="3"/>
      <c r="D724" s="3"/>
      <c r="E724" s="3"/>
      <c r="F724" s="3"/>
      <c r="G724" s="3"/>
      <c r="H724" s="3"/>
      <c r="I724" s="3"/>
      <c r="J724" s="3"/>
      <c r="K724" s="3"/>
    </row>
    <row r="725" spans="1:11" ht="15.75" customHeight="1">
      <c r="A725" s="3"/>
      <c r="B725" s="3"/>
      <c r="C725" s="3"/>
      <c r="D725" s="3"/>
      <c r="E725" s="3"/>
      <c r="F725" s="3"/>
      <c r="G725" s="3"/>
      <c r="H725" s="3"/>
      <c r="I725" s="3"/>
      <c r="J725" s="3"/>
      <c r="K725" s="3"/>
    </row>
    <row r="726" spans="1:11" ht="15.75" customHeight="1">
      <c r="A726" s="3"/>
      <c r="B726" s="3"/>
      <c r="C726" s="3"/>
      <c r="D726" s="3"/>
      <c r="E726" s="3"/>
      <c r="F726" s="3"/>
      <c r="G726" s="3"/>
      <c r="H726" s="3"/>
      <c r="I726" s="3"/>
      <c r="J726" s="3"/>
      <c r="K726" s="3"/>
    </row>
    <row r="727" spans="1:11" ht="15.75" customHeight="1">
      <c r="A727" s="3"/>
      <c r="B727" s="3"/>
      <c r="C727" s="3"/>
      <c r="D727" s="3"/>
      <c r="E727" s="3"/>
      <c r="F727" s="3"/>
      <c r="G727" s="3"/>
      <c r="H727" s="3"/>
      <c r="I727" s="3"/>
      <c r="J727" s="3"/>
      <c r="K727" s="3"/>
    </row>
    <row r="728" spans="1:11" ht="15.75" customHeight="1">
      <c r="A728" s="3"/>
      <c r="B728" s="3"/>
      <c r="C728" s="3"/>
      <c r="D728" s="3"/>
      <c r="E728" s="3"/>
      <c r="F728" s="3"/>
      <c r="G728" s="3"/>
      <c r="H728" s="3"/>
      <c r="I728" s="3"/>
      <c r="J728" s="3"/>
      <c r="K728" s="3"/>
    </row>
    <row r="729" spans="1:11" ht="15.75" customHeight="1">
      <c r="A729" s="3"/>
      <c r="B729" s="3"/>
      <c r="C729" s="3"/>
      <c r="D729" s="3"/>
      <c r="E729" s="3"/>
      <c r="F729" s="3"/>
      <c r="G729" s="3"/>
      <c r="H729" s="3"/>
      <c r="I729" s="3"/>
      <c r="J729" s="3"/>
      <c r="K729" s="3"/>
    </row>
    <row r="730" spans="1:11" ht="15.75" customHeight="1">
      <c r="A730" s="3"/>
      <c r="B730" s="3"/>
      <c r="C730" s="3"/>
      <c r="D730" s="3"/>
      <c r="E730" s="3"/>
      <c r="F730" s="3"/>
      <c r="G730" s="3"/>
      <c r="H730" s="3"/>
      <c r="I730" s="3"/>
      <c r="J730" s="3"/>
      <c r="K730" s="3"/>
    </row>
    <row r="731" spans="1:11" ht="15.75" customHeight="1">
      <c r="A731" s="3"/>
      <c r="B731" s="3"/>
      <c r="C731" s="3"/>
      <c r="D731" s="3"/>
      <c r="E731" s="3"/>
      <c r="F731" s="3"/>
      <c r="G731" s="3"/>
      <c r="H731" s="3"/>
      <c r="I731" s="3"/>
      <c r="J731" s="3"/>
      <c r="K731" s="3"/>
    </row>
    <row r="732" spans="1:11" ht="15.75" customHeight="1">
      <c r="A732" s="3"/>
      <c r="B732" s="3"/>
      <c r="C732" s="3"/>
      <c r="D732" s="3"/>
      <c r="E732" s="3"/>
      <c r="F732" s="3"/>
      <c r="G732" s="3"/>
      <c r="H732" s="3"/>
      <c r="I732" s="3"/>
      <c r="J732" s="3"/>
      <c r="K732" s="3"/>
    </row>
    <row r="733" spans="1:11" ht="15.75" customHeight="1">
      <c r="A733" s="3"/>
      <c r="B733" s="3"/>
      <c r="C733" s="3"/>
      <c r="D733" s="3"/>
      <c r="E733" s="3"/>
      <c r="F733" s="3"/>
      <c r="G733" s="3"/>
      <c r="H733" s="3"/>
      <c r="I733" s="3"/>
      <c r="J733" s="3"/>
      <c r="K733" s="3"/>
    </row>
    <row r="734" spans="1:11" ht="15.75" customHeight="1">
      <c r="A734" s="3"/>
      <c r="B734" s="3"/>
      <c r="C734" s="3"/>
      <c r="D734" s="3"/>
      <c r="E734" s="3"/>
      <c r="F734" s="3"/>
      <c r="G734" s="3"/>
      <c r="H734" s="3"/>
      <c r="I734" s="3"/>
      <c r="J734" s="3"/>
      <c r="K734" s="3"/>
    </row>
    <row r="735" spans="1:11" ht="15.75" customHeight="1">
      <c r="A735" s="3"/>
      <c r="B735" s="3"/>
      <c r="C735" s="3"/>
      <c r="D735" s="3"/>
      <c r="E735" s="3"/>
      <c r="F735" s="3"/>
      <c r="G735" s="3"/>
      <c r="H735" s="3"/>
      <c r="I735" s="3"/>
      <c r="J735" s="3"/>
      <c r="K735" s="3"/>
    </row>
    <row r="736" spans="1:11" ht="15.75" customHeight="1">
      <c r="A736" s="3"/>
      <c r="B736" s="3"/>
      <c r="C736" s="3"/>
      <c r="D736" s="3"/>
      <c r="E736" s="3"/>
      <c r="F736" s="3"/>
      <c r="G736" s="3"/>
      <c r="H736" s="3"/>
      <c r="I736" s="3"/>
      <c r="J736" s="3"/>
      <c r="K736" s="3"/>
    </row>
    <row r="737" spans="1:11" ht="15.75" customHeight="1">
      <c r="A737" s="3"/>
      <c r="B737" s="3"/>
      <c r="C737" s="3"/>
      <c r="D737" s="3"/>
      <c r="E737" s="3"/>
      <c r="F737" s="3"/>
      <c r="G737" s="3"/>
      <c r="H737" s="3"/>
      <c r="I737" s="3"/>
      <c r="J737" s="3"/>
      <c r="K737" s="3"/>
    </row>
    <row r="738" spans="1:11" ht="15.75" customHeight="1">
      <c r="A738" s="3"/>
      <c r="B738" s="3"/>
      <c r="C738" s="3"/>
      <c r="D738" s="3"/>
      <c r="E738" s="3"/>
      <c r="F738" s="3"/>
      <c r="G738" s="3"/>
      <c r="H738" s="3"/>
      <c r="I738" s="3"/>
      <c r="J738" s="3"/>
      <c r="K738" s="3"/>
    </row>
    <row r="739" spans="1:11" ht="15.75" customHeight="1">
      <c r="A739" s="3"/>
      <c r="B739" s="3"/>
      <c r="C739" s="3"/>
      <c r="D739" s="3"/>
      <c r="E739" s="3"/>
      <c r="F739" s="3"/>
      <c r="G739" s="3"/>
      <c r="H739" s="3"/>
      <c r="I739" s="3"/>
      <c r="J739" s="3"/>
      <c r="K739" s="3"/>
    </row>
    <row r="740" spans="1:11" ht="15.75" customHeight="1">
      <c r="A740" s="3"/>
      <c r="B740" s="3"/>
      <c r="C740" s="3"/>
      <c r="D740" s="3"/>
      <c r="E740" s="3"/>
      <c r="F740" s="3"/>
      <c r="G740" s="3"/>
      <c r="H740" s="3"/>
      <c r="I740" s="3"/>
      <c r="J740" s="3"/>
      <c r="K740" s="3"/>
    </row>
    <row r="741" spans="1:11" ht="15.75" customHeight="1">
      <c r="A741" s="3"/>
      <c r="B741" s="3"/>
      <c r="C741" s="3"/>
      <c r="D741" s="3"/>
      <c r="E741" s="3"/>
      <c r="F741" s="3"/>
      <c r="G741" s="3"/>
      <c r="H741" s="3"/>
      <c r="I741" s="3"/>
      <c r="J741" s="3"/>
      <c r="K741" s="3"/>
    </row>
    <row r="742" spans="1:11" ht="15.75" customHeight="1">
      <c r="A742" s="3"/>
      <c r="B742" s="3"/>
      <c r="C742" s="3"/>
      <c r="D742" s="3"/>
      <c r="E742" s="3"/>
      <c r="F742" s="3"/>
      <c r="G742" s="3"/>
      <c r="H742" s="3"/>
      <c r="I742" s="3"/>
      <c r="J742" s="3"/>
      <c r="K742" s="3"/>
    </row>
    <row r="743" spans="1:11" ht="15.75" customHeight="1">
      <c r="A743" s="3"/>
      <c r="B743" s="3"/>
      <c r="C743" s="3"/>
      <c r="D743" s="3"/>
      <c r="E743" s="3"/>
      <c r="F743" s="3"/>
      <c r="G743" s="3"/>
      <c r="H743" s="3"/>
      <c r="I743" s="3"/>
      <c r="J743" s="3"/>
      <c r="K743" s="3"/>
    </row>
    <row r="744" spans="1:11" ht="15.75" customHeight="1">
      <c r="A744" s="3"/>
      <c r="B744" s="3"/>
      <c r="C744" s="3"/>
      <c r="D744" s="3"/>
      <c r="E744" s="3"/>
      <c r="F744" s="3"/>
      <c r="G744" s="3"/>
      <c r="H744" s="3"/>
      <c r="I744" s="3"/>
      <c r="J744" s="3"/>
      <c r="K744" s="3"/>
    </row>
    <row r="745" spans="1:11" ht="15.75" customHeight="1">
      <c r="A745" s="3"/>
      <c r="B745" s="3"/>
      <c r="C745" s="3"/>
      <c r="D745" s="3"/>
      <c r="E745" s="3"/>
      <c r="F745" s="3"/>
      <c r="G745" s="3"/>
      <c r="H745" s="3"/>
      <c r="I745" s="3"/>
      <c r="J745" s="3"/>
      <c r="K745" s="3"/>
    </row>
    <row r="746" spans="1:11" ht="15.75" customHeight="1">
      <c r="A746" s="3"/>
      <c r="B746" s="3"/>
      <c r="C746" s="3"/>
      <c r="D746" s="3"/>
      <c r="E746" s="3"/>
      <c r="F746" s="3"/>
      <c r="G746" s="3"/>
      <c r="H746" s="3"/>
      <c r="I746" s="3"/>
      <c r="J746" s="3"/>
      <c r="K746" s="3"/>
    </row>
    <row r="747" spans="1:11" ht="15.75" customHeight="1">
      <c r="A747" s="3"/>
      <c r="B747" s="3"/>
      <c r="C747" s="3"/>
      <c r="D747" s="3"/>
      <c r="E747" s="3"/>
      <c r="F747" s="3"/>
      <c r="G747" s="3"/>
      <c r="H747" s="3"/>
      <c r="I747" s="3"/>
      <c r="J747" s="3"/>
      <c r="K747" s="3"/>
    </row>
    <row r="748" spans="1:11" ht="15.75" customHeight="1">
      <c r="A748" s="3"/>
      <c r="B748" s="3"/>
      <c r="C748" s="3"/>
      <c r="D748" s="3"/>
      <c r="E748" s="3"/>
      <c r="F748" s="3"/>
      <c r="G748" s="3"/>
      <c r="H748" s="3"/>
      <c r="I748" s="3"/>
      <c r="J748" s="3"/>
      <c r="K748" s="3"/>
    </row>
    <row r="749" spans="1:11" ht="15.75" customHeight="1">
      <c r="A749" s="3"/>
      <c r="B749" s="3"/>
      <c r="C749" s="3"/>
      <c r="D749" s="3"/>
      <c r="E749" s="3"/>
      <c r="F749" s="3"/>
      <c r="G749" s="3"/>
      <c r="H749" s="3"/>
      <c r="I749" s="3"/>
      <c r="J749" s="3"/>
      <c r="K749" s="3"/>
    </row>
    <row r="750" spans="1:11" ht="15.75" customHeight="1">
      <c r="A750" s="3"/>
      <c r="B750" s="3"/>
      <c r="C750" s="3"/>
      <c r="D750" s="3"/>
      <c r="E750" s="3"/>
      <c r="F750" s="3"/>
      <c r="G750" s="3"/>
      <c r="H750" s="3"/>
      <c r="I750" s="3"/>
      <c r="J750" s="3"/>
      <c r="K750" s="3"/>
    </row>
    <row r="751" spans="1:11" ht="15.75" customHeight="1">
      <c r="A751" s="3"/>
      <c r="B751" s="3"/>
      <c r="C751" s="3"/>
      <c r="D751" s="3"/>
      <c r="E751" s="3"/>
      <c r="F751" s="3"/>
      <c r="G751" s="3"/>
      <c r="H751" s="3"/>
      <c r="I751" s="3"/>
      <c r="J751" s="3"/>
      <c r="K751" s="3"/>
    </row>
    <row r="752" spans="1:11" ht="15.75" customHeight="1">
      <c r="A752" s="3"/>
      <c r="B752" s="3"/>
      <c r="C752" s="3"/>
      <c r="D752" s="3"/>
      <c r="E752" s="3"/>
      <c r="F752" s="3"/>
      <c r="G752" s="3"/>
      <c r="H752" s="3"/>
      <c r="I752" s="3"/>
      <c r="J752" s="3"/>
      <c r="K752" s="3"/>
    </row>
    <row r="753" spans="1:11" ht="15.75" customHeight="1">
      <c r="A753" s="3"/>
      <c r="B753" s="3"/>
      <c r="C753" s="3"/>
      <c r="D753" s="3"/>
      <c r="E753" s="3"/>
      <c r="F753" s="3"/>
      <c r="G753" s="3"/>
      <c r="H753" s="3"/>
      <c r="I753" s="3"/>
      <c r="J753" s="3"/>
      <c r="K753" s="3"/>
    </row>
    <row r="754" spans="1:11" ht="15.75" customHeight="1">
      <c r="A754" s="3"/>
      <c r="B754" s="3"/>
      <c r="C754" s="3"/>
      <c r="D754" s="3"/>
      <c r="E754" s="3"/>
      <c r="F754" s="3"/>
      <c r="G754" s="3"/>
      <c r="H754" s="3"/>
      <c r="I754" s="3"/>
      <c r="J754" s="3"/>
      <c r="K754" s="3"/>
    </row>
    <row r="755" spans="1:11" ht="15.75" customHeight="1">
      <c r="A755" s="3"/>
      <c r="B755" s="3"/>
      <c r="C755" s="3"/>
      <c r="D755" s="3"/>
      <c r="E755" s="3"/>
      <c r="F755" s="3"/>
      <c r="G755" s="3"/>
      <c r="H755" s="3"/>
      <c r="I755" s="3"/>
      <c r="J755" s="3"/>
      <c r="K755" s="3"/>
    </row>
    <row r="756" spans="1:11" ht="15.75" customHeight="1">
      <c r="A756" s="3"/>
      <c r="B756" s="3"/>
      <c r="C756" s="3"/>
      <c r="D756" s="3"/>
      <c r="E756" s="3"/>
      <c r="F756" s="3"/>
      <c r="G756" s="3"/>
      <c r="H756" s="3"/>
      <c r="I756" s="3"/>
      <c r="J756" s="3"/>
      <c r="K756" s="3"/>
    </row>
    <row r="757" spans="1:11" ht="15.75" customHeight="1">
      <c r="A757" s="3"/>
      <c r="B757" s="3"/>
      <c r="C757" s="3"/>
      <c r="D757" s="3"/>
      <c r="E757" s="3"/>
      <c r="F757" s="3"/>
      <c r="G757" s="3"/>
      <c r="H757" s="3"/>
      <c r="I757" s="3"/>
      <c r="J757" s="3"/>
      <c r="K757" s="3"/>
    </row>
    <row r="758" spans="1:11" ht="15.75" customHeight="1">
      <c r="A758" s="3"/>
      <c r="B758" s="3"/>
      <c r="C758" s="3"/>
      <c r="D758" s="3"/>
      <c r="E758" s="3"/>
      <c r="F758" s="3"/>
      <c r="G758" s="3"/>
      <c r="H758" s="3"/>
      <c r="I758" s="3"/>
      <c r="J758" s="3"/>
      <c r="K758" s="3"/>
    </row>
    <row r="759" spans="1:11" ht="15.75" customHeight="1">
      <c r="A759" s="3"/>
      <c r="B759" s="3"/>
      <c r="C759" s="3"/>
      <c r="D759" s="3"/>
      <c r="E759" s="3"/>
      <c r="F759" s="3"/>
      <c r="G759" s="3"/>
      <c r="H759" s="3"/>
      <c r="I759" s="3"/>
      <c r="J759" s="3"/>
      <c r="K759" s="3"/>
    </row>
    <row r="760" spans="1:11" ht="15.75" customHeight="1">
      <c r="A760" s="3"/>
      <c r="B760" s="3"/>
      <c r="C760" s="3"/>
      <c r="D760" s="3"/>
      <c r="E760" s="3"/>
      <c r="F760" s="3"/>
      <c r="G760" s="3"/>
      <c r="H760" s="3"/>
      <c r="I760" s="3"/>
      <c r="J760" s="3"/>
      <c r="K760" s="3"/>
    </row>
    <row r="761" spans="1:11" ht="15.75" customHeight="1">
      <c r="A761" s="3"/>
      <c r="B761" s="3"/>
      <c r="C761" s="3"/>
      <c r="D761" s="3"/>
      <c r="E761" s="3"/>
      <c r="F761" s="3"/>
      <c r="G761" s="3"/>
      <c r="H761" s="3"/>
      <c r="I761" s="3"/>
      <c r="J761" s="3"/>
      <c r="K761" s="3"/>
    </row>
    <row r="762" spans="1:11" ht="15.75" customHeight="1">
      <c r="A762" s="3"/>
      <c r="B762" s="3"/>
      <c r="C762" s="3"/>
      <c r="D762" s="3"/>
      <c r="E762" s="3"/>
      <c r="F762" s="3"/>
      <c r="G762" s="3"/>
      <c r="H762" s="3"/>
      <c r="I762" s="3"/>
      <c r="J762" s="3"/>
      <c r="K762" s="3"/>
    </row>
    <row r="763" spans="1:11" ht="15.75" customHeight="1">
      <c r="A763" s="3"/>
      <c r="B763" s="3"/>
      <c r="C763" s="3"/>
      <c r="D763" s="3"/>
      <c r="E763" s="3"/>
      <c r="F763" s="3"/>
      <c r="G763" s="3"/>
      <c r="H763" s="3"/>
      <c r="I763" s="3"/>
      <c r="J763" s="3"/>
      <c r="K763" s="3"/>
    </row>
    <row r="764" spans="1:11" ht="15.75" customHeight="1">
      <c r="A764" s="3"/>
      <c r="B764" s="3"/>
      <c r="C764" s="3"/>
      <c r="D764" s="3"/>
      <c r="E764" s="3"/>
      <c r="F764" s="3"/>
      <c r="G764" s="3"/>
      <c r="H764" s="3"/>
      <c r="I764" s="3"/>
      <c r="J764" s="3"/>
      <c r="K764" s="3"/>
    </row>
    <row r="765" spans="1:11" ht="15.75" customHeight="1">
      <c r="A765" s="3"/>
      <c r="B765" s="3"/>
      <c r="C765" s="3"/>
      <c r="D765" s="3"/>
      <c r="E765" s="3"/>
      <c r="F765" s="3"/>
      <c r="G765" s="3"/>
      <c r="H765" s="3"/>
      <c r="I765" s="3"/>
      <c r="J765" s="3"/>
      <c r="K765" s="3"/>
    </row>
    <row r="766" spans="1:11" ht="15.75" customHeight="1">
      <c r="A766" s="3"/>
      <c r="B766" s="3"/>
      <c r="C766" s="3"/>
      <c r="D766" s="3"/>
      <c r="E766" s="3"/>
      <c r="F766" s="3"/>
      <c r="G766" s="3"/>
      <c r="H766" s="3"/>
      <c r="I766" s="3"/>
      <c r="J766" s="3"/>
      <c r="K766" s="3"/>
    </row>
    <row r="767" spans="1:11" ht="15.75" customHeight="1">
      <c r="A767" s="3"/>
      <c r="B767" s="3"/>
      <c r="C767" s="3"/>
      <c r="D767" s="3"/>
      <c r="E767" s="3"/>
      <c r="F767" s="3"/>
      <c r="G767" s="3"/>
      <c r="H767" s="3"/>
      <c r="I767" s="3"/>
      <c r="J767" s="3"/>
      <c r="K767" s="3"/>
    </row>
    <row r="768" spans="1:11" ht="15.75" customHeight="1">
      <c r="A768" s="3"/>
      <c r="B768" s="3"/>
      <c r="C768" s="3"/>
      <c r="D768" s="3"/>
      <c r="E768" s="3"/>
      <c r="F768" s="3"/>
      <c r="G768" s="3"/>
      <c r="H768" s="3"/>
      <c r="I768" s="3"/>
      <c r="J768" s="3"/>
      <c r="K768" s="3"/>
    </row>
    <row r="769" spans="1:11" ht="15.75" customHeight="1">
      <c r="A769" s="3"/>
      <c r="B769" s="3"/>
      <c r="C769" s="3"/>
      <c r="D769" s="3"/>
      <c r="E769" s="3"/>
      <c r="F769" s="3"/>
      <c r="G769" s="3"/>
      <c r="H769" s="3"/>
      <c r="I769" s="3"/>
      <c r="J769" s="3"/>
      <c r="K769" s="3"/>
    </row>
    <row r="770" spans="1:11" ht="15.75" customHeight="1">
      <c r="A770" s="3"/>
      <c r="B770" s="3"/>
      <c r="C770" s="3"/>
      <c r="D770" s="3"/>
      <c r="E770" s="3"/>
      <c r="F770" s="3"/>
      <c r="G770" s="3"/>
      <c r="H770" s="3"/>
      <c r="I770" s="3"/>
      <c r="J770" s="3"/>
      <c r="K770" s="3"/>
    </row>
    <row r="771" spans="1:11" ht="15.75" customHeight="1">
      <c r="A771" s="3"/>
      <c r="B771" s="3"/>
      <c r="C771" s="3"/>
      <c r="D771" s="3"/>
      <c r="E771" s="3"/>
      <c r="F771" s="3"/>
      <c r="G771" s="3"/>
      <c r="H771" s="3"/>
      <c r="I771" s="3"/>
      <c r="J771" s="3"/>
      <c r="K771" s="3"/>
    </row>
    <row r="772" spans="1:11" ht="15.75" customHeight="1">
      <c r="A772" s="3"/>
      <c r="B772" s="3"/>
      <c r="C772" s="3"/>
      <c r="D772" s="3"/>
      <c r="E772" s="3"/>
      <c r="F772" s="3"/>
      <c r="G772" s="3"/>
      <c r="H772" s="3"/>
      <c r="I772" s="3"/>
      <c r="J772" s="3"/>
      <c r="K772" s="3"/>
    </row>
    <row r="773" spans="1:11" ht="15.75" customHeight="1">
      <c r="A773" s="3"/>
      <c r="B773" s="3"/>
      <c r="C773" s="3"/>
      <c r="D773" s="3"/>
      <c r="E773" s="3"/>
      <c r="F773" s="3"/>
      <c r="G773" s="3"/>
      <c r="H773" s="3"/>
      <c r="I773" s="3"/>
      <c r="J773" s="3"/>
      <c r="K773" s="3"/>
    </row>
    <row r="774" spans="1:11" ht="15.75" customHeight="1">
      <c r="A774" s="3"/>
      <c r="B774" s="3"/>
      <c r="C774" s="3"/>
      <c r="D774" s="3"/>
      <c r="E774" s="3"/>
      <c r="F774" s="3"/>
      <c r="G774" s="3"/>
      <c r="H774" s="3"/>
      <c r="I774" s="3"/>
      <c r="J774" s="3"/>
      <c r="K774" s="3"/>
    </row>
    <row r="775" spans="1:11" ht="15.75" customHeight="1">
      <c r="A775" s="3"/>
      <c r="B775" s="3"/>
      <c r="C775" s="3"/>
      <c r="D775" s="3"/>
      <c r="E775" s="3"/>
      <c r="F775" s="3"/>
      <c r="G775" s="3"/>
      <c r="H775" s="3"/>
      <c r="I775" s="3"/>
      <c r="J775" s="3"/>
      <c r="K775" s="3"/>
    </row>
    <row r="776" spans="1:11" ht="15.75" customHeight="1">
      <c r="A776" s="3"/>
      <c r="B776" s="3"/>
      <c r="C776" s="3"/>
      <c r="D776" s="3"/>
      <c r="E776" s="3"/>
      <c r="F776" s="3"/>
      <c r="G776" s="3"/>
      <c r="H776" s="3"/>
      <c r="I776" s="3"/>
      <c r="J776" s="3"/>
      <c r="K776" s="3"/>
    </row>
    <row r="777" spans="1:11" ht="15.75" customHeight="1">
      <c r="A777" s="3"/>
      <c r="B777" s="3"/>
      <c r="C777" s="3"/>
      <c r="D777" s="3"/>
      <c r="E777" s="3"/>
      <c r="F777" s="3"/>
      <c r="G777" s="3"/>
      <c r="H777" s="3"/>
      <c r="I777" s="3"/>
      <c r="J777" s="3"/>
      <c r="K777" s="3"/>
    </row>
    <row r="778" spans="1:11" ht="15.75" customHeight="1">
      <c r="A778" s="3"/>
      <c r="B778" s="3"/>
      <c r="C778" s="3"/>
      <c r="D778" s="3"/>
      <c r="E778" s="3"/>
      <c r="F778" s="3"/>
      <c r="G778" s="3"/>
      <c r="H778" s="3"/>
      <c r="I778" s="3"/>
      <c r="J778" s="3"/>
      <c r="K778" s="3"/>
    </row>
    <row r="779" spans="1:11" ht="15.75" customHeight="1">
      <c r="A779" s="3"/>
      <c r="B779" s="3"/>
      <c r="C779" s="3"/>
      <c r="D779" s="3"/>
      <c r="E779" s="3"/>
      <c r="F779" s="3"/>
      <c r="G779" s="3"/>
      <c r="H779" s="3"/>
      <c r="I779" s="3"/>
      <c r="J779" s="3"/>
      <c r="K779" s="3"/>
    </row>
    <row r="780" spans="1:11" ht="15.75" customHeight="1">
      <c r="A780" s="3"/>
      <c r="B780" s="3"/>
      <c r="C780" s="3"/>
      <c r="D780" s="3"/>
      <c r="E780" s="3"/>
      <c r="F780" s="3"/>
      <c r="G780" s="3"/>
      <c r="H780" s="3"/>
      <c r="I780" s="3"/>
      <c r="J780" s="3"/>
      <c r="K780" s="3"/>
    </row>
    <row r="781" spans="1:11" ht="15.75" customHeight="1">
      <c r="A781" s="3"/>
      <c r="B781" s="3"/>
      <c r="C781" s="3"/>
      <c r="D781" s="3"/>
      <c r="E781" s="3"/>
      <c r="F781" s="3"/>
      <c r="G781" s="3"/>
      <c r="H781" s="3"/>
      <c r="I781" s="3"/>
      <c r="J781" s="3"/>
      <c r="K781" s="3"/>
    </row>
    <row r="782" spans="1:11" ht="15.75" customHeight="1">
      <c r="A782" s="3"/>
      <c r="B782" s="3"/>
      <c r="C782" s="3"/>
      <c r="D782" s="3"/>
      <c r="E782" s="3"/>
      <c r="F782" s="3"/>
      <c r="G782" s="3"/>
      <c r="H782" s="3"/>
      <c r="I782" s="3"/>
      <c r="J782" s="3"/>
      <c r="K782" s="3"/>
    </row>
    <row r="783" spans="1:11" ht="15.75" customHeight="1">
      <c r="A783" s="3"/>
      <c r="B783" s="3"/>
      <c r="C783" s="3"/>
      <c r="D783" s="3"/>
      <c r="E783" s="3"/>
      <c r="F783" s="3"/>
      <c r="G783" s="3"/>
      <c r="H783" s="3"/>
      <c r="I783" s="3"/>
      <c r="J783" s="3"/>
      <c r="K783" s="3"/>
    </row>
    <row r="784" spans="1:11" ht="15.75" customHeight="1">
      <c r="A784" s="3"/>
      <c r="B784" s="3"/>
      <c r="C784" s="3"/>
      <c r="D784" s="3"/>
      <c r="E784" s="3"/>
      <c r="F784" s="3"/>
      <c r="G784" s="3"/>
      <c r="H784" s="3"/>
      <c r="I784" s="3"/>
      <c r="J784" s="3"/>
      <c r="K784" s="3"/>
    </row>
    <row r="785" spans="1:11" ht="15.75" customHeight="1">
      <c r="A785" s="3"/>
      <c r="B785" s="3"/>
      <c r="C785" s="3"/>
      <c r="D785" s="3"/>
      <c r="E785" s="3"/>
      <c r="F785" s="3"/>
      <c r="G785" s="3"/>
      <c r="H785" s="3"/>
      <c r="I785" s="3"/>
      <c r="J785" s="3"/>
      <c r="K785" s="3"/>
    </row>
    <row r="786" spans="1:11" ht="15.75" customHeight="1">
      <c r="A786" s="3"/>
      <c r="B786" s="3"/>
      <c r="C786" s="3"/>
      <c r="D786" s="3"/>
      <c r="E786" s="3"/>
      <c r="F786" s="3"/>
      <c r="G786" s="3"/>
      <c r="H786" s="3"/>
      <c r="I786" s="3"/>
      <c r="J786" s="3"/>
      <c r="K786" s="3"/>
    </row>
    <row r="787" spans="1:11" ht="15.75" customHeight="1">
      <c r="A787" s="3"/>
      <c r="B787" s="3"/>
      <c r="C787" s="3"/>
      <c r="D787" s="3"/>
      <c r="E787" s="3"/>
      <c r="F787" s="3"/>
      <c r="G787" s="3"/>
      <c r="H787" s="3"/>
      <c r="I787" s="3"/>
      <c r="J787" s="3"/>
      <c r="K787" s="3"/>
    </row>
    <row r="788" spans="1:11" ht="15.75" customHeight="1">
      <c r="A788" s="3"/>
      <c r="B788" s="3"/>
      <c r="C788" s="3"/>
      <c r="D788" s="3"/>
      <c r="E788" s="3"/>
      <c r="F788" s="3"/>
      <c r="G788" s="3"/>
      <c r="H788" s="3"/>
      <c r="I788" s="3"/>
      <c r="J788" s="3"/>
      <c r="K788" s="3"/>
    </row>
    <row r="789" spans="1:11" ht="15.75" customHeight="1">
      <c r="A789" s="3"/>
      <c r="B789" s="3"/>
      <c r="C789" s="3"/>
      <c r="D789" s="3"/>
      <c r="E789" s="3"/>
      <c r="F789" s="3"/>
      <c r="G789" s="3"/>
      <c r="H789" s="3"/>
      <c r="I789" s="3"/>
      <c r="J789" s="3"/>
      <c r="K789" s="3"/>
    </row>
    <row r="790" spans="1:11" ht="15.75" customHeight="1">
      <c r="A790" s="3"/>
      <c r="B790" s="3"/>
      <c r="C790" s="3"/>
      <c r="D790" s="3"/>
      <c r="E790" s="3"/>
      <c r="F790" s="3"/>
      <c r="G790" s="3"/>
      <c r="H790" s="3"/>
      <c r="I790" s="3"/>
      <c r="J790" s="3"/>
      <c r="K790" s="3"/>
    </row>
    <row r="791" spans="1:11" ht="15.75" customHeight="1">
      <c r="A791" s="3"/>
      <c r="B791" s="3"/>
      <c r="C791" s="3"/>
      <c r="D791" s="3"/>
      <c r="E791" s="3"/>
      <c r="F791" s="3"/>
      <c r="G791" s="3"/>
      <c r="H791" s="3"/>
      <c r="I791" s="3"/>
      <c r="J791" s="3"/>
      <c r="K791" s="3"/>
    </row>
    <row r="792" spans="1:11" ht="15.75" customHeight="1">
      <c r="A792" s="3"/>
      <c r="B792" s="3"/>
      <c r="C792" s="3"/>
      <c r="D792" s="3"/>
      <c r="E792" s="3"/>
      <c r="F792" s="3"/>
      <c r="G792" s="3"/>
      <c r="H792" s="3"/>
      <c r="I792" s="3"/>
      <c r="J792" s="3"/>
      <c r="K792" s="3"/>
    </row>
    <row r="793" spans="1:11" ht="15.75" customHeight="1">
      <c r="A793" s="3"/>
      <c r="B793" s="3"/>
      <c r="C793" s="3"/>
      <c r="D793" s="3"/>
      <c r="E793" s="3"/>
      <c r="F793" s="3"/>
      <c r="G793" s="3"/>
      <c r="H793" s="3"/>
      <c r="I793" s="3"/>
      <c r="J793" s="3"/>
      <c r="K793" s="3"/>
    </row>
    <row r="794" spans="1:11" ht="15.75" customHeight="1">
      <c r="A794" s="3"/>
      <c r="B794" s="3"/>
      <c r="C794" s="3"/>
      <c r="D794" s="3"/>
      <c r="E794" s="3"/>
      <c r="F794" s="3"/>
      <c r="G794" s="3"/>
      <c r="H794" s="3"/>
      <c r="I794" s="3"/>
      <c r="J794" s="3"/>
      <c r="K794" s="3"/>
    </row>
    <row r="795" spans="1:11" ht="15.75" customHeight="1">
      <c r="A795" s="3"/>
      <c r="B795" s="3"/>
      <c r="C795" s="3"/>
      <c r="D795" s="3"/>
      <c r="E795" s="3"/>
      <c r="F795" s="3"/>
      <c r="G795" s="3"/>
      <c r="H795" s="3"/>
      <c r="I795" s="3"/>
      <c r="J795" s="3"/>
      <c r="K795" s="3"/>
    </row>
    <row r="796" spans="1:11" ht="15.75" customHeight="1">
      <c r="A796" s="3"/>
      <c r="B796" s="3"/>
      <c r="C796" s="3"/>
      <c r="D796" s="3"/>
      <c r="E796" s="3"/>
      <c r="F796" s="3"/>
      <c r="G796" s="3"/>
      <c r="H796" s="3"/>
      <c r="I796" s="3"/>
      <c r="J796" s="3"/>
      <c r="K796" s="3"/>
    </row>
    <row r="797" spans="1:11" ht="15.75" customHeight="1">
      <c r="A797" s="3"/>
      <c r="B797" s="3"/>
      <c r="C797" s="3"/>
      <c r="D797" s="3"/>
      <c r="E797" s="3"/>
      <c r="F797" s="3"/>
      <c r="G797" s="3"/>
      <c r="H797" s="3"/>
      <c r="I797" s="3"/>
      <c r="J797" s="3"/>
      <c r="K797" s="3"/>
    </row>
    <row r="798" spans="1:11" ht="15.75" customHeight="1">
      <c r="A798" s="3"/>
      <c r="B798" s="3"/>
      <c r="C798" s="3"/>
      <c r="D798" s="3"/>
      <c r="E798" s="3"/>
      <c r="F798" s="3"/>
      <c r="G798" s="3"/>
      <c r="H798" s="3"/>
      <c r="I798" s="3"/>
      <c r="J798" s="3"/>
      <c r="K798" s="3"/>
    </row>
    <row r="799" spans="1:11" ht="15.75" customHeight="1">
      <c r="A799" s="3"/>
      <c r="B799" s="3"/>
      <c r="C799" s="3"/>
      <c r="D799" s="3"/>
      <c r="E799" s="3"/>
      <c r="F799" s="3"/>
      <c r="G799" s="3"/>
      <c r="H799" s="3"/>
      <c r="I799" s="3"/>
      <c r="J799" s="3"/>
      <c r="K799" s="3"/>
    </row>
    <row r="800" spans="1:11" ht="15.75" customHeight="1">
      <c r="A800" s="3"/>
      <c r="B800" s="3"/>
      <c r="C800" s="3"/>
      <c r="D800" s="3"/>
      <c r="E800" s="3"/>
      <c r="F800" s="3"/>
      <c r="G800" s="3"/>
      <c r="H800" s="3"/>
      <c r="I800" s="3"/>
      <c r="J800" s="3"/>
      <c r="K800" s="3"/>
    </row>
    <row r="801" spans="1:11" ht="15.75" customHeight="1">
      <c r="A801" s="3"/>
      <c r="B801" s="3"/>
      <c r="C801" s="3"/>
      <c r="D801" s="3"/>
      <c r="E801" s="3"/>
      <c r="F801" s="3"/>
      <c r="G801" s="3"/>
      <c r="H801" s="3"/>
      <c r="I801" s="3"/>
      <c r="J801" s="3"/>
      <c r="K801" s="3"/>
    </row>
    <row r="802" spans="1:11" ht="15.75" customHeight="1">
      <c r="A802" s="3"/>
      <c r="B802" s="3"/>
      <c r="C802" s="3"/>
      <c r="D802" s="3"/>
      <c r="E802" s="3"/>
      <c r="F802" s="3"/>
      <c r="G802" s="3"/>
      <c r="H802" s="3"/>
      <c r="I802" s="3"/>
      <c r="J802" s="3"/>
      <c r="K802" s="3"/>
    </row>
    <row r="803" spans="1:11" ht="15.75" customHeight="1">
      <c r="A803" s="3"/>
      <c r="B803" s="3"/>
      <c r="C803" s="3"/>
      <c r="D803" s="3"/>
      <c r="E803" s="3"/>
      <c r="F803" s="3"/>
      <c r="G803" s="3"/>
      <c r="H803" s="3"/>
      <c r="I803" s="3"/>
      <c r="J803" s="3"/>
      <c r="K803" s="3"/>
    </row>
    <row r="804" spans="1:11" ht="15.75" customHeight="1">
      <c r="A804" s="3"/>
      <c r="B804" s="3"/>
      <c r="C804" s="3"/>
      <c r="D804" s="3"/>
      <c r="E804" s="3"/>
      <c r="F804" s="3"/>
      <c r="G804" s="3"/>
      <c r="H804" s="3"/>
      <c r="I804" s="3"/>
      <c r="J804" s="3"/>
      <c r="K804" s="3"/>
    </row>
    <row r="805" spans="1:11" ht="15.75" customHeight="1">
      <c r="A805" s="3"/>
      <c r="B805" s="3"/>
      <c r="C805" s="3"/>
      <c r="D805" s="3"/>
      <c r="E805" s="3"/>
      <c r="F805" s="3"/>
      <c r="G805" s="3"/>
      <c r="H805" s="3"/>
      <c r="I805" s="3"/>
      <c r="J805" s="3"/>
      <c r="K805" s="3"/>
    </row>
    <row r="806" spans="1:11" ht="15.75" customHeight="1">
      <c r="A806" s="3"/>
      <c r="B806" s="3"/>
      <c r="C806" s="3"/>
      <c r="D806" s="3"/>
      <c r="E806" s="3"/>
      <c r="F806" s="3"/>
      <c r="G806" s="3"/>
      <c r="H806" s="3"/>
      <c r="I806" s="3"/>
      <c r="J806" s="3"/>
      <c r="K806" s="3"/>
    </row>
    <row r="807" spans="1:11" ht="15.75" customHeight="1">
      <c r="A807" s="3"/>
      <c r="B807" s="3"/>
      <c r="C807" s="3"/>
      <c r="D807" s="3"/>
      <c r="E807" s="3"/>
      <c r="F807" s="3"/>
      <c r="G807" s="3"/>
      <c r="H807" s="3"/>
      <c r="I807" s="3"/>
      <c r="J807" s="3"/>
      <c r="K807" s="3"/>
    </row>
    <row r="808" spans="1:11" ht="15.75" customHeight="1">
      <c r="A808" s="3"/>
      <c r="B808" s="3"/>
      <c r="C808" s="3"/>
      <c r="D808" s="3"/>
      <c r="E808" s="3"/>
      <c r="F808" s="3"/>
      <c r="G808" s="3"/>
      <c r="H808" s="3"/>
      <c r="I808" s="3"/>
      <c r="J808" s="3"/>
      <c r="K808" s="3"/>
    </row>
    <row r="809" spans="1:11" ht="15.75" customHeight="1">
      <c r="A809" s="3"/>
      <c r="B809" s="3"/>
      <c r="C809" s="3"/>
      <c r="D809" s="3"/>
      <c r="E809" s="3"/>
      <c r="F809" s="3"/>
      <c r="G809" s="3"/>
      <c r="H809" s="3"/>
      <c r="I809" s="3"/>
      <c r="J809" s="3"/>
      <c r="K809" s="3"/>
    </row>
    <row r="810" spans="1:11" ht="15.75" customHeight="1">
      <c r="A810" s="3"/>
      <c r="B810" s="3"/>
      <c r="C810" s="3"/>
      <c r="D810" s="3"/>
      <c r="E810" s="3"/>
      <c r="F810" s="3"/>
      <c r="G810" s="3"/>
      <c r="H810" s="3"/>
      <c r="I810" s="3"/>
      <c r="J810" s="3"/>
      <c r="K810" s="3"/>
    </row>
    <row r="811" spans="1:11" ht="15.75" customHeight="1">
      <c r="A811" s="3"/>
      <c r="B811" s="3"/>
      <c r="C811" s="3"/>
      <c r="D811" s="3"/>
      <c r="E811" s="3"/>
      <c r="F811" s="3"/>
      <c r="G811" s="3"/>
      <c r="H811" s="3"/>
      <c r="I811" s="3"/>
      <c r="J811" s="3"/>
      <c r="K811" s="3"/>
    </row>
    <row r="812" spans="1:11" ht="15.75" customHeight="1">
      <c r="A812" s="3"/>
      <c r="B812" s="3"/>
      <c r="C812" s="3"/>
      <c r="D812" s="3"/>
      <c r="E812" s="3"/>
      <c r="F812" s="3"/>
      <c r="G812" s="3"/>
      <c r="H812" s="3"/>
      <c r="I812" s="3"/>
      <c r="J812" s="3"/>
      <c r="K812" s="3"/>
    </row>
    <row r="813" spans="1:11" ht="15.75" customHeight="1">
      <c r="A813" s="3"/>
      <c r="B813" s="3"/>
      <c r="C813" s="3"/>
      <c r="D813" s="3"/>
      <c r="E813" s="3"/>
      <c r="F813" s="3"/>
      <c r="G813" s="3"/>
      <c r="H813" s="3"/>
      <c r="I813" s="3"/>
      <c r="J813" s="3"/>
      <c r="K813" s="3"/>
    </row>
    <row r="814" spans="1:11" ht="15.75" customHeight="1">
      <c r="A814" s="3"/>
      <c r="B814" s="3"/>
      <c r="C814" s="3"/>
      <c r="D814" s="3"/>
      <c r="E814" s="3"/>
      <c r="F814" s="3"/>
      <c r="G814" s="3"/>
      <c r="H814" s="3"/>
      <c r="I814" s="3"/>
      <c r="J814" s="3"/>
      <c r="K814" s="3"/>
    </row>
    <row r="815" spans="1:11" ht="15.75" customHeight="1">
      <c r="A815" s="3"/>
      <c r="B815" s="3"/>
      <c r="C815" s="3"/>
      <c r="D815" s="3"/>
      <c r="E815" s="3"/>
      <c r="F815" s="3"/>
      <c r="G815" s="3"/>
      <c r="H815" s="3"/>
      <c r="I815" s="3"/>
      <c r="J815" s="3"/>
      <c r="K815" s="3"/>
    </row>
    <row r="816" spans="1:11" ht="15.75" customHeight="1">
      <c r="A816" s="3"/>
      <c r="B816" s="3"/>
      <c r="C816" s="3"/>
      <c r="D816" s="3"/>
      <c r="E816" s="3"/>
      <c r="F816" s="3"/>
      <c r="G816" s="3"/>
      <c r="H816" s="3"/>
      <c r="I816" s="3"/>
      <c r="J816" s="3"/>
      <c r="K816" s="3"/>
    </row>
    <row r="817" spans="1:11" ht="15.75" customHeight="1">
      <c r="A817" s="3"/>
      <c r="B817" s="3"/>
      <c r="C817" s="3"/>
      <c r="D817" s="3"/>
      <c r="E817" s="3"/>
      <c r="F817" s="3"/>
      <c r="G817" s="3"/>
      <c r="H817" s="3"/>
      <c r="I817" s="3"/>
      <c r="J817" s="3"/>
      <c r="K817" s="3"/>
    </row>
    <row r="818" spans="1:11" ht="15.75" customHeight="1">
      <c r="A818" s="3"/>
      <c r="B818" s="3"/>
      <c r="C818" s="3"/>
      <c r="D818" s="3"/>
      <c r="E818" s="3"/>
      <c r="F818" s="3"/>
      <c r="G818" s="3"/>
      <c r="H818" s="3"/>
      <c r="I818" s="3"/>
      <c r="J818" s="3"/>
      <c r="K818" s="3"/>
    </row>
    <row r="819" spans="1:11" ht="15.75" customHeight="1">
      <c r="A819" s="3"/>
      <c r="B819" s="3"/>
      <c r="C819" s="3"/>
      <c r="D819" s="3"/>
      <c r="E819" s="3"/>
      <c r="F819" s="3"/>
      <c r="G819" s="3"/>
      <c r="H819" s="3"/>
      <c r="I819" s="3"/>
      <c r="J819" s="3"/>
      <c r="K819" s="3"/>
    </row>
    <row r="820" spans="1:11" ht="15.75" customHeight="1">
      <c r="A820" s="3"/>
      <c r="B820" s="3"/>
      <c r="C820" s="3"/>
      <c r="D820" s="3"/>
      <c r="E820" s="3"/>
      <c r="F820" s="3"/>
      <c r="G820" s="3"/>
      <c r="H820" s="3"/>
      <c r="I820" s="3"/>
      <c r="J820" s="3"/>
      <c r="K820" s="3"/>
    </row>
    <row r="821" spans="1:11" ht="15.75" customHeight="1">
      <c r="A821" s="3"/>
      <c r="B821" s="3"/>
      <c r="C821" s="3"/>
      <c r="D821" s="3"/>
      <c r="E821" s="3"/>
      <c r="F821" s="3"/>
      <c r="G821" s="3"/>
      <c r="H821" s="3"/>
      <c r="I821" s="3"/>
      <c r="J821" s="3"/>
      <c r="K821" s="3"/>
    </row>
    <row r="822" spans="1:11" ht="15.75" customHeight="1">
      <c r="A822" s="3"/>
      <c r="B822" s="3"/>
      <c r="C822" s="3"/>
      <c r="D822" s="3"/>
      <c r="E822" s="3"/>
      <c r="F822" s="3"/>
      <c r="G822" s="3"/>
      <c r="H822" s="3"/>
      <c r="I822" s="3"/>
      <c r="J822" s="3"/>
      <c r="K822" s="3"/>
    </row>
    <row r="823" spans="1:11" ht="15.75" customHeight="1">
      <c r="A823" s="3"/>
      <c r="B823" s="3"/>
      <c r="C823" s="3"/>
      <c r="D823" s="3"/>
      <c r="E823" s="3"/>
      <c r="F823" s="3"/>
      <c r="G823" s="3"/>
      <c r="H823" s="3"/>
      <c r="I823" s="3"/>
      <c r="J823" s="3"/>
      <c r="K823" s="3"/>
    </row>
    <row r="824" spans="1:11" ht="15.75" customHeight="1">
      <c r="A824" s="3"/>
      <c r="B824" s="3"/>
      <c r="C824" s="3"/>
      <c r="D824" s="3"/>
      <c r="E824" s="3"/>
      <c r="F824" s="3"/>
      <c r="G824" s="3"/>
      <c r="H824" s="3"/>
      <c r="I824" s="3"/>
      <c r="J824" s="3"/>
      <c r="K824" s="3"/>
    </row>
    <row r="825" spans="1:11" ht="15.75" customHeight="1">
      <c r="A825" s="3"/>
      <c r="B825" s="3"/>
      <c r="C825" s="3"/>
      <c r="D825" s="3"/>
      <c r="E825" s="3"/>
      <c r="F825" s="3"/>
      <c r="G825" s="3"/>
      <c r="H825" s="3"/>
      <c r="I825" s="3"/>
      <c r="J825" s="3"/>
      <c r="K825" s="3"/>
    </row>
    <row r="826" spans="1:11" ht="15.75" customHeight="1">
      <c r="A826" s="3"/>
      <c r="B826" s="3"/>
      <c r="C826" s="3"/>
      <c r="D826" s="3"/>
      <c r="E826" s="3"/>
      <c r="F826" s="3"/>
      <c r="G826" s="3"/>
      <c r="H826" s="3"/>
      <c r="I826" s="3"/>
      <c r="J826" s="3"/>
      <c r="K826" s="3"/>
    </row>
    <row r="827" spans="1:11" ht="15.75" customHeight="1">
      <c r="A827" s="3"/>
      <c r="B827" s="3"/>
      <c r="C827" s="3"/>
      <c r="D827" s="3"/>
      <c r="E827" s="3"/>
      <c r="F827" s="3"/>
      <c r="G827" s="3"/>
      <c r="H827" s="3"/>
      <c r="I827" s="3"/>
      <c r="J827" s="3"/>
      <c r="K827" s="3"/>
    </row>
    <row r="828" spans="1:11" ht="15.75" customHeight="1">
      <c r="A828" s="3"/>
      <c r="B828" s="3"/>
      <c r="C828" s="3"/>
      <c r="D828" s="3"/>
      <c r="E828" s="3"/>
      <c r="F828" s="3"/>
      <c r="G828" s="3"/>
      <c r="H828" s="3"/>
      <c r="I828" s="3"/>
      <c r="J828" s="3"/>
      <c r="K828" s="3"/>
    </row>
    <row r="829" spans="1:11" ht="15.75" customHeight="1">
      <c r="A829" s="3"/>
      <c r="B829" s="3"/>
      <c r="C829" s="3"/>
      <c r="D829" s="3"/>
      <c r="E829" s="3"/>
      <c r="F829" s="3"/>
      <c r="G829" s="3"/>
      <c r="H829" s="3"/>
      <c r="I829" s="3"/>
      <c r="J829" s="3"/>
      <c r="K829" s="3"/>
    </row>
    <row r="830" spans="1:11" ht="15.75" customHeight="1">
      <c r="A830" s="3"/>
      <c r="B830" s="3"/>
      <c r="C830" s="3"/>
      <c r="D830" s="3"/>
      <c r="E830" s="3"/>
      <c r="F830" s="3"/>
      <c r="G830" s="3"/>
      <c r="H830" s="3"/>
      <c r="I830" s="3"/>
      <c r="J830" s="3"/>
      <c r="K830" s="3"/>
    </row>
    <row r="831" spans="1:11" ht="15.75" customHeight="1">
      <c r="A831" s="3"/>
      <c r="B831" s="3"/>
      <c r="C831" s="3"/>
      <c r="D831" s="3"/>
      <c r="E831" s="3"/>
      <c r="F831" s="3"/>
      <c r="G831" s="3"/>
      <c r="H831" s="3"/>
      <c r="I831" s="3"/>
      <c r="J831" s="3"/>
      <c r="K831" s="3"/>
    </row>
    <row r="832" spans="1:11" ht="15.75" customHeight="1">
      <c r="A832" s="3"/>
      <c r="B832" s="3"/>
      <c r="C832" s="3"/>
      <c r="D832" s="3"/>
      <c r="E832" s="3"/>
      <c r="F832" s="3"/>
      <c r="G832" s="3"/>
      <c r="H832" s="3"/>
      <c r="I832" s="3"/>
      <c r="J832" s="3"/>
      <c r="K832" s="3"/>
    </row>
    <row r="833" spans="1:11" ht="15.75" customHeight="1">
      <c r="A833" s="3"/>
      <c r="B833" s="3"/>
      <c r="C833" s="3"/>
      <c r="D833" s="3"/>
      <c r="E833" s="3"/>
      <c r="F833" s="3"/>
      <c r="G833" s="3"/>
      <c r="H833" s="3"/>
      <c r="I833" s="3"/>
      <c r="J833" s="3"/>
      <c r="K833" s="3"/>
    </row>
    <row r="834" spans="1:11" ht="15.75" customHeight="1">
      <c r="A834" s="3"/>
      <c r="B834" s="3"/>
      <c r="C834" s="3"/>
      <c r="D834" s="3"/>
      <c r="E834" s="3"/>
      <c r="F834" s="3"/>
      <c r="G834" s="3"/>
      <c r="H834" s="3"/>
      <c r="I834" s="3"/>
      <c r="J834" s="3"/>
      <c r="K834" s="3"/>
    </row>
    <row r="835" spans="1:11" ht="15.75" customHeight="1">
      <c r="A835" s="3"/>
      <c r="B835" s="3"/>
      <c r="C835" s="3"/>
      <c r="D835" s="3"/>
      <c r="E835" s="3"/>
      <c r="F835" s="3"/>
      <c r="G835" s="3"/>
      <c r="H835" s="3"/>
      <c r="I835" s="3"/>
      <c r="J835" s="3"/>
      <c r="K835" s="3"/>
    </row>
    <row r="836" spans="1:11" ht="15.75" customHeight="1">
      <c r="A836" s="3"/>
      <c r="B836" s="3"/>
      <c r="C836" s="3"/>
      <c r="D836" s="3"/>
      <c r="E836" s="3"/>
      <c r="F836" s="3"/>
      <c r="G836" s="3"/>
      <c r="H836" s="3"/>
      <c r="I836" s="3"/>
      <c r="J836" s="3"/>
      <c r="K836" s="3"/>
    </row>
    <row r="837" spans="1:11" ht="15.75" customHeight="1">
      <c r="A837" s="3"/>
      <c r="B837" s="3"/>
      <c r="C837" s="3"/>
      <c r="D837" s="3"/>
      <c r="E837" s="3"/>
      <c r="F837" s="3"/>
      <c r="G837" s="3"/>
      <c r="H837" s="3"/>
      <c r="I837" s="3"/>
      <c r="J837" s="3"/>
      <c r="K837" s="3"/>
    </row>
    <row r="838" spans="1:11" ht="15.75" customHeight="1">
      <c r="A838" s="3"/>
      <c r="B838" s="3"/>
      <c r="C838" s="3"/>
      <c r="D838" s="3"/>
      <c r="E838" s="3"/>
      <c r="F838" s="3"/>
      <c r="G838" s="3"/>
      <c r="H838" s="3"/>
      <c r="I838" s="3"/>
      <c r="J838" s="3"/>
      <c r="K838" s="3"/>
    </row>
    <row r="839" spans="1:11" ht="15.75" customHeight="1">
      <c r="A839" s="3"/>
      <c r="B839" s="3"/>
      <c r="C839" s="3"/>
      <c r="D839" s="3"/>
      <c r="E839" s="3"/>
      <c r="F839" s="3"/>
      <c r="G839" s="3"/>
      <c r="H839" s="3"/>
      <c r="I839" s="3"/>
      <c r="J839" s="3"/>
      <c r="K839" s="3"/>
    </row>
    <row r="840" spans="1:11" ht="15.75" customHeight="1">
      <c r="A840" s="3"/>
      <c r="B840" s="3"/>
      <c r="C840" s="3"/>
      <c r="D840" s="3"/>
      <c r="E840" s="3"/>
      <c r="F840" s="3"/>
      <c r="G840" s="3"/>
      <c r="H840" s="3"/>
      <c r="I840" s="3"/>
      <c r="J840" s="3"/>
      <c r="K840" s="3"/>
    </row>
    <row r="841" spans="1:11" ht="15.75" customHeight="1">
      <c r="A841" s="3"/>
      <c r="B841" s="3"/>
      <c r="C841" s="3"/>
      <c r="D841" s="3"/>
      <c r="E841" s="3"/>
      <c r="F841" s="3"/>
      <c r="G841" s="3"/>
      <c r="H841" s="3"/>
      <c r="I841" s="3"/>
      <c r="J841" s="3"/>
      <c r="K841" s="3"/>
    </row>
    <row r="842" spans="1:11" ht="15.75" customHeight="1">
      <c r="A842" s="3"/>
      <c r="B842" s="3"/>
      <c r="C842" s="3"/>
      <c r="D842" s="3"/>
      <c r="E842" s="3"/>
      <c r="F842" s="3"/>
      <c r="G842" s="3"/>
      <c r="H842" s="3"/>
      <c r="I842" s="3"/>
      <c r="J842" s="3"/>
      <c r="K842" s="3"/>
    </row>
    <row r="843" spans="1:11" ht="15.75" customHeight="1">
      <c r="A843" s="3"/>
      <c r="B843" s="3"/>
      <c r="C843" s="3"/>
      <c r="D843" s="3"/>
      <c r="E843" s="3"/>
      <c r="F843" s="3"/>
      <c r="G843" s="3"/>
      <c r="H843" s="3"/>
      <c r="I843" s="3"/>
      <c r="J843" s="3"/>
      <c r="K843" s="3"/>
    </row>
    <row r="844" spans="1:11" ht="15.75" customHeight="1">
      <c r="A844" s="3"/>
      <c r="B844" s="3"/>
      <c r="C844" s="3"/>
      <c r="D844" s="3"/>
      <c r="E844" s="3"/>
      <c r="F844" s="3"/>
      <c r="G844" s="3"/>
      <c r="H844" s="3"/>
      <c r="I844" s="3"/>
      <c r="J844" s="3"/>
      <c r="K844" s="3"/>
    </row>
    <row r="845" spans="1:11" ht="15.75" customHeight="1">
      <c r="A845" s="3"/>
      <c r="B845" s="3"/>
      <c r="C845" s="3"/>
      <c r="D845" s="3"/>
      <c r="E845" s="3"/>
      <c r="F845" s="3"/>
      <c r="G845" s="3"/>
      <c r="H845" s="3"/>
      <c r="I845" s="3"/>
      <c r="J845" s="3"/>
      <c r="K845" s="3"/>
    </row>
    <row r="846" spans="1:11" ht="15.75" customHeight="1">
      <c r="A846" s="3"/>
      <c r="B846" s="3"/>
      <c r="C846" s="3"/>
      <c r="D846" s="3"/>
      <c r="E846" s="3"/>
      <c r="F846" s="3"/>
      <c r="G846" s="3"/>
      <c r="H846" s="3"/>
      <c r="I846" s="3"/>
      <c r="J846" s="3"/>
      <c r="K846" s="3"/>
    </row>
    <row r="847" spans="1:11" ht="15.75" customHeight="1">
      <c r="A847" s="3"/>
      <c r="B847" s="3"/>
      <c r="C847" s="3"/>
      <c r="D847" s="3"/>
      <c r="E847" s="3"/>
      <c r="F847" s="3"/>
      <c r="G847" s="3"/>
      <c r="H847" s="3"/>
      <c r="I847" s="3"/>
      <c r="J847" s="3"/>
      <c r="K847" s="3"/>
    </row>
    <row r="848" spans="1:11" ht="15.75" customHeight="1">
      <c r="A848" s="3"/>
      <c r="B848" s="3"/>
      <c r="C848" s="3"/>
      <c r="D848" s="3"/>
      <c r="E848" s="3"/>
      <c r="F848" s="3"/>
      <c r="G848" s="3"/>
      <c r="H848" s="3"/>
      <c r="I848" s="3"/>
      <c r="J848" s="3"/>
      <c r="K848" s="3"/>
    </row>
    <row r="849" spans="1:11" ht="15.75" customHeight="1">
      <c r="A849" s="3"/>
      <c r="B849" s="3"/>
      <c r="C849" s="3"/>
      <c r="D849" s="3"/>
      <c r="E849" s="3"/>
      <c r="F849" s="3"/>
      <c r="G849" s="3"/>
      <c r="H849" s="3"/>
      <c r="I849" s="3"/>
      <c r="J849" s="3"/>
      <c r="K849" s="3"/>
    </row>
    <row r="850" spans="1:11" ht="15.75" customHeight="1">
      <c r="A850" s="3"/>
      <c r="B850" s="3"/>
      <c r="C850" s="3"/>
      <c r="D850" s="3"/>
      <c r="E850" s="3"/>
      <c r="F850" s="3"/>
      <c r="G850" s="3"/>
      <c r="H850" s="3"/>
      <c r="I850" s="3"/>
      <c r="J850" s="3"/>
      <c r="K850" s="3"/>
    </row>
    <row r="851" spans="1:11" ht="15.75" customHeight="1">
      <c r="A851" s="3"/>
      <c r="B851" s="3"/>
      <c r="C851" s="3"/>
      <c r="D851" s="3"/>
      <c r="E851" s="3"/>
      <c r="F851" s="3"/>
      <c r="G851" s="3"/>
      <c r="H851" s="3"/>
      <c r="I851" s="3"/>
      <c r="J851" s="3"/>
      <c r="K851" s="3"/>
    </row>
    <row r="852" spans="1:11" ht="15.75" customHeight="1">
      <c r="A852" s="3"/>
      <c r="B852" s="3"/>
      <c r="C852" s="3"/>
      <c r="D852" s="3"/>
      <c r="E852" s="3"/>
      <c r="F852" s="3"/>
      <c r="G852" s="3"/>
      <c r="H852" s="3"/>
      <c r="I852" s="3"/>
      <c r="J852" s="3"/>
      <c r="K852" s="3"/>
    </row>
    <row r="853" spans="1:11" ht="15.75" customHeight="1">
      <c r="A853" s="3"/>
      <c r="B853" s="3"/>
      <c r="C853" s="3"/>
      <c r="D853" s="3"/>
      <c r="E853" s="3"/>
      <c r="F853" s="3"/>
      <c r="G853" s="3"/>
      <c r="H853" s="3"/>
      <c r="I853" s="3"/>
      <c r="J853" s="3"/>
      <c r="K853" s="3"/>
    </row>
    <row r="854" spans="1:11" ht="15.75" customHeight="1">
      <c r="A854" s="3"/>
      <c r="B854" s="3"/>
      <c r="C854" s="3"/>
      <c r="D854" s="3"/>
      <c r="E854" s="3"/>
      <c r="F854" s="3"/>
      <c r="G854" s="3"/>
      <c r="H854" s="3"/>
      <c r="I854" s="3"/>
      <c r="J854" s="3"/>
      <c r="K854" s="3"/>
    </row>
    <row r="855" spans="1:11" ht="15.75" customHeight="1">
      <c r="A855" s="3"/>
      <c r="B855" s="3"/>
      <c r="C855" s="3"/>
      <c r="D855" s="3"/>
      <c r="E855" s="3"/>
      <c r="F855" s="3"/>
      <c r="G855" s="3"/>
      <c r="H855" s="3"/>
      <c r="I855" s="3"/>
      <c r="J855" s="3"/>
      <c r="K855" s="3"/>
    </row>
    <row r="856" spans="1:11" ht="15.75" customHeight="1">
      <c r="A856" s="3"/>
      <c r="B856" s="3"/>
      <c r="C856" s="3"/>
      <c r="D856" s="3"/>
      <c r="E856" s="3"/>
      <c r="F856" s="3"/>
      <c r="G856" s="3"/>
      <c r="H856" s="3"/>
      <c r="I856" s="3"/>
      <c r="J856" s="3"/>
      <c r="K856" s="3"/>
    </row>
    <row r="857" spans="1:11" ht="15.75" customHeight="1">
      <c r="A857" s="3"/>
      <c r="B857" s="3"/>
      <c r="C857" s="3"/>
      <c r="D857" s="3"/>
      <c r="E857" s="3"/>
      <c r="F857" s="3"/>
      <c r="G857" s="3"/>
      <c r="H857" s="3"/>
      <c r="I857" s="3"/>
      <c r="J857" s="3"/>
      <c r="K857" s="3"/>
    </row>
    <row r="858" spans="1:11" ht="15.75" customHeight="1">
      <c r="A858" s="3"/>
      <c r="B858" s="3"/>
      <c r="C858" s="3"/>
      <c r="D858" s="3"/>
      <c r="E858" s="3"/>
      <c r="F858" s="3"/>
      <c r="G858" s="3"/>
      <c r="H858" s="3"/>
      <c r="I858" s="3"/>
      <c r="J858" s="3"/>
      <c r="K858" s="3"/>
    </row>
    <row r="859" spans="1:11" ht="15.75" customHeight="1">
      <c r="A859" s="3"/>
      <c r="B859" s="3"/>
      <c r="C859" s="3"/>
      <c r="D859" s="3"/>
      <c r="E859" s="3"/>
      <c r="F859" s="3"/>
      <c r="G859" s="3"/>
      <c r="H859" s="3"/>
      <c r="I859" s="3"/>
      <c r="J859" s="3"/>
      <c r="K859" s="3"/>
    </row>
    <row r="860" spans="1:11" ht="15.75" customHeight="1">
      <c r="A860" s="3"/>
      <c r="B860" s="3"/>
      <c r="C860" s="3"/>
      <c r="D860" s="3"/>
      <c r="E860" s="3"/>
      <c r="F860" s="3"/>
      <c r="G860" s="3"/>
      <c r="H860" s="3"/>
      <c r="I860" s="3"/>
      <c r="J860" s="3"/>
      <c r="K860" s="3"/>
    </row>
    <row r="861" spans="1:11" ht="15.75" customHeight="1">
      <c r="A861" s="3"/>
      <c r="B861" s="3"/>
      <c r="C861" s="3"/>
      <c r="D861" s="3"/>
      <c r="E861" s="3"/>
      <c r="F861" s="3"/>
      <c r="G861" s="3"/>
      <c r="H861" s="3"/>
      <c r="I861" s="3"/>
      <c r="J861" s="3"/>
      <c r="K861" s="3"/>
    </row>
    <row r="862" spans="1:11" ht="15.75" customHeight="1">
      <c r="A862" s="3"/>
      <c r="B862" s="3"/>
      <c r="C862" s="3"/>
      <c r="D862" s="3"/>
      <c r="E862" s="3"/>
      <c r="F862" s="3"/>
      <c r="G862" s="3"/>
      <c r="H862" s="3"/>
      <c r="I862" s="3"/>
      <c r="J862" s="3"/>
      <c r="K862" s="3"/>
    </row>
    <row r="863" spans="1:11" ht="15.75" customHeight="1">
      <c r="A863" s="3"/>
      <c r="B863" s="3"/>
      <c r="C863" s="3"/>
      <c r="D863" s="3"/>
      <c r="E863" s="3"/>
      <c r="F863" s="3"/>
      <c r="G863" s="3"/>
      <c r="H863" s="3"/>
      <c r="I863" s="3"/>
      <c r="J863" s="3"/>
      <c r="K863" s="3"/>
    </row>
    <row r="864" spans="1:11" ht="15.75" customHeight="1">
      <c r="A864" s="3"/>
      <c r="B864" s="3"/>
      <c r="C864" s="3"/>
      <c r="D864" s="3"/>
      <c r="E864" s="3"/>
      <c r="F864" s="3"/>
      <c r="G864" s="3"/>
      <c r="H864" s="3"/>
      <c r="I864" s="3"/>
      <c r="J864" s="3"/>
      <c r="K864" s="3"/>
    </row>
    <row r="865" spans="1:11" ht="15.75" customHeight="1">
      <c r="A865" s="3"/>
      <c r="B865" s="3"/>
      <c r="C865" s="3"/>
      <c r="D865" s="3"/>
      <c r="E865" s="3"/>
      <c r="F865" s="3"/>
      <c r="G865" s="3"/>
      <c r="H865" s="3"/>
      <c r="I865" s="3"/>
      <c r="J865" s="3"/>
      <c r="K865" s="3"/>
    </row>
    <row r="866" spans="1:11" ht="15.75" customHeight="1">
      <c r="A866" s="3"/>
      <c r="B866" s="3"/>
      <c r="C866" s="3"/>
      <c r="D866" s="3"/>
      <c r="E866" s="3"/>
      <c r="F866" s="3"/>
      <c r="G866" s="3"/>
      <c r="H866" s="3"/>
      <c r="I866" s="3"/>
      <c r="J866" s="3"/>
      <c r="K866" s="3"/>
    </row>
    <row r="867" spans="1:11" ht="15.75" customHeight="1">
      <c r="A867" s="3"/>
      <c r="B867" s="3"/>
      <c r="C867" s="3"/>
      <c r="D867" s="3"/>
      <c r="E867" s="3"/>
      <c r="F867" s="3"/>
      <c r="G867" s="3"/>
      <c r="H867" s="3"/>
      <c r="I867" s="3"/>
      <c r="J867" s="3"/>
      <c r="K867" s="3"/>
    </row>
    <row r="868" spans="1:11" ht="15.75" customHeight="1">
      <c r="A868" s="3"/>
      <c r="B868" s="3"/>
      <c r="C868" s="3"/>
      <c r="D868" s="3"/>
      <c r="E868" s="3"/>
      <c r="F868" s="3"/>
      <c r="G868" s="3"/>
      <c r="H868" s="3"/>
      <c r="I868" s="3"/>
      <c r="J868" s="3"/>
      <c r="K868" s="3"/>
    </row>
    <row r="869" spans="1:11" ht="15.75" customHeight="1">
      <c r="A869" s="3"/>
      <c r="B869" s="3"/>
      <c r="C869" s="3"/>
      <c r="D869" s="3"/>
      <c r="E869" s="3"/>
      <c r="F869" s="3"/>
      <c r="G869" s="3"/>
      <c r="H869" s="3"/>
      <c r="I869" s="3"/>
      <c r="J869" s="3"/>
      <c r="K869" s="3"/>
    </row>
    <row r="870" spans="1:11" ht="15.75" customHeight="1">
      <c r="A870" s="3"/>
      <c r="B870" s="3"/>
      <c r="C870" s="3"/>
      <c r="D870" s="3"/>
      <c r="E870" s="3"/>
      <c r="F870" s="3"/>
      <c r="G870" s="3"/>
      <c r="H870" s="3"/>
      <c r="I870" s="3"/>
      <c r="J870" s="3"/>
      <c r="K870" s="3"/>
    </row>
    <row r="871" spans="1:11" ht="15.75" customHeight="1">
      <c r="A871" s="3"/>
      <c r="B871" s="3"/>
      <c r="C871" s="3"/>
      <c r="D871" s="3"/>
      <c r="E871" s="3"/>
      <c r="F871" s="3"/>
      <c r="G871" s="3"/>
      <c r="H871" s="3"/>
      <c r="I871" s="3"/>
      <c r="J871" s="3"/>
      <c r="K871" s="3"/>
    </row>
    <row r="872" spans="1:11" ht="15.75" customHeight="1">
      <c r="A872" s="3"/>
      <c r="B872" s="3"/>
      <c r="C872" s="3"/>
      <c r="D872" s="3"/>
      <c r="E872" s="3"/>
      <c r="F872" s="3"/>
      <c r="G872" s="3"/>
      <c r="H872" s="3"/>
      <c r="I872" s="3"/>
      <c r="J872" s="3"/>
      <c r="K872" s="3"/>
    </row>
    <row r="873" spans="1:11" ht="15.75" customHeight="1">
      <c r="A873" s="3"/>
      <c r="B873" s="3"/>
      <c r="C873" s="3"/>
      <c r="D873" s="3"/>
      <c r="E873" s="3"/>
      <c r="F873" s="3"/>
      <c r="G873" s="3"/>
      <c r="H873" s="3"/>
      <c r="I873" s="3"/>
      <c r="J873" s="3"/>
      <c r="K873" s="3"/>
    </row>
    <row r="874" spans="1:11" ht="15.75" customHeight="1">
      <c r="A874" s="3"/>
      <c r="B874" s="3"/>
      <c r="C874" s="3"/>
      <c r="D874" s="3"/>
      <c r="E874" s="3"/>
      <c r="F874" s="3"/>
      <c r="G874" s="3"/>
      <c r="H874" s="3"/>
      <c r="I874" s="3"/>
      <c r="J874" s="3"/>
      <c r="K874" s="3"/>
    </row>
    <row r="875" spans="1:11" ht="15.75" customHeight="1">
      <c r="A875" s="3"/>
      <c r="B875" s="3"/>
      <c r="C875" s="3"/>
      <c r="D875" s="3"/>
      <c r="E875" s="3"/>
      <c r="F875" s="3"/>
      <c r="G875" s="3"/>
      <c r="H875" s="3"/>
      <c r="I875" s="3"/>
      <c r="J875" s="3"/>
      <c r="K875" s="3"/>
    </row>
    <row r="876" spans="1:11" ht="15.75" customHeight="1">
      <c r="A876" s="3"/>
      <c r="B876" s="3"/>
      <c r="C876" s="3"/>
      <c r="D876" s="3"/>
      <c r="E876" s="3"/>
      <c r="F876" s="3"/>
      <c r="G876" s="3"/>
      <c r="H876" s="3"/>
      <c r="I876" s="3"/>
      <c r="J876" s="3"/>
      <c r="K876" s="3"/>
    </row>
    <row r="877" spans="1:11" ht="15.75" customHeight="1">
      <c r="A877" s="3"/>
      <c r="B877" s="3"/>
      <c r="C877" s="3"/>
      <c r="D877" s="3"/>
      <c r="E877" s="3"/>
      <c r="F877" s="3"/>
      <c r="G877" s="3"/>
      <c r="H877" s="3"/>
      <c r="I877" s="3"/>
      <c r="J877" s="3"/>
      <c r="K877" s="3"/>
    </row>
    <row r="878" spans="1:11" ht="15.75" customHeight="1">
      <c r="A878" s="3"/>
      <c r="B878" s="3"/>
      <c r="C878" s="3"/>
      <c r="D878" s="3"/>
      <c r="E878" s="3"/>
      <c r="F878" s="3"/>
      <c r="G878" s="3"/>
      <c r="H878" s="3"/>
      <c r="I878" s="3"/>
      <c r="J878" s="3"/>
      <c r="K878" s="3"/>
    </row>
    <row r="879" spans="1:11" ht="15.75" customHeight="1">
      <c r="A879" s="3"/>
      <c r="B879" s="3"/>
      <c r="C879" s="3"/>
      <c r="D879" s="3"/>
      <c r="E879" s="3"/>
      <c r="F879" s="3"/>
      <c r="G879" s="3"/>
      <c r="H879" s="3"/>
      <c r="I879" s="3"/>
      <c r="J879" s="3"/>
      <c r="K879" s="3"/>
    </row>
    <row r="880" spans="1:11" ht="15.75" customHeight="1">
      <c r="A880" s="3"/>
      <c r="B880" s="3"/>
      <c r="C880" s="3"/>
      <c r="D880" s="3"/>
      <c r="E880" s="3"/>
      <c r="F880" s="3"/>
      <c r="G880" s="3"/>
      <c r="H880" s="3"/>
      <c r="I880" s="3"/>
      <c r="J880" s="3"/>
      <c r="K880" s="3"/>
    </row>
    <row r="881" spans="1:11" ht="15.75" customHeight="1">
      <c r="A881" s="3"/>
      <c r="B881" s="3"/>
      <c r="C881" s="3"/>
      <c r="D881" s="3"/>
      <c r="E881" s="3"/>
      <c r="F881" s="3"/>
      <c r="G881" s="3"/>
      <c r="H881" s="3"/>
      <c r="I881" s="3"/>
      <c r="J881" s="3"/>
      <c r="K881" s="3"/>
    </row>
    <row r="882" spans="1:11" ht="15.75" customHeight="1">
      <c r="A882" s="3"/>
      <c r="B882" s="3"/>
      <c r="C882" s="3"/>
      <c r="D882" s="3"/>
      <c r="E882" s="3"/>
      <c r="F882" s="3"/>
      <c r="G882" s="3"/>
      <c r="H882" s="3"/>
      <c r="I882" s="3"/>
      <c r="J882" s="3"/>
      <c r="K882" s="3"/>
    </row>
    <row r="883" spans="1:11" ht="15.75" customHeight="1">
      <c r="A883" s="3"/>
      <c r="B883" s="3"/>
      <c r="C883" s="3"/>
      <c r="D883" s="3"/>
      <c r="E883" s="3"/>
      <c r="F883" s="3"/>
      <c r="G883" s="3"/>
      <c r="H883" s="3"/>
      <c r="I883" s="3"/>
      <c r="J883" s="3"/>
      <c r="K883" s="3"/>
    </row>
    <row r="884" spans="1:11" ht="15.75" customHeight="1">
      <c r="A884" s="3"/>
      <c r="B884" s="3"/>
      <c r="C884" s="3"/>
      <c r="D884" s="3"/>
      <c r="E884" s="3"/>
      <c r="F884" s="3"/>
      <c r="G884" s="3"/>
      <c r="H884" s="3"/>
      <c r="I884" s="3"/>
      <c r="J884" s="3"/>
      <c r="K884" s="3"/>
    </row>
    <row r="885" spans="1:11" ht="15.75" customHeight="1">
      <c r="A885" s="3"/>
      <c r="B885" s="3"/>
      <c r="C885" s="3"/>
      <c r="D885" s="3"/>
      <c r="E885" s="3"/>
      <c r="F885" s="3"/>
      <c r="G885" s="3"/>
      <c r="H885" s="3"/>
      <c r="I885" s="3"/>
      <c r="J885" s="3"/>
      <c r="K885" s="3"/>
    </row>
    <row r="886" spans="1:11" ht="15.75" customHeight="1">
      <c r="A886" s="3"/>
      <c r="B886" s="3"/>
      <c r="C886" s="3"/>
      <c r="D886" s="3"/>
      <c r="E886" s="3"/>
      <c r="F886" s="3"/>
      <c r="G886" s="3"/>
      <c r="H886" s="3"/>
      <c r="I886" s="3"/>
      <c r="J886" s="3"/>
      <c r="K886" s="3"/>
    </row>
    <row r="887" spans="1:11" ht="15.75" customHeight="1">
      <c r="A887" s="3"/>
      <c r="B887" s="3"/>
      <c r="C887" s="3"/>
      <c r="D887" s="3"/>
      <c r="E887" s="3"/>
      <c r="F887" s="3"/>
      <c r="G887" s="3"/>
      <c r="H887" s="3"/>
      <c r="I887" s="3"/>
      <c r="J887" s="3"/>
      <c r="K887" s="3"/>
    </row>
    <row r="888" spans="1:11" ht="15.75" customHeight="1">
      <c r="A888" s="3"/>
      <c r="B888" s="3"/>
      <c r="C888" s="3"/>
      <c r="D888" s="3"/>
      <c r="E888" s="3"/>
      <c r="F888" s="3"/>
      <c r="G888" s="3"/>
      <c r="H888" s="3"/>
      <c r="I888" s="3"/>
      <c r="J888" s="3"/>
      <c r="K888" s="3"/>
    </row>
    <row r="889" spans="1:11" ht="15.75" customHeight="1">
      <c r="A889" s="3"/>
      <c r="B889" s="3"/>
      <c r="C889" s="3"/>
      <c r="D889" s="3"/>
      <c r="E889" s="3"/>
      <c r="F889" s="3"/>
      <c r="G889" s="3"/>
      <c r="H889" s="3"/>
      <c r="I889" s="3"/>
      <c r="J889" s="3"/>
      <c r="K889" s="3"/>
    </row>
    <row r="890" spans="1:11" ht="15.75" customHeight="1">
      <c r="A890" s="3"/>
      <c r="B890" s="3"/>
      <c r="C890" s="3"/>
      <c r="D890" s="3"/>
      <c r="E890" s="3"/>
      <c r="F890" s="3"/>
      <c r="G890" s="3"/>
      <c r="H890" s="3"/>
      <c r="I890" s="3"/>
      <c r="J890" s="3"/>
      <c r="K890" s="3"/>
    </row>
    <row r="891" spans="1:11" ht="15.75" customHeight="1">
      <c r="A891" s="3"/>
      <c r="B891" s="3"/>
      <c r="C891" s="3"/>
      <c r="D891" s="3"/>
      <c r="E891" s="3"/>
      <c r="F891" s="3"/>
      <c r="G891" s="3"/>
      <c r="H891" s="3"/>
      <c r="I891" s="3"/>
      <c r="J891" s="3"/>
      <c r="K891" s="3"/>
    </row>
    <row r="892" spans="1:11" ht="15.75" customHeight="1">
      <c r="A892" s="3"/>
      <c r="B892" s="3"/>
      <c r="C892" s="3"/>
      <c r="D892" s="3"/>
      <c r="E892" s="3"/>
      <c r="F892" s="3"/>
      <c r="G892" s="3"/>
      <c r="H892" s="3"/>
      <c r="I892" s="3"/>
      <c r="J892" s="3"/>
      <c r="K892" s="3"/>
    </row>
    <row r="893" spans="1:11" ht="15.75" customHeight="1">
      <c r="A893" s="3"/>
      <c r="B893" s="3"/>
      <c r="C893" s="3"/>
      <c r="D893" s="3"/>
      <c r="E893" s="3"/>
      <c r="F893" s="3"/>
      <c r="G893" s="3"/>
      <c r="H893" s="3"/>
      <c r="I893" s="3"/>
      <c r="J893" s="3"/>
      <c r="K893" s="3"/>
    </row>
    <row r="894" spans="1:11" ht="15.75" customHeight="1">
      <c r="A894" s="3"/>
      <c r="B894" s="3"/>
      <c r="C894" s="3"/>
      <c r="D894" s="3"/>
      <c r="E894" s="3"/>
      <c r="F894" s="3"/>
      <c r="G894" s="3"/>
      <c r="H894" s="3"/>
      <c r="I894" s="3"/>
      <c r="J894" s="3"/>
      <c r="K894" s="3"/>
    </row>
    <row r="895" spans="1:11" ht="15.75" customHeight="1">
      <c r="A895" s="3"/>
      <c r="B895" s="3"/>
      <c r="C895" s="3"/>
      <c r="D895" s="3"/>
      <c r="E895" s="3"/>
      <c r="F895" s="3"/>
      <c r="G895" s="3"/>
      <c r="H895" s="3"/>
      <c r="I895" s="3"/>
      <c r="J895" s="3"/>
      <c r="K895" s="3"/>
    </row>
    <row r="896" spans="1:11" ht="15.75" customHeight="1">
      <c r="A896" s="3"/>
      <c r="B896" s="3"/>
      <c r="C896" s="3"/>
      <c r="D896" s="3"/>
      <c r="E896" s="3"/>
      <c r="F896" s="3"/>
      <c r="G896" s="3"/>
      <c r="H896" s="3"/>
      <c r="I896" s="3"/>
      <c r="J896" s="3"/>
      <c r="K896" s="3"/>
    </row>
    <row r="897" spans="1:11" ht="15.75" customHeight="1">
      <c r="A897" s="3"/>
      <c r="B897" s="3"/>
      <c r="C897" s="3"/>
      <c r="D897" s="3"/>
      <c r="E897" s="3"/>
      <c r="F897" s="3"/>
      <c r="G897" s="3"/>
      <c r="H897" s="3"/>
      <c r="I897" s="3"/>
      <c r="J897" s="3"/>
      <c r="K897" s="3"/>
    </row>
    <row r="898" spans="1:11" ht="15.75" customHeight="1">
      <c r="A898" s="3"/>
      <c r="B898" s="3"/>
      <c r="C898" s="3"/>
      <c r="D898" s="3"/>
      <c r="E898" s="3"/>
      <c r="F898" s="3"/>
      <c r="G898" s="3"/>
      <c r="H898" s="3"/>
      <c r="I898" s="3"/>
      <c r="J898" s="3"/>
      <c r="K898" s="3"/>
    </row>
    <row r="899" spans="1:11" ht="15.75" customHeight="1">
      <c r="A899" s="3"/>
      <c r="B899" s="3"/>
      <c r="C899" s="3"/>
      <c r="D899" s="3"/>
      <c r="E899" s="3"/>
      <c r="F899" s="3"/>
      <c r="G899" s="3"/>
      <c r="H899" s="3"/>
      <c r="I899" s="3"/>
      <c r="J899" s="3"/>
      <c r="K899" s="3"/>
    </row>
    <row r="900" spans="1:11" ht="15.75" customHeight="1">
      <c r="A900" s="3"/>
      <c r="B900" s="3"/>
      <c r="C900" s="3"/>
      <c r="D900" s="3"/>
      <c r="E900" s="3"/>
      <c r="F900" s="3"/>
      <c r="G900" s="3"/>
      <c r="H900" s="3"/>
      <c r="I900" s="3"/>
      <c r="J900" s="3"/>
      <c r="K900" s="3"/>
    </row>
    <row r="901" spans="1:11" ht="15.75" customHeight="1">
      <c r="A901" s="3"/>
      <c r="B901" s="3"/>
      <c r="C901" s="3"/>
      <c r="D901" s="3"/>
      <c r="E901" s="3"/>
      <c r="F901" s="3"/>
      <c r="G901" s="3"/>
      <c r="H901" s="3"/>
      <c r="I901" s="3"/>
      <c r="J901" s="3"/>
      <c r="K901" s="3"/>
    </row>
    <row r="902" spans="1:11" ht="15.75" customHeight="1">
      <c r="A902" s="3"/>
      <c r="B902" s="3"/>
      <c r="C902" s="3"/>
      <c r="D902" s="3"/>
      <c r="E902" s="3"/>
      <c r="F902" s="3"/>
      <c r="G902" s="3"/>
      <c r="H902" s="3"/>
      <c r="I902" s="3"/>
      <c r="J902" s="3"/>
      <c r="K902" s="3"/>
    </row>
    <row r="903" spans="1:11" ht="15.75" customHeight="1">
      <c r="A903" s="3"/>
      <c r="B903" s="3"/>
      <c r="C903" s="3"/>
      <c r="D903" s="3"/>
      <c r="E903" s="3"/>
      <c r="F903" s="3"/>
      <c r="G903" s="3"/>
      <c r="H903" s="3"/>
      <c r="I903" s="3"/>
      <c r="J903" s="3"/>
      <c r="K903" s="3"/>
    </row>
    <row r="904" spans="1:11" ht="15.75" customHeight="1">
      <c r="A904" s="3"/>
      <c r="B904" s="3"/>
      <c r="C904" s="3"/>
      <c r="D904" s="3"/>
      <c r="E904" s="3"/>
      <c r="F904" s="3"/>
      <c r="G904" s="3"/>
      <c r="H904" s="3"/>
      <c r="I904" s="3"/>
      <c r="J904" s="3"/>
      <c r="K904" s="3"/>
    </row>
    <row r="905" spans="1:11" ht="15.75" customHeight="1">
      <c r="A905" s="3"/>
      <c r="B905" s="3"/>
      <c r="C905" s="3"/>
      <c r="D905" s="3"/>
      <c r="E905" s="3"/>
      <c r="F905" s="3"/>
      <c r="G905" s="3"/>
      <c r="H905" s="3"/>
      <c r="I905" s="3"/>
      <c r="J905" s="3"/>
      <c r="K905" s="3"/>
    </row>
    <row r="906" spans="1:11" ht="15.75" customHeight="1">
      <c r="A906" s="3"/>
      <c r="B906" s="3"/>
      <c r="C906" s="3"/>
      <c r="D906" s="3"/>
      <c r="E906" s="3"/>
      <c r="F906" s="3"/>
      <c r="G906" s="3"/>
      <c r="H906" s="3"/>
      <c r="I906" s="3"/>
      <c r="J906" s="3"/>
      <c r="K906" s="3"/>
    </row>
    <row r="907" spans="1:11" ht="15.75" customHeight="1">
      <c r="A907" s="3"/>
      <c r="B907" s="3"/>
      <c r="C907" s="3"/>
      <c r="D907" s="3"/>
      <c r="E907" s="3"/>
      <c r="F907" s="3"/>
      <c r="G907" s="3"/>
      <c r="H907" s="3"/>
      <c r="I907" s="3"/>
      <c r="J907" s="3"/>
      <c r="K907" s="3"/>
    </row>
    <row r="908" spans="1:11" ht="15.75" customHeight="1">
      <c r="A908" s="3"/>
      <c r="B908" s="3"/>
      <c r="C908" s="3"/>
      <c r="D908" s="3"/>
      <c r="E908" s="3"/>
      <c r="F908" s="3"/>
      <c r="G908" s="3"/>
      <c r="H908" s="3"/>
      <c r="I908" s="3"/>
      <c r="J908" s="3"/>
      <c r="K908" s="3"/>
    </row>
    <row r="909" spans="1:11" ht="15.75" customHeight="1">
      <c r="A909" s="3"/>
      <c r="B909" s="3"/>
      <c r="C909" s="3"/>
      <c r="D909" s="3"/>
      <c r="E909" s="3"/>
      <c r="F909" s="3"/>
      <c r="G909" s="3"/>
      <c r="H909" s="3"/>
      <c r="I909" s="3"/>
      <c r="J909" s="3"/>
      <c r="K909" s="3"/>
    </row>
    <row r="910" spans="1:11" ht="15.75" customHeight="1">
      <c r="A910" s="3"/>
      <c r="B910" s="3"/>
      <c r="C910" s="3"/>
      <c r="D910" s="3"/>
      <c r="E910" s="3"/>
      <c r="F910" s="3"/>
      <c r="G910" s="3"/>
      <c r="H910" s="3"/>
      <c r="I910" s="3"/>
      <c r="J910" s="3"/>
      <c r="K910" s="3"/>
    </row>
    <row r="911" spans="1:11" ht="15.75" customHeight="1">
      <c r="A911" s="3"/>
      <c r="B911" s="3"/>
      <c r="C911" s="3"/>
      <c r="D911" s="3"/>
      <c r="E911" s="3"/>
      <c r="F911" s="3"/>
      <c r="G911" s="3"/>
      <c r="H911" s="3"/>
      <c r="I911" s="3"/>
      <c r="J911" s="3"/>
      <c r="K911" s="3"/>
    </row>
    <row r="912" spans="1:11" ht="15.75" customHeight="1">
      <c r="A912" s="3"/>
      <c r="B912" s="3"/>
      <c r="C912" s="3"/>
      <c r="D912" s="3"/>
      <c r="E912" s="3"/>
      <c r="F912" s="3"/>
      <c r="G912" s="3"/>
      <c r="H912" s="3"/>
      <c r="I912" s="3"/>
      <c r="J912" s="3"/>
      <c r="K912" s="3"/>
    </row>
    <row r="913" spans="1:11" ht="15.75" customHeight="1">
      <c r="A913" s="3"/>
      <c r="B913" s="3"/>
      <c r="C913" s="3"/>
      <c r="D913" s="3"/>
      <c r="E913" s="3"/>
      <c r="F913" s="3"/>
      <c r="G913" s="3"/>
      <c r="H913" s="3"/>
      <c r="I913" s="3"/>
      <c r="J913" s="3"/>
      <c r="K913" s="3"/>
    </row>
    <row r="914" spans="1:11" ht="15.75" customHeight="1">
      <c r="A914" s="3"/>
      <c r="B914" s="3"/>
      <c r="C914" s="3"/>
      <c r="D914" s="3"/>
      <c r="E914" s="3"/>
      <c r="F914" s="3"/>
      <c r="G914" s="3"/>
      <c r="H914" s="3"/>
      <c r="I914" s="3"/>
      <c r="J914" s="3"/>
      <c r="K914" s="3"/>
    </row>
    <row r="915" spans="1:11" ht="15.75" customHeight="1">
      <c r="A915" s="3"/>
      <c r="B915" s="3"/>
      <c r="C915" s="3"/>
      <c r="D915" s="3"/>
      <c r="E915" s="3"/>
      <c r="F915" s="3"/>
      <c r="G915" s="3"/>
      <c r="H915" s="3"/>
      <c r="I915" s="3"/>
      <c r="J915" s="3"/>
      <c r="K915" s="3"/>
    </row>
    <row r="916" spans="1:11" ht="15.75" customHeight="1">
      <c r="A916" s="3"/>
      <c r="B916" s="3"/>
      <c r="C916" s="3"/>
      <c r="D916" s="3"/>
      <c r="E916" s="3"/>
      <c r="F916" s="3"/>
      <c r="G916" s="3"/>
      <c r="H916" s="3"/>
      <c r="I916" s="3"/>
      <c r="J916" s="3"/>
      <c r="K916" s="3"/>
    </row>
    <row r="917" spans="1:11" ht="15.75" customHeight="1">
      <c r="A917" s="3"/>
      <c r="B917" s="3"/>
      <c r="C917" s="3"/>
      <c r="D917" s="3"/>
      <c r="E917" s="3"/>
      <c r="F917" s="3"/>
      <c r="G917" s="3"/>
      <c r="H917" s="3"/>
      <c r="I917" s="3"/>
      <c r="J917" s="3"/>
      <c r="K917" s="3"/>
    </row>
    <row r="918" spans="1:11" ht="15.75" customHeight="1">
      <c r="A918" s="3"/>
      <c r="B918" s="3"/>
      <c r="C918" s="3"/>
      <c r="D918" s="3"/>
      <c r="E918" s="3"/>
      <c r="F918" s="3"/>
      <c r="G918" s="3"/>
      <c r="H918" s="3"/>
      <c r="I918" s="3"/>
      <c r="J918" s="3"/>
      <c r="K918" s="3"/>
    </row>
    <row r="919" spans="1:11" ht="15.75" customHeight="1">
      <c r="A919" s="3"/>
      <c r="B919" s="3"/>
      <c r="C919" s="3"/>
      <c r="D919" s="3"/>
      <c r="E919" s="3"/>
      <c r="F919" s="3"/>
      <c r="G919" s="3"/>
      <c r="H919" s="3"/>
      <c r="I919" s="3"/>
      <c r="J919" s="3"/>
      <c r="K919" s="3"/>
    </row>
    <row r="920" spans="1:11" ht="15.75" customHeight="1">
      <c r="A920" s="3"/>
      <c r="B920" s="3"/>
      <c r="C920" s="3"/>
      <c r="D920" s="3"/>
      <c r="E920" s="3"/>
      <c r="F920" s="3"/>
      <c r="G920" s="3"/>
      <c r="H920" s="3"/>
      <c r="I920" s="3"/>
      <c r="J920" s="3"/>
      <c r="K920" s="3"/>
    </row>
    <row r="921" spans="1:11" ht="15.75" customHeight="1">
      <c r="A921" s="3"/>
      <c r="B921" s="3"/>
      <c r="C921" s="3"/>
      <c r="D921" s="3"/>
      <c r="E921" s="3"/>
      <c r="F921" s="3"/>
      <c r="G921" s="3"/>
      <c r="H921" s="3"/>
      <c r="I921" s="3"/>
      <c r="J921" s="3"/>
      <c r="K921" s="3"/>
    </row>
    <row r="922" spans="1:11" ht="15.75" customHeight="1">
      <c r="A922" s="3"/>
      <c r="B922" s="3"/>
      <c r="C922" s="3"/>
      <c r="D922" s="3"/>
      <c r="E922" s="3"/>
      <c r="F922" s="3"/>
      <c r="G922" s="3"/>
      <c r="H922" s="3"/>
      <c r="I922" s="3"/>
      <c r="J922" s="3"/>
      <c r="K922" s="3"/>
    </row>
    <row r="923" spans="1:11" ht="15.75" customHeight="1">
      <c r="A923" s="3"/>
      <c r="B923" s="3"/>
      <c r="C923" s="3"/>
      <c r="D923" s="3"/>
      <c r="E923" s="3"/>
      <c r="F923" s="3"/>
      <c r="G923" s="3"/>
      <c r="H923" s="3"/>
      <c r="I923" s="3"/>
      <c r="J923" s="3"/>
      <c r="K923" s="3"/>
    </row>
    <row r="924" spans="1:11" ht="15.75" customHeight="1">
      <c r="A924" s="3"/>
      <c r="B924" s="3"/>
      <c r="C924" s="3"/>
      <c r="D924" s="3"/>
      <c r="E924" s="3"/>
      <c r="F924" s="3"/>
      <c r="G924" s="3"/>
      <c r="H924" s="3"/>
      <c r="I924" s="3"/>
      <c r="J924" s="3"/>
      <c r="K924" s="3"/>
    </row>
    <row r="925" spans="1:11" ht="15.75" customHeight="1">
      <c r="A925" s="3"/>
      <c r="B925" s="3"/>
      <c r="C925" s="3"/>
      <c r="D925" s="3"/>
      <c r="E925" s="3"/>
      <c r="F925" s="3"/>
      <c r="G925" s="3"/>
      <c r="H925" s="3"/>
      <c r="I925" s="3"/>
      <c r="J925" s="3"/>
      <c r="K925" s="3"/>
    </row>
    <row r="926" spans="1:11" ht="15.75" customHeight="1">
      <c r="A926" s="3"/>
      <c r="B926" s="3"/>
      <c r="C926" s="3"/>
      <c r="D926" s="3"/>
      <c r="E926" s="3"/>
      <c r="F926" s="3"/>
      <c r="G926" s="3"/>
      <c r="H926" s="3"/>
      <c r="I926" s="3"/>
      <c r="J926" s="3"/>
      <c r="K926" s="3"/>
    </row>
    <row r="927" spans="1:11" ht="15.75" customHeight="1">
      <c r="A927" s="3"/>
      <c r="B927" s="3"/>
      <c r="C927" s="3"/>
      <c r="D927" s="3"/>
      <c r="E927" s="3"/>
      <c r="F927" s="3"/>
      <c r="G927" s="3"/>
      <c r="H927" s="3"/>
      <c r="I927" s="3"/>
      <c r="J927" s="3"/>
      <c r="K927" s="3"/>
    </row>
    <row r="928" spans="1:11" ht="15.75" customHeight="1">
      <c r="A928" s="3"/>
      <c r="B928" s="3"/>
      <c r="C928" s="3"/>
      <c r="D928" s="3"/>
      <c r="E928" s="3"/>
      <c r="F928" s="3"/>
      <c r="G928" s="3"/>
      <c r="H928" s="3"/>
      <c r="I928" s="3"/>
      <c r="J928" s="3"/>
      <c r="K928" s="3"/>
    </row>
    <row r="929" spans="1:11" ht="15.75" customHeight="1">
      <c r="A929" s="3"/>
      <c r="B929" s="3"/>
      <c r="C929" s="3"/>
      <c r="D929" s="3"/>
      <c r="E929" s="3"/>
      <c r="F929" s="3"/>
      <c r="G929" s="3"/>
      <c r="H929" s="3"/>
      <c r="I929" s="3"/>
      <c r="J929" s="3"/>
      <c r="K929" s="3"/>
    </row>
    <row r="930" spans="1:11" ht="15.75" customHeight="1">
      <c r="A930" s="3"/>
      <c r="B930" s="3"/>
      <c r="C930" s="3"/>
      <c r="D930" s="3"/>
      <c r="E930" s="3"/>
      <c r="F930" s="3"/>
      <c r="G930" s="3"/>
      <c r="H930" s="3"/>
      <c r="I930" s="3"/>
      <c r="J930" s="3"/>
      <c r="K930" s="3"/>
    </row>
    <row r="931" spans="1:11" ht="15.75" customHeight="1">
      <c r="A931" s="3"/>
      <c r="B931" s="3"/>
      <c r="C931" s="3"/>
      <c r="D931" s="3"/>
      <c r="E931" s="3"/>
      <c r="F931" s="3"/>
      <c r="G931" s="3"/>
      <c r="H931" s="3"/>
      <c r="I931" s="3"/>
      <c r="J931" s="3"/>
      <c r="K931" s="3"/>
    </row>
    <row r="932" spans="1:11" ht="15.75" customHeight="1">
      <c r="A932" s="3"/>
      <c r="B932" s="3"/>
      <c r="C932" s="3"/>
      <c r="D932" s="3"/>
      <c r="E932" s="3"/>
      <c r="F932" s="3"/>
      <c r="G932" s="3"/>
      <c r="H932" s="3"/>
      <c r="I932" s="3"/>
      <c r="J932" s="3"/>
      <c r="K932" s="3"/>
    </row>
    <row r="933" spans="1:11" ht="15.75" customHeight="1">
      <c r="A933" s="3"/>
      <c r="B933" s="3"/>
      <c r="C933" s="3"/>
      <c r="D933" s="3"/>
      <c r="E933" s="3"/>
      <c r="F933" s="3"/>
      <c r="G933" s="3"/>
      <c r="H933" s="3"/>
      <c r="I933" s="3"/>
      <c r="J933" s="3"/>
      <c r="K933" s="3"/>
    </row>
    <row r="934" spans="1:11" ht="15.75" customHeight="1">
      <c r="A934" s="3"/>
      <c r="B934" s="3"/>
      <c r="C934" s="3"/>
      <c r="D934" s="3"/>
      <c r="E934" s="3"/>
      <c r="F934" s="3"/>
      <c r="G934" s="3"/>
      <c r="H934" s="3"/>
      <c r="I934" s="3"/>
      <c r="J934" s="3"/>
      <c r="K934" s="3"/>
    </row>
    <row r="935" spans="1:11" ht="15.75" customHeight="1">
      <c r="A935" s="3"/>
      <c r="B935" s="3"/>
      <c r="C935" s="3"/>
      <c r="D935" s="3"/>
      <c r="E935" s="3"/>
      <c r="F935" s="3"/>
      <c r="G935" s="3"/>
      <c r="H935" s="3"/>
      <c r="I935" s="3"/>
      <c r="J935" s="3"/>
      <c r="K935" s="3"/>
    </row>
    <row r="936" spans="1:11" ht="15.75" customHeight="1">
      <c r="A936" s="3"/>
      <c r="B936" s="3"/>
      <c r="C936" s="3"/>
      <c r="D936" s="3"/>
      <c r="E936" s="3"/>
      <c r="F936" s="3"/>
      <c r="G936" s="3"/>
      <c r="H936" s="3"/>
      <c r="I936" s="3"/>
      <c r="J936" s="3"/>
      <c r="K936" s="3"/>
    </row>
    <row r="937" spans="1:11" ht="15.75" customHeight="1">
      <c r="A937" s="3"/>
      <c r="B937" s="3"/>
      <c r="C937" s="3"/>
      <c r="D937" s="3"/>
      <c r="E937" s="3"/>
      <c r="F937" s="3"/>
      <c r="G937" s="3"/>
      <c r="H937" s="3"/>
      <c r="I937" s="3"/>
      <c r="J937" s="3"/>
      <c r="K937" s="3"/>
    </row>
    <row r="938" spans="1:11" ht="15.75" customHeight="1">
      <c r="A938" s="3"/>
      <c r="B938" s="3"/>
      <c r="C938" s="3"/>
      <c r="D938" s="3"/>
      <c r="E938" s="3"/>
      <c r="F938" s="3"/>
      <c r="G938" s="3"/>
      <c r="H938" s="3"/>
      <c r="I938" s="3"/>
      <c r="J938" s="3"/>
      <c r="K938" s="3"/>
    </row>
    <row r="939" spans="1:11" ht="15.75" customHeight="1">
      <c r="A939" s="3"/>
      <c r="B939" s="3"/>
      <c r="C939" s="3"/>
      <c r="D939" s="3"/>
      <c r="E939" s="3"/>
      <c r="F939" s="3"/>
      <c r="G939" s="3"/>
      <c r="H939" s="3"/>
      <c r="I939" s="3"/>
      <c r="J939" s="3"/>
      <c r="K939" s="3"/>
    </row>
    <row r="940" spans="1:11" ht="15.75" customHeight="1">
      <c r="A940" s="3"/>
      <c r="B940" s="3"/>
      <c r="C940" s="3"/>
      <c r="D940" s="3"/>
      <c r="E940" s="3"/>
      <c r="F940" s="3"/>
      <c r="G940" s="3"/>
      <c r="H940" s="3"/>
      <c r="I940" s="3"/>
      <c r="J940" s="3"/>
      <c r="K940" s="3"/>
    </row>
    <row r="941" spans="1:11" ht="15.75" customHeight="1">
      <c r="A941" s="3"/>
      <c r="B941" s="3"/>
      <c r="C941" s="3"/>
      <c r="D941" s="3"/>
      <c r="E941" s="3"/>
      <c r="F941" s="3"/>
      <c r="G941" s="3"/>
      <c r="H941" s="3"/>
      <c r="I941" s="3"/>
      <c r="J941" s="3"/>
      <c r="K941" s="3"/>
    </row>
    <row r="942" spans="1:11" ht="15.75" customHeight="1">
      <c r="A942" s="3"/>
      <c r="B942" s="3"/>
      <c r="C942" s="3"/>
      <c r="D942" s="3"/>
      <c r="E942" s="3"/>
      <c r="F942" s="3"/>
      <c r="G942" s="3"/>
      <c r="H942" s="3"/>
      <c r="I942" s="3"/>
      <c r="J942" s="3"/>
      <c r="K942" s="3"/>
    </row>
    <row r="943" spans="1:11" ht="15.75" customHeight="1">
      <c r="A943" s="3"/>
      <c r="B943" s="3"/>
      <c r="C943" s="3"/>
      <c r="D943" s="3"/>
      <c r="E943" s="3"/>
      <c r="F943" s="3"/>
      <c r="G943" s="3"/>
      <c r="H943" s="3"/>
      <c r="I943" s="3"/>
      <c r="J943" s="3"/>
      <c r="K943" s="3"/>
    </row>
    <row r="944" spans="1:11" ht="15.75" customHeight="1">
      <c r="A944" s="3"/>
      <c r="B944" s="3"/>
      <c r="C944" s="3"/>
      <c r="D944" s="3"/>
      <c r="E944" s="3"/>
      <c r="F944" s="3"/>
      <c r="G944" s="3"/>
      <c r="H944" s="3"/>
      <c r="I944" s="3"/>
      <c r="J944" s="3"/>
      <c r="K944" s="3"/>
    </row>
    <row r="945" spans="1:11" ht="15.75" customHeight="1">
      <c r="A945" s="3"/>
      <c r="B945" s="3"/>
      <c r="C945" s="3"/>
      <c r="D945" s="3"/>
      <c r="E945" s="3"/>
      <c r="F945" s="3"/>
      <c r="G945" s="3"/>
      <c r="H945" s="3"/>
      <c r="I945" s="3"/>
      <c r="J945" s="3"/>
      <c r="K945" s="3"/>
    </row>
    <row r="946" spans="1:11" ht="15.75" customHeight="1">
      <c r="A946" s="3"/>
      <c r="B946" s="3"/>
      <c r="C946" s="3"/>
      <c r="D946" s="3"/>
      <c r="E946" s="3"/>
      <c r="F946" s="3"/>
      <c r="G946" s="3"/>
      <c r="H946" s="3"/>
      <c r="I946" s="3"/>
      <c r="J946" s="3"/>
      <c r="K946" s="3"/>
    </row>
    <row r="947" spans="1:11" ht="15.75" customHeight="1">
      <c r="A947" s="3"/>
      <c r="B947" s="3"/>
      <c r="C947" s="3"/>
      <c r="D947" s="3"/>
      <c r="E947" s="3"/>
      <c r="F947" s="3"/>
      <c r="G947" s="3"/>
      <c r="H947" s="3"/>
      <c r="I947" s="3"/>
      <c r="J947" s="3"/>
      <c r="K947" s="3"/>
    </row>
    <row r="948" spans="1:11" ht="15.75" customHeight="1">
      <c r="A948" s="3"/>
      <c r="B948" s="3"/>
      <c r="C948" s="3"/>
      <c r="D948" s="3"/>
      <c r="E948" s="3"/>
      <c r="F948" s="3"/>
      <c r="G948" s="3"/>
      <c r="H948" s="3"/>
      <c r="I948" s="3"/>
      <c r="J948" s="3"/>
      <c r="K948" s="3"/>
    </row>
    <row r="949" spans="1:11" ht="15.75" customHeight="1">
      <c r="A949" s="3"/>
      <c r="B949" s="3"/>
      <c r="C949" s="3"/>
      <c r="D949" s="3"/>
      <c r="E949" s="3"/>
      <c r="F949" s="3"/>
      <c r="G949" s="3"/>
      <c r="H949" s="3"/>
      <c r="I949" s="3"/>
      <c r="J949" s="3"/>
      <c r="K949" s="3"/>
    </row>
    <row r="950" spans="1:11" ht="15.75" customHeight="1">
      <c r="A950" s="3"/>
      <c r="B950" s="3"/>
      <c r="C950" s="3"/>
      <c r="D950" s="3"/>
      <c r="E950" s="3"/>
      <c r="F950" s="3"/>
      <c r="G950" s="3"/>
      <c r="H950" s="3"/>
      <c r="I950" s="3"/>
      <c r="J950" s="3"/>
      <c r="K950" s="3"/>
    </row>
    <row r="951" spans="1:11" ht="15.75" customHeight="1">
      <c r="A951" s="3"/>
      <c r="B951" s="3"/>
      <c r="C951" s="3"/>
      <c r="D951" s="3"/>
      <c r="E951" s="3"/>
      <c r="F951" s="3"/>
      <c r="G951" s="3"/>
      <c r="H951" s="3"/>
      <c r="I951" s="3"/>
      <c r="J951" s="3"/>
      <c r="K951" s="3"/>
    </row>
    <row r="952" spans="1:11" ht="15.75" customHeight="1">
      <c r="A952" s="3"/>
      <c r="B952" s="3"/>
      <c r="C952" s="3"/>
      <c r="D952" s="3"/>
      <c r="E952" s="3"/>
      <c r="F952" s="3"/>
      <c r="G952" s="3"/>
      <c r="H952" s="3"/>
      <c r="I952" s="3"/>
      <c r="J952" s="3"/>
      <c r="K952" s="3"/>
    </row>
    <row r="953" spans="1:11" ht="15.75" customHeight="1">
      <c r="A953" s="3"/>
      <c r="B953" s="3"/>
      <c r="C953" s="3"/>
      <c r="D953" s="3"/>
      <c r="E953" s="3"/>
      <c r="F953" s="3"/>
      <c r="G953" s="3"/>
      <c r="H953" s="3"/>
      <c r="I953" s="3"/>
      <c r="J953" s="3"/>
      <c r="K953" s="3"/>
    </row>
    <row r="954" spans="1:11" ht="15.75" customHeight="1">
      <c r="A954" s="3"/>
      <c r="B954" s="3"/>
      <c r="C954" s="3"/>
      <c r="D954" s="3"/>
      <c r="E954" s="3"/>
      <c r="F954" s="3"/>
      <c r="G954" s="3"/>
      <c r="H954" s="3"/>
      <c r="I954" s="3"/>
      <c r="J954" s="3"/>
      <c r="K954" s="3"/>
    </row>
    <row r="955" spans="1:11" ht="15.75" customHeight="1">
      <c r="A955" s="3"/>
      <c r="B955" s="3"/>
      <c r="C955" s="3"/>
      <c r="D955" s="3"/>
      <c r="E955" s="3"/>
      <c r="F955" s="3"/>
      <c r="G955" s="3"/>
      <c r="H955" s="3"/>
      <c r="I955" s="3"/>
      <c r="J955" s="3"/>
      <c r="K955" s="3"/>
    </row>
    <row r="956" spans="1:11" ht="15.75" customHeight="1">
      <c r="A956" s="3"/>
      <c r="B956" s="3"/>
      <c r="C956" s="3"/>
      <c r="D956" s="3"/>
      <c r="E956" s="3"/>
      <c r="F956" s="3"/>
      <c r="G956" s="3"/>
      <c r="H956" s="3"/>
      <c r="I956" s="3"/>
      <c r="J956" s="3"/>
      <c r="K956" s="3"/>
    </row>
    <row r="957" spans="1:11" ht="15.75" customHeight="1">
      <c r="A957" s="3"/>
      <c r="B957" s="3"/>
      <c r="C957" s="3"/>
      <c r="D957" s="3"/>
      <c r="E957" s="3"/>
      <c r="F957" s="3"/>
      <c r="G957" s="3"/>
      <c r="H957" s="3"/>
      <c r="I957" s="3"/>
      <c r="J957" s="3"/>
      <c r="K957" s="3"/>
    </row>
    <row r="958" spans="1:11" ht="15.75" customHeight="1">
      <c r="A958" s="3"/>
      <c r="B958" s="3"/>
      <c r="C958" s="3"/>
      <c r="D958" s="3"/>
      <c r="E958" s="3"/>
      <c r="F958" s="3"/>
      <c r="G958" s="3"/>
      <c r="H958" s="3"/>
      <c r="I958" s="3"/>
      <c r="J958" s="3"/>
      <c r="K958" s="3"/>
    </row>
    <row r="959" spans="1:11" ht="15.75" customHeight="1">
      <c r="A959" s="3"/>
      <c r="B959" s="3"/>
      <c r="C959" s="3"/>
      <c r="D959" s="3"/>
      <c r="E959" s="3"/>
      <c r="F959" s="3"/>
      <c r="G959" s="3"/>
      <c r="H959" s="3"/>
      <c r="I959" s="3"/>
      <c r="J959" s="3"/>
      <c r="K959" s="3"/>
    </row>
    <row r="960" spans="1:11" ht="15.75" customHeight="1">
      <c r="A960" s="3"/>
      <c r="B960" s="3"/>
      <c r="C960" s="3"/>
      <c r="D960" s="3"/>
      <c r="E960" s="3"/>
      <c r="F960" s="3"/>
      <c r="G960" s="3"/>
      <c r="H960" s="3"/>
      <c r="I960" s="3"/>
      <c r="J960" s="3"/>
      <c r="K960" s="3"/>
    </row>
    <row r="961" spans="1:11" ht="15.75" customHeight="1">
      <c r="A961" s="3"/>
      <c r="B961" s="3"/>
      <c r="C961" s="3"/>
      <c r="D961" s="3"/>
      <c r="E961" s="3"/>
      <c r="F961" s="3"/>
      <c r="G961" s="3"/>
      <c r="H961" s="3"/>
      <c r="I961" s="3"/>
      <c r="J961" s="3"/>
      <c r="K961" s="3"/>
    </row>
    <row r="962" spans="1:11" ht="15.75" customHeight="1">
      <c r="A962" s="3"/>
      <c r="B962" s="3"/>
      <c r="C962" s="3"/>
      <c r="D962" s="3"/>
      <c r="E962" s="3"/>
      <c r="F962" s="3"/>
      <c r="G962" s="3"/>
      <c r="H962" s="3"/>
      <c r="I962" s="3"/>
      <c r="J962" s="3"/>
      <c r="K962" s="3"/>
    </row>
    <row r="963" spans="1:11" ht="15.75" customHeight="1">
      <c r="A963" s="3"/>
      <c r="B963" s="3"/>
      <c r="C963" s="3"/>
      <c r="D963" s="3"/>
      <c r="E963" s="3"/>
      <c r="F963" s="3"/>
      <c r="G963" s="3"/>
      <c r="H963" s="3"/>
      <c r="I963" s="3"/>
      <c r="J963" s="3"/>
      <c r="K963" s="3"/>
    </row>
    <row r="964" spans="1:11" ht="15.75" customHeight="1">
      <c r="A964" s="3"/>
      <c r="B964" s="3"/>
      <c r="C964" s="3"/>
      <c r="D964" s="3"/>
      <c r="E964" s="3"/>
      <c r="F964" s="3"/>
      <c r="G964" s="3"/>
      <c r="H964" s="3"/>
      <c r="I964" s="3"/>
      <c r="J964" s="3"/>
      <c r="K964" s="3"/>
    </row>
    <row r="965" spans="1:11" ht="15.75" customHeight="1">
      <c r="A965" s="3"/>
      <c r="B965" s="3"/>
      <c r="C965" s="3"/>
      <c r="D965" s="3"/>
      <c r="E965" s="3"/>
      <c r="F965" s="3"/>
      <c r="G965" s="3"/>
      <c r="H965" s="3"/>
      <c r="I965" s="3"/>
      <c r="J965" s="3"/>
      <c r="K965" s="3"/>
    </row>
    <row r="966" spans="1:11" ht="15.75" customHeight="1">
      <c r="A966" s="3"/>
      <c r="B966" s="3"/>
      <c r="C966" s="3"/>
      <c r="D966" s="3"/>
      <c r="E966" s="3"/>
      <c r="F966" s="3"/>
      <c r="G966" s="3"/>
      <c r="H966" s="3"/>
      <c r="I966" s="3"/>
      <c r="J966" s="3"/>
      <c r="K966" s="3"/>
    </row>
    <row r="967" spans="1:11" ht="15.75" customHeight="1">
      <c r="A967" s="3"/>
      <c r="B967" s="3"/>
      <c r="C967" s="3"/>
      <c r="D967" s="3"/>
      <c r="E967" s="3"/>
      <c r="F967" s="3"/>
      <c r="G967" s="3"/>
      <c r="H967" s="3"/>
      <c r="I967" s="3"/>
      <c r="J967" s="3"/>
      <c r="K967" s="3"/>
    </row>
    <row r="968" spans="1:11" ht="15.75" customHeight="1">
      <c r="A968" s="3"/>
      <c r="B968" s="3"/>
      <c r="C968" s="3"/>
      <c r="D968" s="3"/>
      <c r="E968" s="3"/>
      <c r="F968" s="3"/>
      <c r="G968" s="3"/>
      <c r="H968" s="3"/>
      <c r="I968" s="3"/>
      <c r="J968" s="3"/>
      <c r="K968" s="3"/>
    </row>
    <row r="969" spans="1:11" ht="15.75" customHeight="1">
      <c r="A969" s="3"/>
      <c r="B969" s="3"/>
      <c r="C969" s="3"/>
      <c r="D969" s="3"/>
      <c r="E969" s="3"/>
      <c r="F969" s="3"/>
      <c r="G969" s="3"/>
      <c r="H969" s="3"/>
      <c r="I969" s="3"/>
      <c r="J969" s="3"/>
      <c r="K969" s="3"/>
    </row>
    <row r="970" spans="1:11" ht="15.75" customHeight="1">
      <c r="A970" s="3"/>
      <c r="B970" s="3"/>
      <c r="C970" s="3"/>
      <c r="D970" s="3"/>
      <c r="E970" s="3"/>
      <c r="F970" s="3"/>
      <c r="G970" s="3"/>
      <c r="H970" s="3"/>
      <c r="I970" s="3"/>
      <c r="J970" s="3"/>
      <c r="K970" s="3"/>
    </row>
    <row r="971" spans="1:11" ht="15.75" customHeight="1">
      <c r="A971" s="3"/>
      <c r="B971" s="3"/>
      <c r="C971" s="3"/>
      <c r="D971" s="3"/>
      <c r="E971" s="3"/>
      <c r="F971" s="3"/>
      <c r="G971" s="3"/>
      <c r="H971" s="3"/>
      <c r="I971" s="3"/>
      <c r="J971" s="3"/>
      <c r="K971" s="3"/>
    </row>
    <row r="972" spans="1:11" ht="15.75" customHeight="1">
      <c r="A972" s="3"/>
      <c r="B972" s="3"/>
      <c r="C972" s="3"/>
      <c r="D972" s="3"/>
      <c r="E972" s="3"/>
      <c r="F972" s="3"/>
      <c r="G972" s="3"/>
      <c r="H972" s="3"/>
      <c r="I972" s="3"/>
      <c r="J972" s="3"/>
      <c r="K972" s="3"/>
    </row>
    <row r="973" spans="1:11" ht="15.75" customHeight="1">
      <c r="A973" s="3"/>
      <c r="B973" s="3"/>
      <c r="C973" s="3"/>
      <c r="D973" s="3"/>
      <c r="E973" s="3"/>
      <c r="F973" s="3"/>
      <c r="G973" s="3"/>
      <c r="H973" s="3"/>
      <c r="I973" s="3"/>
      <c r="J973" s="3"/>
      <c r="K973" s="3"/>
    </row>
    <row r="974" spans="1:11" ht="15.75" customHeight="1">
      <c r="A974" s="3"/>
      <c r="B974" s="3"/>
      <c r="C974" s="3"/>
      <c r="D974" s="3"/>
      <c r="E974" s="3"/>
      <c r="F974" s="3"/>
      <c r="G974" s="3"/>
      <c r="H974" s="3"/>
      <c r="I974" s="3"/>
      <c r="J974" s="3"/>
      <c r="K974" s="3"/>
    </row>
    <row r="975" spans="1:11" ht="15.75" customHeight="1">
      <c r="A975" s="3"/>
      <c r="B975" s="3"/>
      <c r="C975" s="3"/>
      <c r="D975" s="3"/>
      <c r="E975" s="3"/>
      <c r="F975" s="3"/>
      <c r="G975" s="3"/>
      <c r="H975" s="3"/>
      <c r="I975" s="3"/>
      <c r="J975" s="3"/>
      <c r="K975" s="3"/>
    </row>
    <row r="976" spans="1:11" ht="15.75" customHeight="1">
      <c r="A976" s="3"/>
      <c r="B976" s="3"/>
      <c r="C976" s="3"/>
      <c r="D976" s="3"/>
      <c r="E976" s="3"/>
      <c r="F976" s="3"/>
      <c r="G976" s="3"/>
      <c r="H976" s="3"/>
      <c r="I976" s="3"/>
      <c r="J976" s="3"/>
      <c r="K976" s="3"/>
    </row>
    <row r="977" spans="1:11" ht="15.75" customHeight="1">
      <c r="A977" s="3"/>
      <c r="B977" s="3"/>
      <c r="C977" s="3"/>
      <c r="D977" s="3"/>
      <c r="E977" s="3"/>
      <c r="F977" s="3"/>
      <c r="G977" s="3"/>
      <c r="H977" s="3"/>
      <c r="I977" s="3"/>
      <c r="J977" s="3"/>
      <c r="K977" s="3"/>
    </row>
    <row r="978" spans="1:11" ht="15.75" customHeight="1">
      <c r="A978" s="3"/>
      <c r="B978" s="3"/>
      <c r="C978" s="3"/>
      <c r="D978" s="3"/>
      <c r="E978" s="3"/>
      <c r="F978" s="3"/>
      <c r="G978" s="3"/>
      <c r="H978" s="3"/>
      <c r="I978" s="3"/>
      <c r="J978" s="3"/>
      <c r="K978" s="3"/>
    </row>
    <row r="979" spans="1:11" ht="15.75" customHeight="1">
      <c r="A979" s="3"/>
      <c r="B979" s="3"/>
      <c r="C979" s="3"/>
      <c r="D979" s="3"/>
      <c r="E979" s="3"/>
      <c r="F979" s="3"/>
      <c r="G979" s="3"/>
      <c r="H979" s="3"/>
      <c r="I979" s="3"/>
      <c r="J979" s="3"/>
      <c r="K979" s="3"/>
    </row>
    <row r="980" spans="1:11" ht="15.75" customHeight="1">
      <c r="A980" s="3"/>
      <c r="B980" s="3"/>
      <c r="C980" s="3"/>
      <c r="D980" s="3"/>
      <c r="E980" s="3"/>
      <c r="F980" s="3"/>
      <c r="G980" s="3"/>
      <c r="H980" s="3"/>
      <c r="I980" s="3"/>
      <c r="J980" s="3"/>
      <c r="K980" s="3"/>
    </row>
    <row r="981" spans="1:11" ht="15.75" customHeight="1">
      <c r="A981" s="3"/>
      <c r="B981" s="3"/>
      <c r="C981" s="3"/>
      <c r="D981" s="3"/>
      <c r="E981" s="3"/>
      <c r="F981" s="3"/>
      <c r="G981" s="3"/>
      <c r="H981" s="3"/>
      <c r="I981" s="3"/>
      <c r="J981" s="3"/>
      <c r="K981" s="3"/>
    </row>
    <row r="982" spans="1:11" ht="15.75" customHeight="1">
      <c r="A982" s="3"/>
      <c r="B982" s="3"/>
      <c r="C982" s="3"/>
      <c r="D982" s="3"/>
      <c r="E982" s="3"/>
      <c r="F982" s="3"/>
      <c r="G982" s="3"/>
      <c r="H982" s="3"/>
      <c r="I982" s="3"/>
      <c r="J982" s="3"/>
      <c r="K982" s="3"/>
    </row>
    <row r="983" spans="1:11" ht="15.75" customHeight="1">
      <c r="A983" s="3"/>
      <c r="B983" s="3"/>
      <c r="C983" s="3"/>
      <c r="D983" s="3"/>
      <c r="E983" s="3"/>
      <c r="F983" s="3"/>
      <c r="G983" s="3"/>
      <c r="H983" s="3"/>
      <c r="I983" s="3"/>
      <c r="J983" s="3"/>
      <c r="K983" s="3"/>
    </row>
    <row r="984" spans="1:11" ht="15.75" customHeight="1">
      <c r="A984" s="3"/>
      <c r="B984" s="3"/>
      <c r="C984" s="3"/>
      <c r="D984" s="3"/>
      <c r="E984" s="3"/>
      <c r="F984" s="3"/>
      <c r="G984" s="3"/>
      <c r="H984" s="3"/>
      <c r="I984" s="3"/>
      <c r="J984" s="3"/>
      <c r="K984" s="3"/>
    </row>
    <row r="985" spans="1:11" ht="15.75" customHeight="1">
      <c r="A985" s="3"/>
      <c r="B985" s="3"/>
      <c r="C985" s="3"/>
      <c r="D985" s="3"/>
      <c r="E985" s="3"/>
      <c r="F985" s="3"/>
      <c r="G985" s="3"/>
      <c r="H985" s="3"/>
      <c r="I985" s="3"/>
      <c r="J985" s="3"/>
      <c r="K985" s="3"/>
    </row>
    <row r="986" spans="1:11" ht="15.75" customHeight="1">
      <c r="A986" s="3"/>
      <c r="B986" s="3"/>
      <c r="C986" s="3"/>
      <c r="D986" s="3"/>
      <c r="E986" s="3"/>
      <c r="F986" s="3"/>
      <c r="G986" s="3"/>
      <c r="H986" s="3"/>
      <c r="I986" s="3"/>
      <c r="J986" s="3"/>
      <c r="K986" s="3"/>
    </row>
    <row r="987" spans="1:11" ht="15.75" customHeight="1">
      <c r="A987" s="3"/>
      <c r="B987" s="3"/>
      <c r="C987" s="3"/>
      <c r="D987" s="3"/>
      <c r="E987" s="3"/>
      <c r="F987" s="3"/>
      <c r="G987" s="3"/>
      <c r="H987" s="3"/>
      <c r="I987" s="3"/>
      <c r="J987" s="3"/>
      <c r="K987" s="3"/>
    </row>
    <row r="988" spans="1:11" ht="15.75" customHeight="1">
      <c r="A988" s="3"/>
      <c r="B988" s="3"/>
      <c r="C988" s="3"/>
      <c r="D988" s="3"/>
      <c r="E988" s="3"/>
      <c r="F988" s="3"/>
      <c r="G988" s="3"/>
      <c r="H988" s="3"/>
      <c r="I988" s="3"/>
      <c r="J988" s="3"/>
      <c r="K988" s="3"/>
    </row>
    <row r="989" spans="1:11" ht="15.75" customHeight="1">
      <c r="A989" s="3"/>
      <c r="B989" s="3"/>
      <c r="C989" s="3"/>
      <c r="D989" s="3"/>
      <c r="E989" s="3"/>
      <c r="F989" s="3"/>
      <c r="G989" s="3"/>
      <c r="H989" s="3"/>
      <c r="I989" s="3"/>
      <c r="J989" s="3"/>
      <c r="K989" s="3"/>
    </row>
    <row r="990" spans="1:11" ht="15.75" customHeight="1">
      <c r="A990" s="3"/>
      <c r="B990" s="3"/>
      <c r="C990" s="3"/>
      <c r="D990" s="3"/>
      <c r="E990" s="3"/>
      <c r="F990" s="3"/>
      <c r="G990" s="3"/>
      <c r="H990" s="3"/>
      <c r="I990" s="3"/>
      <c r="J990" s="3"/>
      <c r="K990" s="3"/>
    </row>
    <row r="991" spans="1:11" ht="15.75" customHeight="1">
      <c r="A991" s="3"/>
      <c r="B991" s="3"/>
      <c r="C991" s="3"/>
      <c r="D991" s="3"/>
      <c r="E991" s="3"/>
      <c r="F991" s="3"/>
      <c r="G991" s="3"/>
      <c r="H991" s="3"/>
      <c r="I991" s="3"/>
      <c r="J991" s="3"/>
      <c r="K991" s="3"/>
    </row>
    <row r="992" spans="1:11" ht="15.75" customHeight="1">
      <c r="A992" s="3"/>
      <c r="B992" s="3"/>
      <c r="C992" s="3"/>
      <c r="D992" s="3"/>
      <c r="E992" s="3"/>
      <c r="F992" s="3"/>
      <c r="G992" s="3"/>
      <c r="H992" s="3"/>
      <c r="I992" s="3"/>
      <c r="J992" s="3"/>
      <c r="K992" s="3"/>
    </row>
    <row r="993" spans="1:11" ht="15.75" customHeight="1">
      <c r="A993" s="3"/>
      <c r="B993" s="3"/>
      <c r="C993" s="3"/>
      <c r="D993" s="3"/>
      <c r="E993" s="3"/>
      <c r="F993" s="3"/>
      <c r="G993" s="3"/>
      <c r="H993" s="3"/>
      <c r="I993" s="3"/>
      <c r="J993" s="3"/>
      <c r="K993" s="3"/>
    </row>
    <row r="994" spans="1:11" ht="15.75" customHeight="1">
      <c r="A994" s="3"/>
      <c r="B994" s="3"/>
      <c r="C994" s="3"/>
      <c r="D994" s="3"/>
      <c r="E994" s="3"/>
      <c r="F994" s="3"/>
      <c r="G994" s="3"/>
      <c r="H994" s="3"/>
      <c r="I994" s="3"/>
      <c r="J994" s="3"/>
      <c r="K994" s="3"/>
    </row>
    <row r="995" spans="1:11" ht="15.75" customHeight="1">
      <c r="A995" s="3"/>
      <c r="B995" s="3"/>
      <c r="C995" s="3"/>
      <c r="D995" s="3"/>
      <c r="E995" s="3"/>
      <c r="F995" s="3"/>
      <c r="G995" s="3"/>
      <c r="H995" s="3"/>
      <c r="I995" s="3"/>
      <c r="J995" s="3"/>
      <c r="K995" s="3"/>
    </row>
    <row r="996" spans="1:11" ht="15.75" customHeight="1">
      <c r="A996" s="3"/>
      <c r="B996" s="3"/>
      <c r="C996" s="3"/>
      <c r="D996" s="3"/>
      <c r="E996" s="3"/>
      <c r="F996" s="3"/>
      <c r="G996" s="3"/>
      <c r="H996" s="3"/>
      <c r="I996" s="3"/>
      <c r="J996" s="3"/>
      <c r="K996" s="3"/>
    </row>
    <row r="997" spans="1:11" ht="15.75" customHeight="1">
      <c r="A997" s="3"/>
      <c r="B997" s="3"/>
      <c r="C997" s="3"/>
      <c r="D997" s="3"/>
      <c r="E997" s="3"/>
      <c r="F997" s="3"/>
      <c r="G997" s="3"/>
      <c r="H997" s="3"/>
      <c r="I997" s="3"/>
      <c r="J997" s="3"/>
      <c r="K997" s="3"/>
    </row>
    <row r="998" spans="1:11" ht="15.75" customHeight="1">
      <c r="A998" s="3"/>
      <c r="B998" s="3"/>
      <c r="C998" s="3"/>
      <c r="D998" s="3"/>
      <c r="E998" s="3"/>
      <c r="F998" s="3"/>
      <c r="G998" s="3"/>
      <c r="H998" s="3"/>
      <c r="I998" s="3"/>
      <c r="J998" s="3"/>
      <c r="K998" s="3"/>
    </row>
    <row r="999" spans="1:11" ht="15.75" customHeight="1">
      <c r="A999" s="3"/>
      <c r="B999" s="3"/>
      <c r="C999" s="3"/>
      <c r="D999" s="3"/>
      <c r="E999" s="3"/>
      <c r="F999" s="3"/>
      <c r="G999" s="3"/>
      <c r="H999" s="3"/>
      <c r="I999" s="3"/>
      <c r="J999" s="3"/>
      <c r="K999" s="3"/>
    </row>
    <row r="1000" spans="1:11" ht="15.75" customHeight="1">
      <c r="A1000" s="3"/>
      <c r="B1000" s="3"/>
      <c r="C1000" s="3"/>
      <c r="D1000" s="3"/>
      <c r="E1000" s="3"/>
      <c r="F1000" s="3"/>
      <c r="G1000" s="3"/>
      <c r="H1000" s="3"/>
      <c r="I1000" s="3"/>
      <c r="J1000" s="3"/>
      <c r="K1000" s="3"/>
    </row>
    <row r="1001" spans="1:11" ht="15.75" customHeight="1">
      <c r="A1001" s="3"/>
      <c r="B1001" s="3"/>
      <c r="C1001" s="3"/>
      <c r="D1001" s="3"/>
      <c r="E1001" s="3"/>
      <c r="F1001" s="3"/>
      <c r="G1001" s="3"/>
      <c r="H1001" s="3"/>
      <c r="I1001" s="3"/>
      <c r="J1001" s="3"/>
      <c r="K1001" s="3"/>
    </row>
    <row r="1002" spans="1:11" ht="15.75" customHeight="1">
      <c r="A1002" s="3"/>
      <c r="B1002" s="3"/>
      <c r="C1002" s="3"/>
      <c r="D1002" s="3"/>
      <c r="E1002" s="3"/>
      <c r="F1002" s="3"/>
      <c r="G1002" s="3"/>
      <c r="H1002" s="3"/>
      <c r="I1002" s="3"/>
      <c r="J1002" s="3"/>
      <c r="K1002" s="3"/>
    </row>
    <row r="1003" spans="1:11" ht="15.75" customHeight="1">
      <c r="A1003" s="3"/>
      <c r="B1003" s="3"/>
      <c r="C1003" s="3"/>
      <c r="D1003" s="3"/>
      <c r="E1003" s="3"/>
      <c r="F1003" s="3"/>
      <c r="G1003" s="3"/>
      <c r="H1003" s="3"/>
      <c r="I1003" s="3"/>
      <c r="J1003" s="3"/>
      <c r="K1003" s="3"/>
    </row>
    <row r="1004" spans="1:11" ht="15.75" customHeight="1">
      <c r="A1004" s="3"/>
      <c r="B1004" s="3"/>
      <c r="C1004" s="3"/>
      <c r="D1004" s="3"/>
      <c r="E1004" s="3"/>
      <c r="F1004" s="3"/>
      <c r="G1004" s="3"/>
      <c r="H1004" s="3"/>
      <c r="I1004" s="3"/>
      <c r="J1004" s="3"/>
      <c r="K1004" s="3"/>
    </row>
    <row r="1005" spans="1:11" ht="15.75" customHeight="1">
      <c r="A1005" s="3"/>
      <c r="B1005" s="3"/>
      <c r="C1005" s="3"/>
      <c r="D1005" s="3"/>
      <c r="E1005" s="3"/>
      <c r="F1005" s="3"/>
      <c r="G1005" s="3"/>
      <c r="H1005" s="3"/>
      <c r="I1005" s="3"/>
      <c r="J1005" s="3"/>
      <c r="K1005" s="3"/>
    </row>
    <row r="1006" spans="1:11" ht="15.75" customHeight="1">
      <c r="A1006" s="3"/>
      <c r="B1006" s="3"/>
      <c r="C1006" s="3"/>
      <c r="D1006" s="3"/>
      <c r="E1006" s="3"/>
      <c r="F1006" s="3"/>
      <c r="G1006" s="3"/>
      <c r="H1006" s="3"/>
      <c r="I1006" s="3"/>
      <c r="J1006" s="3"/>
      <c r="K1006" s="3"/>
    </row>
  </sheetData>
  <mergeCells count="2">
    <mergeCell ref="H1:I1"/>
    <mergeCell ref="J1:K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5D914-42CE-214B-9D6C-5D8E8FC0A666}">
  <dimension ref="A1:A2"/>
  <sheetViews>
    <sheetView workbookViewId="0">
      <selection activeCell="A2" sqref="A2"/>
    </sheetView>
  </sheetViews>
  <sheetFormatPr baseColWidth="10" defaultColWidth="161" defaultRowHeight="18"/>
  <cols>
    <col min="1" max="16384" width="161" style="76"/>
  </cols>
  <sheetData>
    <row r="1" spans="1:1" ht="19">
      <c r="A1" s="75" t="s">
        <v>2076</v>
      </c>
    </row>
    <row r="2" spans="1:1" ht="115" customHeight="1">
      <c r="A2" s="76" t="s">
        <v>2077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812"/>
  <sheetViews>
    <sheetView showGridLines="0" workbookViewId="0"/>
  </sheetViews>
  <sheetFormatPr baseColWidth="10" defaultColWidth="14.83203125" defaultRowHeight="13"/>
  <cols>
    <col min="1" max="1" width="43.83203125" style="37" customWidth="1"/>
    <col min="2" max="3" width="14.5" style="37" customWidth="1"/>
    <col min="4" max="4" width="58.83203125" style="37" customWidth="1"/>
    <col min="5" max="256" width="14.5" style="37" customWidth="1"/>
  </cols>
  <sheetData>
    <row r="1" spans="1:5" ht="13.75" customHeight="1">
      <c r="A1" s="4" t="s">
        <v>3</v>
      </c>
      <c r="B1" s="4" t="s">
        <v>4</v>
      </c>
      <c r="C1" s="4" t="s">
        <v>5</v>
      </c>
      <c r="D1" s="3"/>
      <c r="E1" s="3"/>
    </row>
    <row r="2" spans="1:5" ht="13.75" customHeight="1">
      <c r="A2" s="4" t="s">
        <v>1349</v>
      </c>
      <c r="B2" s="4" t="s">
        <v>1350</v>
      </c>
      <c r="C2" s="4" t="s">
        <v>1351</v>
      </c>
      <c r="D2" s="4" t="s">
        <v>1352</v>
      </c>
      <c r="E2" s="3"/>
    </row>
    <row r="3" spans="1:5" ht="13.75" customHeight="1">
      <c r="A3" s="4" t="str">
        <f>'Complete sheet and details'!C3</f>
        <v>MIDC phase 2, Dombivli east</v>
      </c>
      <c r="B3" s="12">
        <f>'Complete sheet and details'!D3</f>
        <v>19.205990400000001</v>
      </c>
      <c r="C3" s="12">
        <f>'Complete sheet and details'!E3</f>
        <v>73.100309299999907</v>
      </c>
      <c r="D3" s="4" t="str">
        <f t="shared" ref="D3:D66" si="0">CONCATENATE(B3," , ",C3)</f>
        <v>19.2059904 , 73.1003092999999</v>
      </c>
      <c r="E3" s="4" t="str">
        <f>CONCATENATE("[",B3,""," "," ,",C3,","," '",'Complete sheet and details'!I3,"'","],")</f>
        <v>[19.2059904  ,73.1003092999999, 'Factory'],</v>
      </c>
    </row>
    <row r="4" spans="1:5" ht="13.75" customHeight="1">
      <c r="A4" s="4" t="str">
        <f>'Complete sheet and details'!C4</f>
        <v>Malabar Hill Road, Mumbai</v>
      </c>
      <c r="B4" s="12">
        <f>'Complete sheet and details'!D4</f>
        <v>19.178689299999998</v>
      </c>
      <c r="C4" s="12">
        <f>'Complete sheet and details'!E4</f>
        <v>72.9385908</v>
      </c>
      <c r="D4" s="4" t="str">
        <f t="shared" si="0"/>
        <v>19.1786893 , 72.9385908</v>
      </c>
      <c r="E4" s="4" t="str">
        <f>CONCATENATE("[",B4,""," "," ,",C4,","," '",'Complete sheet and details'!I4,"'","],")</f>
        <v>[19.1786893  ,72.9385908, 'Authorities Negligence'],</v>
      </c>
    </row>
    <row r="5" spans="1:5" ht="13.75" customHeight="1">
      <c r="A5" s="4" t="str">
        <f>'Complete sheet and details'!C5</f>
        <v>Nana pawshe chowk, thakurli</v>
      </c>
      <c r="B5" s="12">
        <f>'Complete sheet and details'!D5</f>
        <v>19.221876000000002</v>
      </c>
      <c r="C5" s="12">
        <f>'Complete sheet and details'!E5</f>
        <v>73.100318299999998</v>
      </c>
      <c r="D5" s="4" t="str">
        <f t="shared" si="0"/>
        <v>19.221876 , 73.1003183</v>
      </c>
      <c r="E5" s="4" t="str">
        <f>CONCATENATE("[",B5,""," "," ,",C5,","," '",'Complete sheet and details'!I5,"'","],")</f>
        <v>[19.221876  ,73.1003183, 'Construction'],</v>
      </c>
    </row>
    <row r="6" spans="1:5" ht="13.75" customHeight="1">
      <c r="A6" s="4" t="str">
        <f>'Complete sheet and details'!C6</f>
        <v>Bharat Petroleum Refinery, Mahul, Trombay, Mumbai, Maharashtra</v>
      </c>
      <c r="B6" s="12">
        <f>'Complete sheet and details'!D6</f>
        <v>19.010509899999999</v>
      </c>
      <c r="C6" s="12">
        <f>'Complete sheet and details'!E6</f>
        <v>72.894376800000003</v>
      </c>
      <c r="D6" s="4" t="str">
        <f t="shared" si="0"/>
        <v>19.0105099 , 72.8943768</v>
      </c>
      <c r="E6" s="4" t="str">
        <f>CONCATENATE("[",B6,""," "," ,",C6,","," '",'Complete sheet and details'!I6,"'","],")</f>
        <v>[19.0105099  ,72.8943768, 'Factory'],</v>
      </c>
    </row>
    <row r="7" spans="1:5" ht="13.75" customHeight="1">
      <c r="A7" s="4" t="str">
        <f>'Complete sheet and details'!C7</f>
        <v>Prabhadevi Railway Station, Balasheth Mandurkar Marg, Krishna Nagar, Parel, Mumbai, Maharashtra 400012</v>
      </c>
      <c r="B7" s="12">
        <f>'Complete sheet and details'!D7</f>
        <v>19.007515900000001</v>
      </c>
      <c r="C7" s="12">
        <f>'Complete sheet and details'!E7</f>
        <v>72.835966900000003</v>
      </c>
      <c r="D7" s="4" t="str">
        <f t="shared" si="0"/>
        <v>19.0075159 , 72.8359669</v>
      </c>
      <c r="E7" s="4" t="str">
        <f>CONCATENATE("[",B7,""," "," ,",C7,","," '",'Complete sheet and details'!I7,"'","],")</f>
        <v>[19.0075159  ,72.8359669, 'Authorities Negligence'],</v>
      </c>
    </row>
    <row r="8" spans="1:5" ht="13.75" customHeight="1">
      <c r="A8" s="4" t="str">
        <f>'Complete sheet and details'!C8</f>
        <v>Wanton house, sector 26-A, Vashi</v>
      </c>
      <c r="B8" s="12">
        <f>'Complete sheet and details'!D8</f>
        <v>19.090426000000001</v>
      </c>
      <c r="C8" s="12">
        <f>'Complete sheet and details'!E8</f>
        <v>73.010826999999907</v>
      </c>
      <c r="D8" s="4" t="str">
        <f t="shared" si="0"/>
        <v>19.090426 , 73.0108269999999</v>
      </c>
      <c r="E8" s="4" t="str">
        <f>CONCATENATE("[",B8,""," "," ,",C8,","," '",'Complete sheet and details'!I8,"'","],")</f>
        <v>[19.090426  ,73.0108269999999, 'Commercial'],</v>
      </c>
    </row>
    <row r="9" spans="1:5" ht="13.75" customHeight="1">
      <c r="A9" s="4" t="str">
        <f>'Complete sheet and details'!C9</f>
        <v>Lake Homes, Powai, Mumbai</v>
      </c>
      <c r="B9" s="12">
        <f>'Complete sheet and details'!D9</f>
        <v>19.115160500000002</v>
      </c>
      <c r="C9" s="12">
        <f>'Complete sheet and details'!E9</f>
        <v>72.901829199999995</v>
      </c>
      <c r="D9" s="4" t="str">
        <f t="shared" si="0"/>
        <v>19.1151605 , 72.9018292</v>
      </c>
      <c r="E9" s="4" t="str">
        <f>CONCATENATE("[",B9,""," "," ,",C9,","," '",'Complete sheet and details'!I9,"'","],")</f>
        <v>[19.1151605  ,72.9018292, 'Residential'],</v>
      </c>
    </row>
    <row r="10" spans="1:5" ht="13.75" customHeight="1">
      <c r="A10" s="4" t="str">
        <f>'Complete sheet and details'!C10</f>
        <v>Vasai</v>
      </c>
      <c r="B10" s="12">
        <f>'Complete sheet and details'!D10</f>
        <v>19.391927500000001</v>
      </c>
      <c r="C10" s="12">
        <f>'Complete sheet and details'!E10</f>
        <v>72.839731700000002</v>
      </c>
      <c r="D10" s="4" t="str">
        <f t="shared" si="0"/>
        <v>19.3919275 , 72.8397317</v>
      </c>
      <c r="E10" s="4" t="str">
        <f>CONCATENATE("[",B10,""," "," ,",C10,","," '",'Complete sheet and details'!I10,"'","],")</f>
        <v>[19.3919275  ,72.8397317, 'Construction'],</v>
      </c>
    </row>
    <row r="11" spans="1:5" ht="13.75" customHeight="1">
      <c r="A11" s="4" t="str">
        <f>'Complete sheet and details'!C11</f>
        <v>hindmata, mumbai</v>
      </c>
      <c r="B11" s="12">
        <f>'Complete sheet and details'!D11</f>
        <v>19.010236899999999</v>
      </c>
      <c r="C11" s="12">
        <f>'Complete sheet and details'!E11</f>
        <v>72.842316600000004</v>
      </c>
      <c r="D11" s="4" t="str">
        <f t="shared" si="0"/>
        <v>19.0102369 , 72.8423166</v>
      </c>
      <c r="E11" s="4" t="str">
        <f>CONCATENATE("[",B11,""," "," ,",C11,","," '",'Complete sheet and details'!I11,"'","],")</f>
        <v>[19.0102369  ,72.8423166, 'Residential'],</v>
      </c>
    </row>
    <row r="12" spans="1:5" ht="13.75" customHeight="1">
      <c r="A12" s="4" t="str">
        <f>'Complete sheet and details'!C12</f>
        <v>Gaibi Nagar, Bhiwandi</v>
      </c>
      <c r="B12" s="12">
        <f>'Complete sheet and details'!D12</f>
        <v>19.292153800000001</v>
      </c>
      <c r="C12" s="12">
        <f>'Complete sheet and details'!E12</f>
        <v>73.074468999999993</v>
      </c>
      <c r="D12" s="4" t="str">
        <f t="shared" si="0"/>
        <v>19.2921538 , 73.074469</v>
      </c>
      <c r="E12" s="4" t="str">
        <f>CONCATENATE("[",B12,""," "," ,",C12,","," '",'Complete sheet and details'!I12,"'","],")</f>
        <v>[19.2921538  ,73.074469, 'Construction'],</v>
      </c>
    </row>
    <row r="13" spans="1:5" ht="13.75" customHeight="1">
      <c r="A13" s="4" t="str">
        <f>'Complete sheet and details'!C13</f>
        <v>Vasai fort</v>
      </c>
      <c r="B13" s="12">
        <f>'Complete sheet and details'!D13</f>
        <v>19.330538000000001</v>
      </c>
      <c r="C13" s="12">
        <f>'Complete sheet and details'!E13</f>
        <v>72.815581399999999</v>
      </c>
      <c r="D13" s="4" t="str">
        <f t="shared" si="0"/>
        <v>19.330538 , 72.8155814</v>
      </c>
      <c r="E13" s="4" t="str">
        <f>CONCATENATE("[",B13,""," "," ,",C13,","," '",'Complete sheet and details'!I13,"'","],")</f>
        <v>[19.330538  ,72.8155814, 'Commercial'],</v>
      </c>
    </row>
    <row r="14" spans="1:5" ht="13.75" customHeight="1">
      <c r="A14" s="4" t="str">
        <f>'Complete sheet and details'!C14</f>
        <v>Bhaimala Village, Alibaug</v>
      </c>
      <c r="B14" s="12">
        <f>'Complete sheet and details'!D14</f>
        <v>18.707575299999998</v>
      </c>
      <c r="C14" s="12">
        <f>'Complete sheet and details'!E14</f>
        <v>72.941627400000002</v>
      </c>
      <c r="D14" s="4" t="str">
        <f t="shared" si="0"/>
        <v>18.7075753 , 72.9416274</v>
      </c>
      <c r="E14" s="4" t="str">
        <f>CONCATENATE("[",B14,""," "," ,",C14,","," '",'Complete sheet and details'!I14,"'","],")</f>
        <v>[18.7075753  ,72.9416274, 'Factory'],</v>
      </c>
    </row>
    <row r="15" spans="1:5" ht="13.75" customHeight="1">
      <c r="A15" s="4" t="str">
        <f>'Complete sheet and details'!C15</f>
        <v>Pakmodia St Ajmer, Kumbharwada, Mumbai, Maharashtra 400003</v>
      </c>
      <c r="B15" s="12">
        <f>'Complete sheet and details'!D15</f>
        <v>18.9606815</v>
      </c>
      <c r="C15" s="12">
        <f>'Complete sheet and details'!E15</f>
        <v>72.8310563</v>
      </c>
      <c r="D15" s="4" t="str">
        <f t="shared" si="0"/>
        <v>18.9606815 , 72.8310563</v>
      </c>
      <c r="E15" s="4" t="str">
        <f>CONCATENATE("[",B15,""," "," ,",C15,","," '",'Complete sheet and details'!I15,"'","],")</f>
        <v>[18.9606815  ,72.8310563, 'Construction'],</v>
      </c>
    </row>
    <row r="16" spans="1:5" ht="13.75" customHeight="1">
      <c r="A16" s="4" t="str">
        <f>'Complete sheet and details'!C16</f>
        <v>Lotus Business Park, Andheri West</v>
      </c>
      <c r="B16" s="12">
        <f>'Complete sheet and details'!D16</f>
        <v>19.136226099999998</v>
      </c>
      <c r="C16" s="12">
        <f>'Complete sheet and details'!E16</f>
        <v>72.833071899999993</v>
      </c>
      <c r="D16" s="4" t="str">
        <f t="shared" si="0"/>
        <v>19.1362261 , 72.8330719</v>
      </c>
      <c r="E16" s="4" t="str">
        <f>CONCATENATE("[",B16,""," "," ,",C16,","," '",'Complete sheet and details'!I16,"'","],")</f>
        <v>[19.1362261  ,72.8330719, 'Commercial'],</v>
      </c>
    </row>
    <row r="17" spans="1:5" ht="13.75" customHeight="1">
      <c r="A17" s="4" t="str">
        <f>'Complete sheet and details'!C17</f>
        <v>Charkop, Mumbai</v>
      </c>
      <c r="B17" s="12">
        <f>'Complete sheet and details'!D17</f>
        <v>19.210045399999998</v>
      </c>
      <c r="C17" s="12">
        <f>'Complete sheet and details'!E17</f>
        <v>72.818349400000002</v>
      </c>
      <c r="D17" s="4" t="str">
        <f t="shared" si="0"/>
        <v>19.2100454 , 72.8183494</v>
      </c>
      <c r="E17" s="4" t="str">
        <f>CONCATENATE("[",B17,""," "," ,",C17,","," '",'Complete sheet and details'!I17,"'","],")</f>
        <v>[19.2100454  ,72.8183494, 'Miscellaneous'],</v>
      </c>
    </row>
    <row r="18" spans="1:5" ht="13.75" customHeight="1">
      <c r="A18" s="4" t="str">
        <f>'Complete sheet and details'!C18</f>
        <v>Kamala Mills, Lower Parel, Mumbai</v>
      </c>
      <c r="B18" s="12">
        <f>'Complete sheet and details'!D18</f>
        <v>19.003885400000001</v>
      </c>
      <c r="C18" s="12">
        <f>'Complete sheet and details'!E18</f>
        <v>72.827453399999996</v>
      </c>
      <c r="D18" s="4" t="str">
        <f t="shared" si="0"/>
        <v>19.0038854 , 72.8274534</v>
      </c>
      <c r="E18" s="4" t="str">
        <f>CONCATENATE("[",B18,""," "," ,",C18,","," '",'Complete sheet and details'!I18,"'","],")</f>
        <v>[19.0038854  ,72.8274534, 'Factory'],</v>
      </c>
    </row>
    <row r="19" spans="1:5" ht="13.75" customHeight="1">
      <c r="A19" s="4" t="str">
        <f>'Complete sheet and details'!C19</f>
        <v>E-117, MIDC Tarapur, Boisar, Maharashtra</v>
      </c>
      <c r="B19" s="12">
        <f>'Complete sheet and details'!D19</f>
        <v>19.804413</v>
      </c>
      <c r="C19" s="12">
        <f>'Complete sheet and details'!E19</f>
        <v>72.730439199999907</v>
      </c>
      <c r="D19" s="4" t="str">
        <f t="shared" si="0"/>
        <v>19.804413 , 72.7304391999999</v>
      </c>
      <c r="E19" s="4" t="str">
        <f>CONCATENATE("[",B19,""," "," ,",C19,","," '",'Complete sheet and details'!I19,"'","],")</f>
        <v>[19.804413  ,72.7304391999999, 'Factory'],</v>
      </c>
    </row>
    <row r="20" spans="1:5" ht="13.75" customHeight="1">
      <c r="A20" s="4" t="str">
        <f>'Complete sheet and details'!C20</f>
        <v xml:space="preserve"> Damodar Park, Ghatkopar West, Mumbai,</v>
      </c>
      <c r="B20" s="12">
        <f>'Complete sheet and details'!D20</f>
        <v>19.0972121</v>
      </c>
      <c r="C20" s="12">
        <f>'Complete sheet and details'!E20</f>
        <v>72.913562900000002</v>
      </c>
      <c r="D20" s="4" t="str">
        <f t="shared" si="0"/>
        <v>19.0972121 , 72.9135629</v>
      </c>
      <c r="E20" s="4" t="str">
        <f>CONCATENATE("[",B20,""," "," ,",C20,","," '",'Complete sheet and details'!I20,"'","],")</f>
        <v>[19.0972121  ,72.9135629, 'Construction'],</v>
      </c>
    </row>
    <row r="21" spans="1:5" ht="13.75" customHeight="1">
      <c r="A21" s="4" t="str">
        <f>'Complete sheet and details'!C21</f>
        <v>Railway Quarters, Mumbai Central</v>
      </c>
      <c r="B21" s="12">
        <f>'Complete sheet and details'!D21</f>
        <v>19.038091099999999</v>
      </c>
      <c r="C21" s="12">
        <f>'Complete sheet and details'!E21</f>
        <v>72.859113399999998</v>
      </c>
      <c r="D21" s="4" t="str">
        <f t="shared" si="0"/>
        <v>19.0380911 , 72.8591134</v>
      </c>
      <c r="E21" s="4" t="str">
        <f>CONCATENATE("[",B21,""," "," ,",C21,","," '",'Complete sheet and details'!I21,"'","],")</f>
        <v>[19.0380911  ,72.8591134, 'Residential'],</v>
      </c>
    </row>
    <row r="22" spans="1:5" ht="13.75" customHeight="1">
      <c r="A22" s="4" t="str">
        <f>'Complete sheet and details'!C22</f>
        <v>Juhu Prarthana, Gulmohar Road, JVPD Scheme, Juhu, Mumbai, Maharashtra 400049</v>
      </c>
      <c r="B22" s="12">
        <f>'Complete sheet and details'!D22</f>
        <v>19.111838200000001</v>
      </c>
      <c r="C22" s="12">
        <f>'Complete sheet and details'!E22</f>
        <v>72.833615699999996</v>
      </c>
      <c r="D22" s="4" t="str">
        <f t="shared" si="0"/>
        <v>19.1118382 , 72.8336157</v>
      </c>
      <c r="E22" s="4" t="str">
        <f>CONCATENATE("[",B22,""," "," ,",C22,","," '",'Complete sheet and details'!I22,"'","],")</f>
        <v>[19.1118382  ,72.8336157, 'Residential'],</v>
      </c>
    </row>
    <row r="23" spans="1:5" ht="13.75" customHeight="1">
      <c r="A23" s="4" t="str">
        <f>'Complete sheet and details'!C23</f>
        <v>Maharashtra Nagar, mankhurd</v>
      </c>
      <c r="B23" s="12">
        <f>'Complete sheet and details'!D23</f>
        <v>19.0499829</v>
      </c>
      <c r="C23" s="12">
        <f>'Complete sheet and details'!E23</f>
        <v>72.939412699999906</v>
      </c>
      <c r="D23" s="4" t="str">
        <f t="shared" si="0"/>
        <v>19.0499829 , 72.9394126999999</v>
      </c>
      <c r="E23" s="4" t="str">
        <f>CONCATENATE("[",B23,""," "," ,",C23,","," '",'Complete sheet and details'!I23,"'","],")</f>
        <v>[19.0499829  ,72.9394126999999, 'Residential'],</v>
      </c>
    </row>
    <row r="24" spans="1:5" ht="13.75" customHeight="1">
      <c r="A24" s="4" t="str">
        <f>'Complete sheet and details'!C24</f>
        <v>Ambedkar nagar, Kalyan</v>
      </c>
      <c r="B24" s="12">
        <f>'Complete sheet and details'!D24</f>
        <v>19.251390199999999</v>
      </c>
      <c r="C24" s="12">
        <f>'Complete sheet and details'!E24</f>
        <v>73.126477899999998</v>
      </c>
      <c r="D24" s="4" t="str">
        <f t="shared" si="0"/>
        <v>19.2513902 , 73.1264779</v>
      </c>
      <c r="E24" s="4" t="str">
        <f>CONCATENATE("[",B24,""," "," ,",C24,","," '",'Complete sheet and details'!I24,"'","],")</f>
        <v>[19.2513902  ,73.1264779, 'Residential'],</v>
      </c>
    </row>
    <row r="25" spans="1:5" ht="13.75" customHeight="1">
      <c r="A25" s="4" t="str">
        <f>'Complete sheet and details'!C25</f>
        <v>Damu Nagar, Singh Agri Estate, Kandivali East, Mumbai</v>
      </c>
      <c r="B25" s="12">
        <f>'Complete sheet and details'!D25</f>
        <v>19.202468199999998</v>
      </c>
      <c r="C25" s="12">
        <f>'Complete sheet and details'!E25</f>
        <v>72.880347499999999</v>
      </c>
      <c r="D25" s="4" t="str">
        <f t="shared" si="0"/>
        <v>19.2024682 , 72.8803475</v>
      </c>
      <c r="E25" s="4" t="str">
        <f>CONCATENATE("[",B25,""," "," ,",C25,","," '",'Complete sheet and details'!I25,"'","],")</f>
        <v>[19.2024682  ,72.8803475, 'Residential'],</v>
      </c>
    </row>
    <row r="26" spans="1:5" ht="13.75" customHeight="1">
      <c r="A26" s="4" t="str">
        <f>'Complete sheet and details'!C26</f>
        <v>Ambedkar society,parksite, vikhroli west, Mumbai, Maharashtra 400079</v>
      </c>
      <c r="B26" s="12">
        <f>'Complete sheet and details'!D26</f>
        <v>19.103375</v>
      </c>
      <c r="C26" s="12">
        <f>'Complete sheet and details'!E26</f>
        <v>72.914624000000003</v>
      </c>
      <c r="D26" s="4" t="str">
        <f t="shared" si="0"/>
        <v>19.103375 , 72.914624</v>
      </c>
      <c r="E26" s="4" t="str">
        <f>CONCATENATE("[",B26,""," "," ,",C26,","," '",'Complete sheet and details'!I26,"'","],")</f>
        <v>[19.103375  ,72.914624, 'Residential'],</v>
      </c>
    </row>
    <row r="27" spans="1:5" ht="13.75" customHeight="1">
      <c r="A27" s="4" t="str">
        <f>'Complete sheet and details'!C27</f>
        <v>Hotel Samraj, Chakala</v>
      </c>
      <c r="B27" s="12">
        <f>'Complete sheet and details'!D27</f>
        <v>19.111154299999999</v>
      </c>
      <c r="C27" s="12">
        <f>'Complete sheet and details'!E27</f>
        <v>72.858614599999996</v>
      </c>
      <c r="D27" s="4" t="str">
        <f t="shared" si="0"/>
        <v>19.1111543 , 72.8586146</v>
      </c>
      <c r="E27" s="4" t="str">
        <f>CONCATENATE("[",B27,""," "," ,",C27,","," '",'Complete sheet and details'!I27,"'","],")</f>
        <v>[19.1111543  ,72.8586146, 'Commercial'],</v>
      </c>
    </row>
    <row r="28" spans="1:5" ht="13.75" customHeight="1">
      <c r="A28" s="4" t="str">
        <f>'Complete sheet and details'!C28</f>
        <v>Ballard Estate, Fort Mumbai, Maharashtra 400001</v>
      </c>
      <c r="B28" s="12">
        <f>'Complete sheet and details'!D28</f>
        <v>18.936238100000001</v>
      </c>
      <c r="C28" s="12">
        <f>'Complete sheet and details'!E28</f>
        <v>72.838254699999993</v>
      </c>
      <c r="D28" s="4" t="str">
        <f t="shared" si="0"/>
        <v>18.9362381 , 72.8382547</v>
      </c>
      <c r="E28" s="4" t="str">
        <f>CONCATENATE("[",B28,""," "," ,",C28,","," '",'Complete sheet and details'!I28,"'","],")</f>
        <v>[18.9362381  ,72.8382547, 'Commercial'],</v>
      </c>
    </row>
    <row r="29" spans="1:5" ht="13.75" customHeight="1">
      <c r="A29" s="4" t="str">
        <f>'Complete sheet and details'!C29</f>
        <v>Techniplex Complex, Goregaon West, Mumbai</v>
      </c>
      <c r="B29" s="12">
        <f>'Complete sheet and details'!D29</f>
        <v>19.174868199999999</v>
      </c>
      <c r="C29" s="12">
        <f>'Complete sheet and details'!E29</f>
        <v>72.846907299999998</v>
      </c>
      <c r="D29" s="4" t="str">
        <f t="shared" si="0"/>
        <v>19.1748682 , 72.8469073</v>
      </c>
      <c r="E29" s="4" t="str">
        <f>CONCATENATE("[",B29,""," "," ,",C29,","," '",'Complete sheet and details'!I29,"'","],")</f>
        <v>[19.1748682  ,72.8469073, 'Commercial'],</v>
      </c>
    </row>
    <row r="30" spans="1:5" ht="13.75" customHeight="1">
      <c r="A30" s="4" t="str">
        <f>'Complete sheet and details'!C30</f>
        <v>Bhiwandi, Mumbai</v>
      </c>
      <c r="B30" s="12">
        <f>'Complete sheet and details'!D30</f>
        <v>19.281254700000002</v>
      </c>
      <c r="C30" s="12">
        <f>'Complete sheet and details'!E30</f>
        <v>73.048291199999994</v>
      </c>
      <c r="D30" s="4" t="str">
        <f t="shared" si="0"/>
        <v>19.2812547 , 73.0482912</v>
      </c>
      <c r="E30" s="4" t="str">
        <f>CONCATENATE("[",B30,""," "," ,",C30,","," '",'Complete sheet and details'!I30,"'","],")</f>
        <v>[19.2812547  ,73.0482912, 'Construction'],</v>
      </c>
    </row>
    <row r="31" spans="1:5" ht="13.75" customHeight="1">
      <c r="A31" s="4" t="str">
        <f>'Complete sheet and details'!C31</f>
        <v>Ashok nagar, Military road, Andheri east</v>
      </c>
      <c r="B31" s="12">
        <f>'Complete sheet and details'!D31</f>
        <v>19.117516599999998</v>
      </c>
      <c r="C31" s="12">
        <f>'Complete sheet and details'!E31</f>
        <v>72.883591600000003</v>
      </c>
      <c r="D31" s="4" t="str">
        <f t="shared" si="0"/>
        <v>19.1175166 , 72.8835916</v>
      </c>
      <c r="E31" s="4" t="str">
        <f>CONCATENATE("[",B31,""," "," ,",C31,","," '",'Complete sheet and details'!I31,"'","],")</f>
        <v>[19.1175166  ,72.8835916, 'Authorities Negligence'],</v>
      </c>
    </row>
    <row r="32" spans="1:5" ht="13.75" customHeight="1">
      <c r="A32" s="4" t="str">
        <f>'Complete sheet and details'!C32</f>
        <v>Khairpada, Nalasopara East</v>
      </c>
      <c r="B32" s="12">
        <f>'Complete sheet and details'!D32</f>
        <v>19.466404499999999</v>
      </c>
      <c r="C32" s="12">
        <f>'Complete sheet and details'!E32</f>
        <v>72.866317299999906</v>
      </c>
      <c r="D32" s="4" t="str">
        <f t="shared" si="0"/>
        <v>19.4664045 , 72.8663172999999</v>
      </c>
      <c r="E32" s="4" t="str">
        <f>CONCATENATE("[",B32,""," "," ,",C32,","," '",'Complete sheet and details'!I32,"'","],")</f>
        <v>[19.4664045  ,72.8663172999999, 'Factory'],</v>
      </c>
    </row>
    <row r="33" spans="1:5" ht="13.75" customHeight="1">
      <c r="A33" s="4" t="str">
        <f>'Complete sheet and details'!C33</f>
        <v>Tandel Mohalla, Wani Ali, Bunder Mohalla, Narpoli, Bhiwandi</v>
      </c>
      <c r="B33" s="12">
        <f>'Complete sheet and details'!D33</f>
        <v>19.301451199999999</v>
      </c>
      <c r="C33" s="12">
        <f>'Complete sheet and details'!E33</f>
        <v>73.051642200000003</v>
      </c>
      <c r="D33" s="4" t="str">
        <f t="shared" si="0"/>
        <v>19.3014512 , 73.0516422</v>
      </c>
      <c r="E33" s="4" t="str">
        <f>CONCATENATE("[",B33,""," "," ,",C33,","," '",'Complete sheet and details'!I33,"'","],")</f>
        <v>[19.3014512  ,73.0516422, 'Construction'],</v>
      </c>
    </row>
    <row r="34" spans="1:5" ht="13.75" customHeight="1">
      <c r="A34" s="4" t="str">
        <f>'Complete sheet and details'!C34</f>
        <v>Lohiya Nagar, Vile Parle,</v>
      </c>
      <c r="B34" s="12">
        <f>'Complete sheet and details'!D34</f>
        <v>19.092588299999999</v>
      </c>
      <c r="C34" s="12">
        <f>'Complete sheet and details'!E34</f>
        <v>72.841645099999994</v>
      </c>
      <c r="D34" s="4" t="str">
        <f t="shared" si="0"/>
        <v>19.0925883 , 72.8416451</v>
      </c>
      <c r="E34" s="4" t="str">
        <f>CONCATENATE("[",B34,""," "," ,",C34,","," '",'Complete sheet and details'!I34,"'","],")</f>
        <v>[19.0925883  ,72.8416451, 'Residential'],</v>
      </c>
    </row>
    <row r="35" spans="1:5" ht="13.75" customHeight="1">
      <c r="A35" s="4" t="str">
        <f>'Complete sheet and details'!C35</f>
        <v>Balkum, Thane</v>
      </c>
      <c r="B35" s="12">
        <f>'Complete sheet and details'!D35</f>
        <v>19.215255899999999</v>
      </c>
      <c r="C35" s="12">
        <f>'Complete sheet and details'!E35</f>
        <v>72.991820799999999</v>
      </c>
      <c r="D35" s="4" t="str">
        <f t="shared" si="0"/>
        <v>19.2152559 , 72.9918208</v>
      </c>
      <c r="E35" s="4" t="str">
        <f>CONCATENATE("[",B35,""," "," ,",C35,","," '",'Complete sheet and details'!I35,"'","],")</f>
        <v>[19.2152559  ,72.9918208, 'Construction'],</v>
      </c>
    </row>
    <row r="36" spans="1:5" ht="13.75" customHeight="1">
      <c r="A36" s="4" t="str">
        <f>'Complete sheet and details'!C36</f>
        <v xml:space="preserve"> Royal Park building, Kanjurmarg, Mumbai</v>
      </c>
      <c r="B36" s="12">
        <f>'Complete sheet and details'!D36</f>
        <v>19.130704300000001</v>
      </c>
      <c r="C36" s="12">
        <f>'Complete sheet and details'!E36</f>
        <v>72.931712300000001</v>
      </c>
      <c r="D36" s="4" t="str">
        <f t="shared" si="0"/>
        <v>19.1307043 , 72.9317123</v>
      </c>
      <c r="E36" s="4" t="str">
        <f>CONCATENATE("[",B36,""," "," ,",C36,","," '",'Complete sheet and details'!I36,"'","],")</f>
        <v>[19.1307043  ,72.9317123, 'Residential'],</v>
      </c>
    </row>
    <row r="37" spans="1:5" ht="13.75" customHeight="1">
      <c r="A37" s="4" t="str">
        <f>'Complete sheet and details'!C37</f>
        <v>B cabin nagar, Naupada, Thane</v>
      </c>
      <c r="B37" s="12">
        <f>'Complete sheet and details'!D37</f>
        <v>19.186373</v>
      </c>
      <c r="C37" s="12">
        <f>'Complete sheet and details'!E37</f>
        <v>72.9722553</v>
      </c>
      <c r="D37" s="4" t="str">
        <f t="shared" si="0"/>
        <v>19.186373 , 72.9722553</v>
      </c>
      <c r="E37" s="4" t="str">
        <f>CONCATENATE("[",B37,""," "," ,",C37,","," '",'Complete sheet and details'!I37,"'","],")</f>
        <v>[19.186373  ,72.9722553, 'Construction'],</v>
      </c>
    </row>
    <row r="38" spans="1:5" ht="13.75" customHeight="1">
      <c r="A38" s="4" t="str">
        <f>'Complete sheet and details'!C38</f>
        <v>Masjid railway station, Masjid</v>
      </c>
      <c r="B38" s="12">
        <f>'Complete sheet and details'!D38</f>
        <v>18.951825199999998</v>
      </c>
      <c r="C38" s="12">
        <f>'Complete sheet and details'!E38</f>
        <v>72.8382656</v>
      </c>
      <c r="D38" s="4" t="str">
        <f t="shared" si="0"/>
        <v>18.9518252 , 72.8382656</v>
      </c>
      <c r="E38" s="4" t="str">
        <f>CONCATENATE("[",B38,""," "," ,",C38,","," '",'Complete sheet and details'!I38,"'","],")</f>
        <v>[18.9518252  ,72.8382656, 'Commercial'],</v>
      </c>
    </row>
    <row r="39" spans="1:5" ht="13.75" customHeight="1">
      <c r="A39" s="4" t="str">
        <f>'Complete sheet and details'!C39</f>
        <v>Bhiwandi, Mumbai</v>
      </c>
      <c r="B39" s="12">
        <f>'Complete sheet and details'!D39</f>
        <v>19.281254700000002</v>
      </c>
      <c r="C39" s="12">
        <f>'Complete sheet and details'!E39</f>
        <v>73.048291199999994</v>
      </c>
      <c r="D39" s="4" t="str">
        <f t="shared" si="0"/>
        <v>19.2812547 , 73.0482912</v>
      </c>
      <c r="E39" s="4" t="str">
        <f>CONCATENATE("[",B39,""," "," ,",C39,","," '",'Complete sheet and details'!I39,"'","],")</f>
        <v>[19.2812547  ,73.0482912, 'Residential'],</v>
      </c>
    </row>
    <row r="40" spans="1:5" ht="13.75" customHeight="1">
      <c r="A40" s="4" t="str">
        <f>'Complete sheet and details'!C40</f>
        <v>Kesarbai Chawl, Andheri East</v>
      </c>
      <c r="B40" s="12">
        <f>'Complete sheet and details'!D40</f>
        <v>19.113645000000002</v>
      </c>
      <c r="C40" s="12">
        <f>'Complete sheet and details'!E40</f>
        <v>72.8697339</v>
      </c>
      <c r="D40" s="4" t="str">
        <f t="shared" si="0"/>
        <v>19.113645 , 72.8697339</v>
      </c>
      <c r="E40" s="4" t="str">
        <f>CONCATENATE("[",B40,""," "," ,",C40,","," '",'Complete sheet and details'!I40,"'","],")</f>
        <v>[19.113645  ,72.8697339, 'Residential'],</v>
      </c>
    </row>
    <row r="41" spans="1:5" ht="13.75" customHeight="1">
      <c r="A41" s="4" t="str">
        <f>'Complete sheet and details'!C41</f>
        <v>Bihari Tekdi Road, Poisar Village, Kandivali East</v>
      </c>
      <c r="B41" s="12">
        <f>'Complete sheet and details'!D41</f>
        <v>19.210941600000002</v>
      </c>
      <c r="C41" s="12">
        <f>'Complete sheet and details'!E41</f>
        <v>72.856572399999905</v>
      </c>
      <c r="D41" s="4" t="str">
        <f t="shared" si="0"/>
        <v>19.2109416 , 72.8565723999999</v>
      </c>
      <c r="E41" s="4" t="str">
        <f>CONCATENATE("[",B41,""," "," ,",C41,","," '",'Complete sheet and details'!I41,"'","],")</f>
        <v>[19.2109416  ,72.8565723999999, 'Residential'],</v>
      </c>
    </row>
    <row r="42" spans="1:5" ht="13.75" customHeight="1">
      <c r="A42" s="4" t="str">
        <f>'Complete sheet and details'!C42</f>
        <v>Kalbadevi, Mumbai</v>
      </c>
      <c r="B42" s="12">
        <f>'Complete sheet and details'!D42</f>
        <v>18.948737900000001</v>
      </c>
      <c r="C42" s="12">
        <f>'Complete sheet and details'!E42</f>
        <v>72.8288826</v>
      </c>
      <c r="D42" s="4" t="str">
        <f t="shared" si="0"/>
        <v>18.9487379 , 72.8288826</v>
      </c>
      <c r="E42" s="4" t="str">
        <f>CONCATENATE("[",B42,""," "," ,",C42,","," '",'Complete sheet and details'!I42,"'","],")</f>
        <v>[18.9487379  ,72.8288826, 'Commercial'],</v>
      </c>
    </row>
    <row r="43" spans="1:5" ht="13.75" customHeight="1">
      <c r="A43" s="4" t="str">
        <f>'Complete sheet and details'!C43</f>
        <v>Anand nagar, Vasai</v>
      </c>
      <c r="B43" s="12">
        <f>'Complete sheet and details'!D43</f>
        <v>19.380215199999999</v>
      </c>
      <c r="C43" s="12">
        <f>'Complete sheet and details'!E43</f>
        <v>72.830130599999904</v>
      </c>
      <c r="D43" s="4" t="str">
        <f t="shared" si="0"/>
        <v>19.3802152 , 72.8301305999999</v>
      </c>
      <c r="E43" s="4" t="str">
        <f>CONCATENATE("[",B43,""," "," ,",C43,","," '",'Complete sheet and details'!I43,"'","],")</f>
        <v>[19.3802152  ,72.8301305999999, 'Authorities Negligence'],</v>
      </c>
    </row>
    <row r="44" spans="1:5" ht="13.75" customHeight="1">
      <c r="A44" s="4" t="str">
        <f>'Complete sheet and details'!C44</f>
        <v>Motilal Nagar,Goregaon (West)</v>
      </c>
      <c r="B44" s="12">
        <f>'Complete sheet and details'!D44</f>
        <v>19.158037499999999</v>
      </c>
      <c r="C44" s="12">
        <f>'Complete sheet and details'!E44</f>
        <v>72.835756399999994</v>
      </c>
      <c r="D44" s="4" t="str">
        <f t="shared" si="0"/>
        <v>19.1580375 , 72.8357564</v>
      </c>
      <c r="E44" s="4" t="str">
        <f>CONCATENATE("[",B44,""," "," ,",C44,","," '",'Complete sheet and details'!I44,"'","],")</f>
        <v>[19.1580375  ,72.8357564, 'Construction'],</v>
      </c>
    </row>
    <row r="45" spans="1:5" ht="13.75" customHeight="1">
      <c r="A45" s="4" t="str">
        <f>'Complete sheet and details'!C45</f>
        <v>Marol MIDC Industry Estate, Andheri East, Mumbai, Maharashtra 400047</v>
      </c>
      <c r="B45" s="12">
        <f>'Complete sheet and details'!D45</f>
        <v>19.1198382</v>
      </c>
      <c r="C45" s="12">
        <f>'Complete sheet and details'!E45</f>
        <v>72.872963299999995</v>
      </c>
      <c r="D45" s="4" t="str">
        <f t="shared" si="0"/>
        <v>19.1198382 , 72.8729633</v>
      </c>
      <c r="E45" s="4" t="str">
        <f>CONCATENATE("[",B45,""," "," ,",C45,","," '",'Complete sheet and details'!I45,"'","],")</f>
        <v>[19.1198382  ,72.8729633, 'Residential'],</v>
      </c>
    </row>
    <row r="46" spans="1:5" ht="13.75" customHeight="1">
      <c r="A46" s="4" t="str">
        <f>'Complete sheet and details'!C46</f>
        <v>Khoni Village, Bhiwandi</v>
      </c>
      <c r="B46" s="12">
        <f>'Complete sheet and details'!D46</f>
        <v>19.316651700000001</v>
      </c>
      <c r="C46" s="12">
        <f>'Complete sheet and details'!E46</f>
        <v>73.059712500000003</v>
      </c>
      <c r="D46" s="4" t="str">
        <f t="shared" si="0"/>
        <v>19.3166517 , 73.0597125</v>
      </c>
      <c r="E46" s="4" t="str">
        <f>CONCATENATE("[",B46,""," "," ,",C46,","," '",'Complete sheet and details'!I46,"'","],")</f>
        <v>[19.3166517  ,73.0597125, 'Construction'],</v>
      </c>
    </row>
    <row r="47" spans="1:5" ht="13.75" customHeight="1">
      <c r="A47" s="4" t="str">
        <f>'Complete sheet and details'!C47</f>
        <v>Gokhale over-bridge, Andheri</v>
      </c>
      <c r="B47" s="12">
        <f>'Complete sheet and details'!D47</f>
        <v>19.115795200000001</v>
      </c>
      <c r="C47" s="12">
        <f>'Complete sheet and details'!E47</f>
        <v>72.845920800000002</v>
      </c>
      <c r="D47" s="4" t="str">
        <f t="shared" si="0"/>
        <v>19.1157952 , 72.8459208</v>
      </c>
      <c r="E47" s="4" t="str">
        <f>CONCATENATE("[",B47,""," "," ,",C47,","," '",'Complete sheet and details'!I47,"'","],")</f>
        <v>[19.1157952  ,72.8459208, 'Authorities Negligence'],</v>
      </c>
    </row>
    <row r="48" spans="1:5" ht="13.75" customHeight="1">
      <c r="A48" s="4" t="str">
        <f>'Complete sheet and details'!C48</f>
        <v>Khadakpada, Mumbai</v>
      </c>
      <c r="B48" s="12">
        <f>'Complete sheet and details'!D48</f>
        <v>19.2592249</v>
      </c>
      <c r="C48" s="12">
        <f>'Complete sheet and details'!E48</f>
        <v>73.127926899999906</v>
      </c>
      <c r="D48" s="4" t="str">
        <f t="shared" si="0"/>
        <v>19.2592249 , 73.1279268999999</v>
      </c>
      <c r="E48" s="4" t="str">
        <f>CONCATENATE("[",B48,""," "," ,",C48,","," '",'Complete sheet and details'!I48,"'","],")</f>
        <v>[19.2592249  ,73.1279268999999, 'Commercial'],</v>
      </c>
    </row>
    <row r="49" spans="1:5" ht="13.75" customHeight="1">
      <c r="A49" s="4" t="str">
        <f>'Complete sheet and details'!C49</f>
        <v>Chebur Camp, Chembur West, Mumbai</v>
      </c>
      <c r="B49" s="12">
        <f>'Complete sheet and details'!D49</f>
        <v>19.062269000000001</v>
      </c>
      <c r="C49" s="12">
        <f>'Complete sheet and details'!E49</f>
        <v>72.899540000000002</v>
      </c>
      <c r="D49" s="4" t="str">
        <f t="shared" si="0"/>
        <v>19.062269 , 72.89954</v>
      </c>
      <c r="E49" s="4" t="str">
        <f>CONCATENATE("[",B49,""," "," ,",C49,","," '",'Complete sheet and details'!I49,"'","],")</f>
        <v>[19.062269  ,72.89954, 'Residential'],</v>
      </c>
    </row>
    <row r="50" spans="1:5" ht="13.75" customHeight="1">
      <c r="A50" s="4" t="str">
        <f>'Complete sheet and details'!C50</f>
        <v>Marol, Mumbai</v>
      </c>
      <c r="B50" s="12">
        <f>'Complete sheet and details'!D50</f>
        <v>19.1173012</v>
      </c>
      <c r="C50" s="12">
        <f>'Complete sheet and details'!E50</f>
        <v>72.8840395</v>
      </c>
      <c r="D50" s="4" t="str">
        <f t="shared" si="0"/>
        <v>19.1173012 , 72.8840395</v>
      </c>
      <c r="E50" s="4" t="str">
        <f>CONCATENATE("[",B50,""," "," ,",C50,","," '",'Complete sheet and details'!I50,"'","],")</f>
        <v>[19.1173012  ,72.8840395, 'Residential'],</v>
      </c>
    </row>
    <row r="51" spans="1:5" ht="13.75" customHeight="1">
      <c r="A51" s="4" t="str">
        <f>'Complete sheet and details'!C51</f>
        <v>indira nagra, mankhurd</v>
      </c>
      <c r="B51" s="12">
        <f>'Complete sheet and details'!D51</f>
        <v>19.0558482</v>
      </c>
      <c r="C51" s="12">
        <f>'Complete sheet and details'!E51</f>
        <v>72.9281589</v>
      </c>
      <c r="D51" s="4" t="str">
        <f t="shared" si="0"/>
        <v>19.0558482 , 72.9281589</v>
      </c>
      <c r="E51" s="4" t="str">
        <f>CONCATENATE("[",B51,""," "," ,",C51,","," '",'Complete sheet and details'!I51,"'","],")</f>
        <v>[19.0558482  ,72.9281589, 'Authorities Negligence'],</v>
      </c>
    </row>
    <row r="52" spans="1:5" ht="13.75" customHeight="1">
      <c r="A52" s="4" t="str">
        <f>'Complete sheet and details'!C52</f>
        <v>Behrampada, Bandra East</v>
      </c>
      <c r="B52" s="12">
        <f>'Complete sheet and details'!D52</f>
        <v>19.056564999999999</v>
      </c>
      <c r="C52" s="12">
        <f>'Complete sheet and details'!E52</f>
        <v>72.841631899999996</v>
      </c>
      <c r="D52" s="4" t="str">
        <f t="shared" si="0"/>
        <v>19.056565 , 72.8416319</v>
      </c>
      <c r="E52" s="4" t="str">
        <f>CONCATENATE("[",B52,""," "," ,",C52,","," '",'Complete sheet and details'!I52,"'","],")</f>
        <v>[19.056565  ,72.8416319, 'Residential'],</v>
      </c>
    </row>
    <row r="53" spans="1:5" ht="13.75" customHeight="1">
      <c r="A53" s="4" t="str">
        <f>'Complete sheet and details'!C53</f>
        <v>Rashtriya chemicals and fertilizers ltd, Administrative Building, Mahul Rd, Mysore Colony, Chembur,</v>
      </c>
      <c r="B53" s="12">
        <f>'Complete sheet and details'!D53</f>
        <v>19.034593600000001</v>
      </c>
      <c r="C53" s="12">
        <f>'Complete sheet and details'!E53</f>
        <v>72.891741699999997</v>
      </c>
      <c r="D53" s="4" t="str">
        <f t="shared" si="0"/>
        <v>19.0345936 , 72.8917417</v>
      </c>
      <c r="E53" s="4" t="str">
        <f>CONCATENATE("[",B53,""," "," ,",C53,","," '",'Complete sheet and details'!I53,"'","],")</f>
        <v>[19.0345936  ,72.8917417, 'Factory'],</v>
      </c>
    </row>
    <row r="54" spans="1:5" ht="13.75" customHeight="1">
      <c r="A54" s="4" t="str">
        <f>'Complete sheet and details'!C54</f>
        <v>Kherwadi, Bandra East</v>
      </c>
      <c r="B54" s="12">
        <f>'Complete sheet and details'!D54</f>
        <v>19.058678799999999</v>
      </c>
      <c r="C54" s="12">
        <f>'Complete sheet and details'!E54</f>
        <v>72.844376799999907</v>
      </c>
      <c r="D54" s="4" t="str">
        <f t="shared" si="0"/>
        <v>19.0586788 , 72.8443767999999</v>
      </c>
      <c r="E54" s="4" t="str">
        <f>CONCATENATE("[",B54,""," "," ,",C54,","," '",'Complete sheet and details'!I54,"'","],")</f>
        <v>[19.0586788  ,72.8443767999999, 'Construction'],</v>
      </c>
    </row>
    <row r="55" spans="1:5" ht="13.75" customHeight="1">
      <c r="A55" s="4" t="str">
        <f>'Complete sheet and details'!C55</f>
        <v>Matrukrupa building, Nana pawshe chowk, thakurli</v>
      </c>
      <c r="B55" s="12">
        <f>'Complete sheet and details'!D55</f>
        <v>19.221876000000002</v>
      </c>
      <c r="C55" s="12">
        <f>'Complete sheet and details'!E55</f>
        <v>73.100318299999998</v>
      </c>
      <c r="D55" s="4" t="str">
        <f t="shared" si="0"/>
        <v>19.221876 , 73.1003183</v>
      </c>
      <c r="E55" s="4" t="str">
        <f>CONCATENATE("[",B55,""," "," ,",C55,","," '",'Complete sheet and details'!I55,"'","],")</f>
        <v>[19.221876  ,73.1003183, 'Miscellaneous'],</v>
      </c>
    </row>
    <row r="56" spans="1:5" ht="13.75" customHeight="1">
      <c r="A56" s="4" t="str">
        <f>'Complete sheet and details'!C56</f>
        <v>Shivaji Nagar, mumbai</v>
      </c>
      <c r="B56" s="12">
        <f>'Complete sheet and details'!D56</f>
        <v>19.064132499999999</v>
      </c>
      <c r="C56" s="12">
        <f>'Complete sheet and details'!E56</f>
        <v>72.924061899999998</v>
      </c>
      <c r="D56" s="4" t="str">
        <f t="shared" si="0"/>
        <v>19.0641325 , 72.9240619</v>
      </c>
      <c r="E56" s="4" t="str">
        <f>CONCATENATE("[",B56,""," "," ,",C56,","," '",'Complete sheet and details'!I56,"'","],")</f>
        <v>[19.0641325  ,72.9240619, 'Residential'],</v>
      </c>
    </row>
    <row r="57" spans="1:5" ht="13.75" customHeight="1">
      <c r="A57" s="4" t="str">
        <f>'Complete sheet and details'!C57</f>
        <v>Bhavan's College, Andheri West</v>
      </c>
      <c r="B57" s="12">
        <f>'Complete sheet and details'!D57</f>
        <v>19.124959799999999</v>
      </c>
      <c r="C57" s="12">
        <f>'Complete sheet and details'!E57</f>
        <v>72.836083799999997</v>
      </c>
      <c r="D57" s="4" t="str">
        <f t="shared" si="0"/>
        <v>19.1249598 , 72.8360838</v>
      </c>
      <c r="E57" s="4" t="str">
        <f>CONCATENATE("[",B57,""," "," ,",C57,","," '",'Complete sheet and details'!I57,"'","],")</f>
        <v>[19.1249598  ,72.8360838, 'Commercial'],</v>
      </c>
    </row>
    <row r="58" spans="1:5" ht="13.75" customHeight="1">
      <c r="A58" s="4" t="str">
        <f>'Complete sheet and details'!C58</f>
        <v>Wada Taluka</v>
      </c>
      <c r="B58" s="12">
        <f>'Complete sheet and details'!D58</f>
        <v>19.6514995</v>
      </c>
      <c r="C58" s="12">
        <f>'Complete sheet and details'!E58</f>
        <v>73.148361999999906</v>
      </c>
      <c r="D58" s="4" t="str">
        <f t="shared" si="0"/>
        <v>19.6514995 , 73.1483619999999</v>
      </c>
      <c r="E58" s="4" t="str">
        <f>CONCATENATE("[",B58,""," "," ,",C58,","," '",'Complete sheet and details'!I58,"'","],")</f>
        <v>[19.6514995  ,73.1483619999999, 'Construction'],</v>
      </c>
    </row>
    <row r="59" spans="1:5" ht="13.75" customHeight="1">
      <c r="A59" s="4" t="str">
        <f>'Complete sheet and details'!C59</f>
        <v>BN memorial High School, Shirdi Nagar, Nalasopara East</v>
      </c>
      <c r="B59" s="12">
        <f>'Complete sheet and details'!D59</f>
        <v>19.4158261</v>
      </c>
      <c r="C59" s="12">
        <f>'Complete sheet and details'!E59</f>
        <v>72.832211700000002</v>
      </c>
      <c r="D59" s="4" t="str">
        <f t="shared" si="0"/>
        <v>19.4158261 , 72.8322117</v>
      </c>
      <c r="E59" s="4" t="str">
        <f>CONCATENATE("[",B59,""," "," ,",C59,","," '",'Complete sheet and details'!I59,"'","],")</f>
        <v>[19.4158261  ,72.8322117, 'Construction'],</v>
      </c>
    </row>
    <row r="60" spans="1:5" ht="13.75" customHeight="1">
      <c r="A60" s="4" t="str">
        <f>'Complete sheet and details'!C60</f>
        <v>Kasarali, Thane, Maharashtra</v>
      </c>
      <c r="B60" s="12">
        <f>'Complete sheet and details'!D60</f>
        <v>19.510710700000001</v>
      </c>
      <c r="C60" s="12">
        <f>'Complete sheet and details'!E60</f>
        <v>72.848593899999997</v>
      </c>
      <c r="D60" s="4" t="str">
        <f t="shared" si="0"/>
        <v>19.5107107 , 72.8485939</v>
      </c>
      <c r="E60" s="4" t="str">
        <f>CONCATENATE("[",B60,""," "," ,",C60,","," '",'Complete sheet and details'!I60,"'","],")</f>
        <v>[19.5107107  ,72.8485939, 'Residential'],</v>
      </c>
    </row>
    <row r="61" spans="1:5" ht="13.75" customHeight="1">
      <c r="A61" s="4" t="str">
        <f>'Complete sheet and details'!C61</f>
        <v>Mahalaxmi Race COurse, Mumbai</v>
      </c>
      <c r="B61" s="12">
        <f>'Complete sheet and details'!D61</f>
        <v>18.984208899999999</v>
      </c>
      <c r="C61" s="12">
        <f>'Complete sheet and details'!E61</f>
        <v>72.820075299999999</v>
      </c>
      <c r="D61" s="4" t="str">
        <f t="shared" si="0"/>
        <v>18.9842089 , 72.8200753</v>
      </c>
      <c r="E61" s="4" t="str">
        <f>CONCATENATE("[",B61,""," "," ,",C61,","," '",'Complete sheet and details'!I61,"'","],")</f>
        <v>[18.9842089  ,72.8200753, 'Residential'],</v>
      </c>
    </row>
    <row r="62" spans="1:5" ht="13.75" customHeight="1">
      <c r="A62" s="4" t="str">
        <f>'Complete sheet and details'!C62</f>
        <v>RIdhdhi sidhdhi society, Mulund west</v>
      </c>
      <c r="B62" s="12">
        <f>'Complete sheet and details'!D62</f>
        <v>19.180699499999999</v>
      </c>
      <c r="C62" s="12">
        <f>'Complete sheet and details'!E62</f>
        <v>72.956553900000003</v>
      </c>
      <c r="D62" s="4" t="str">
        <f t="shared" si="0"/>
        <v>19.1806995 , 72.9565539</v>
      </c>
      <c r="E62" s="4" t="str">
        <f>CONCATENATE("[",B62,""," "," ,",C62,","," '",'Complete sheet and details'!I62,"'","],")</f>
        <v>[19.1806995  ,72.9565539, 'Residential'],</v>
      </c>
    </row>
    <row r="63" spans="1:5" ht="13.75" customHeight="1">
      <c r="A63" s="4" t="str">
        <f>'Complete sheet and details'!C63</f>
        <v>Kanaki Nagar, Mira Road</v>
      </c>
      <c r="B63" s="12">
        <f>'Complete sheet and details'!D63</f>
        <v>19.293644499999999</v>
      </c>
      <c r="C63" s="12">
        <f>'Complete sheet and details'!E63</f>
        <v>72.872872099999995</v>
      </c>
      <c r="D63" s="4" t="str">
        <f t="shared" si="0"/>
        <v>19.2936445 , 72.8728721</v>
      </c>
      <c r="E63" s="4" t="str">
        <f>CONCATENATE("[",B63,""," "," ,",C63,","," '",'Complete sheet and details'!I63,"'","],")</f>
        <v>[19.2936445  ,72.8728721, 'Commercial'],</v>
      </c>
    </row>
    <row r="64" spans="1:5" ht="13.75" customHeight="1">
      <c r="A64" s="4" t="str">
        <f>'Complete sheet and details'!C64</f>
        <v>Dakshata Society, Shantisagar Society, Ramabai Ambedkar Nagar, Mumbai, Maharashtra 400075</v>
      </c>
      <c r="B64" s="12">
        <f>'Complete sheet and details'!D64</f>
        <v>19.074470999999999</v>
      </c>
      <c r="C64" s="12">
        <f>'Complete sheet and details'!E64</f>
        <v>72.918809699999997</v>
      </c>
      <c r="D64" s="4" t="str">
        <f t="shared" si="0"/>
        <v>19.074471 , 72.9188097</v>
      </c>
      <c r="E64" s="4" t="str">
        <f>CONCATENATE("[",B64,""," "," ,",C64,","," '",'Complete sheet and details'!I64,"'","],")</f>
        <v>[19.074471  ,72.9188097, 'Residential'],</v>
      </c>
    </row>
    <row r="65" spans="1:5" ht="13.75" customHeight="1">
      <c r="A65" s="4" t="str">
        <f>'Complete sheet and details'!C65</f>
        <v>SHivaji Park, Thane, Mumbai</v>
      </c>
      <c r="B65" s="12">
        <f>'Complete sheet and details'!D65</f>
        <v>19.185022499999999</v>
      </c>
      <c r="C65" s="12">
        <f>'Complete sheet and details'!E65</f>
        <v>72.968317299999995</v>
      </c>
      <c r="D65" s="4" t="str">
        <f t="shared" si="0"/>
        <v>19.1850225 , 72.9683173</v>
      </c>
      <c r="E65" s="4" t="str">
        <f>CONCATENATE("[",B65,""," "," ,",C65,","," '",'Complete sheet and details'!I65,"'","],")</f>
        <v>[19.1850225  ,72.9683173, 'Authorities Negligence'],</v>
      </c>
    </row>
    <row r="66" spans="1:5" ht="13.75" customHeight="1">
      <c r="A66" s="4" t="str">
        <f>'Complete sheet and details'!C66</f>
        <v>Dongri, Mumbai</v>
      </c>
      <c r="B66" s="12">
        <f>'Complete sheet and details'!D66</f>
        <v>18.9597509</v>
      </c>
      <c r="C66" s="12">
        <f>'Complete sheet and details'!E66</f>
        <v>72.837814999999907</v>
      </c>
      <c r="D66" s="4" t="str">
        <f t="shared" si="0"/>
        <v>18.9597509 , 72.8378149999999</v>
      </c>
      <c r="E66" s="4" t="str">
        <f>CONCATENATE("[",B66,""," "," ,",C66,","," '",'Complete sheet and details'!I66,"'","],")</f>
        <v>[18.9597509  ,72.8378149999999, 'Factory'],</v>
      </c>
    </row>
    <row r="67" spans="1:5" ht="13.75" customHeight="1">
      <c r="A67" s="4" t="str">
        <f>'Complete sheet and details'!C67</f>
        <v>Morivli, MIDC</v>
      </c>
      <c r="B67" s="12">
        <f>'Complete sheet and details'!D67</f>
        <v>19.194880699999999</v>
      </c>
      <c r="C67" s="12">
        <f>'Complete sheet and details'!E67</f>
        <v>73.184992499999893</v>
      </c>
      <c r="D67" s="4" t="str">
        <f t="shared" ref="D67:D130" si="1">CONCATENATE(B67," , ",C67)</f>
        <v>19.1948807 , 73.1849924999999</v>
      </c>
      <c r="E67" s="4" t="str">
        <f>CONCATENATE("[",B67,""," "," ,",C67,","," '",'Complete sheet and details'!I67,"'","],")</f>
        <v>[19.1948807  ,73.1849924999999, 'Factory'],</v>
      </c>
    </row>
    <row r="68" spans="1:5" ht="13.75" customHeight="1">
      <c r="A68" s="4" t="str">
        <f>'Complete sheet and details'!C68</f>
        <v>Modi st, fort</v>
      </c>
      <c r="B68" s="12">
        <f>'Complete sheet and details'!D68</f>
        <v>18.9364159</v>
      </c>
      <c r="C68" s="12">
        <f>'Complete sheet and details'!E68</f>
        <v>72.836435499999993</v>
      </c>
      <c r="D68" s="4" t="str">
        <f t="shared" si="1"/>
        <v>18.9364159 , 72.8364355</v>
      </c>
      <c r="E68" s="4" t="str">
        <f>CONCATENATE("[",B68,""," "," ,",C68,","," '",'Complete sheet and details'!I68,"'","],")</f>
        <v>[18.9364159  ,72.8364355, 'Commercial'],</v>
      </c>
    </row>
    <row r="69" spans="1:5" ht="13.75" customHeight="1">
      <c r="A69" s="4" t="str">
        <f>'Complete sheet and details'!C69</f>
        <v>Bhola nagar, Bhayandar west</v>
      </c>
      <c r="B69" s="12">
        <f>'Complete sheet and details'!D69</f>
        <v>19.294053300000002</v>
      </c>
      <c r="C69" s="12">
        <f>'Complete sheet and details'!E69</f>
        <v>72.842359999999999</v>
      </c>
      <c r="D69" s="4" t="str">
        <f t="shared" si="1"/>
        <v>19.2940533 , 72.84236</v>
      </c>
      <c r="E69" s="4" t="str">
        <f>CONCATENATE("[",B69,""," "," ,",C69,","," '",'Complete sheet and details'!I69,"'","],")</f>
        <v>[19.2940533  ,72.84236, 'Residential'],</v>
      </c>
    </row>
    <row r="70" spans="1:5" ht="13.75" customHeight="1">
      <c r="A70" s="4" t="str">
        <f>'Complete sheet and details'!C70</f>
        <v>Ahmed Umer Building, Tulsi Pipe Rd, Dadar West, Dadar, Mumbai</v>
      </c>
      <c r="B70" s="12">
        <f>'Complete sheet and details'!D70</f>
        <v>19.018576199999998</v>
      </c>
      <c r="C70" s="12">
        <f>'Complete sheet and details'!E70</f>
        <v>72.841970399999994</v>
      </c>
      <c r="D70" s="4" t="str">
        <f t="shared" si="1"/>
        <v>19.0185762 , 72.8419704</v>
      </c>
      <c r="E70" s="4" t="str">
        <f>CONCATENATE("[",B70,""," "," ,",C70,","," '",'Complete sheet and details'!I70,"'","],")</f>
        <v>[19.0185762  ,72.8419704, 'Residential'],</v>
      </c>
    </row>
    <row r="71" spans="1:5" ht="13.75" customHeight="1">
      <c r="A71" s="4" t="str">
        <f>'Complete sheet and details'!C71</f>
        <v>Hirji Bhojraj ChawlGhodapdeo 1st Cross Rd, Ferbandar, Dhaku Prabhuchi Wadi, Byculla East</v>
      </c>
      <c r="B71" s="12">
        <f>'Complete sheet and details'!D71</f>
        <v>18.982088699999998</v>
      </c>
      <c r="C71" s="12">
        <f>'Complete sheet and details'!E71</f>
        <v>72.840777899999907</v>
      </c>
      <c r="D71" s="4" t="str">
        <f t="shared" si="1"/>
        <v>18.9820887 , 72.8407778999999</v>
      </c>
      <c r="E71" s="4" t="str">
        <f>CONCATENATE("[",B71,""," "," ,",C71,","," '",'Complete sheet and details'!I71,"'","],")</f>
        <v>[18.9820887  ,72.8407778999999, 'Residential'],</v>
      </c>
    </row>
    <row r="72" spans="1:5" ht="13.75" customHeight="1">
      <c r="A72" s="4" t="str">
        <f>'Complete sheet and details'!C72</f>
        <v>RN podar school, Santacruz</v>
      </c>
      <c r="B72" s="12">
        <f>'Complete sheet and details'!D72</f>
        <v>19.0811387</v>
      </c>
      <c r="C72" s="12">
        <f>'Complete sheet and details'!E72</f>
        <v>72.836787200000003</v>
      </c>
      <c r="D72" s="4" t="str">
        <f t="shared" si="1"/>
        <v>19.0811387 , 72.8367872</v>
      </c>
      <c r="E72" s="4" t="str">
        <f>CONCATENATE("[",B72,""," "," ,",C72,","," '",'Complete sheet and details'!I72,"'","],")</f>
        <v>[19.0811387  ,72.8367872, 'Construction'],</v>
      </c>
    </row>
    <row r="73" spans="1:5" ht="13.75" customHeight="1">
      <c r="A73" s="4" t="str">
        <f>'Complete sheet and details'!C73</f>
        <v>Ambedkar garden, Chembur</v>
      </c>
      <c r="B73" s="12">
        <f>'Complete sheet and details'!D73</f>
        <v>19.059900500000001</v>
      </c>
      <c r="C73" s="12">
        <f>'Complete sheet and details'!E73</f>
        <v>72.900494699999996</v>
      </c>
      <c r="D73" s="4" t="str">
        <f t="shared" si="1"/>
        <v>19.0599005 , 72.9004947</v>
      </c>
      <c r="E73" s="4" t="str">
        <f>CONCATENATE("[",B73,""," "," ,",C73,","," '",'Complete sheet and details'!I73,"'","],")</f>
        <v>[19.0599005  ,72.9004947, 'Commercial'],</v>
      </c>
    </row>
    <row r="74" spans="1:5" ht="13.75" customHeight="1">
      <c r="A74" s="4" t="str">
        <f>'Complete sheet and details'!C74</f>
        <v>Hanaka organics pvt ltd, Ambernath</v>
      </c>
      <c r="B74" s="12">
        <f>'Complete sheet and details'!D74</f>
        <v>19.204020199999999</v>
      </c>
      <c r="C74" s="12">
        <f>'Complete sheet and details'!E74</f>
        <v>73.223455700000002</v>
      </c>
      <c r="D74" s="4" t="str">
        <f t="shared" si="1"/>
        <v>19.2040202 , 73.2234557</v>
      </c>
      <c r="E74" s="4" t="str">
        <f>CONCATENATE("[",B74,""," "," ,",C74,","," '",'Complete sheet and details'!I74,"'","],")</f>
        <v>[19.2040202  ,73.2234557, 'Factory'],</v>
      </c>
    </row>
    <row r="75" spans="1:5" ht="13.75" customHeight="1">
      <c r="A75" s="4" t="str">
        <f>'Complete sheet and details'!C75</f>
        <v>yashwant nagar, vakola</v>
      </c>
      <c r="B75" s="12">
        <f>'Complete sheet and details'!D75</f>
        <v>19.0772926</v>
      </c>
      <c r="C75" s="12">
        <f>'Complete sheet and details'!E75</f>
        <v>72.854192299999994</v>
      </c>
      <c r="D75" s="4" t="str">
        <f t="shared" si="1"/>
        <v>19.0772926 , 72.8541923</v>
      </c>
      <c r="E75" s="4" t="str">
        <f>CONCATENATE("[",B75,""," "," ,",C75,","," '",'Complete sheet and details'!I75,"'","],")</f>
        <v>[19.0772926  ,72.8541923, 'Construction'],</v>
      </c>
    </row>
    <row r="76" spans="1:5" ht="13.75" customHeight="1">
      <c r="A76" s="4" t="str">
        <f>'Complete sheet and details'!C76</f>
        <v>Ceat Limited, Nahur</v>
      </c>
      <c r="B76" s="12">
        <f>'Complete sheet and details'!D76</f>
        <v>19.155800200000002</v>
      </c>
      <c r="C76" s="12">
        <f>'Complete sheet and details'!E76</f>
        <v>72.944949299999905</v>
      </c>
      <c r="D76" s="4" t="str">
        <f t="shared" si="1"/>
        <v>19.1558002 , 72.9449492999999</v>
      </c>
      <c r="E76" s="4" t="str">
        <f>CONCATENATE("[",B76,""," "," ,",C76,","," '",'Complete sheet and details'!I76,"'","],")</f>
        <v>[19.1558002  ,72.9449492999999, 'Factory'],</v>
      </c>
    </row>
    <row r="77" spans="1:5" ht="13.75" customHeight="1">
      <c r="A77" s="4" t="str">
        <f>'Complete sheet and details'!C77</f>
        <v xml:space="preserve"> Kannamvar Nagar, Vikhroli, Mumbai</v>
      </c>
      <c r="B77" s="12">
        <f>'Complete sheet and details'!D77</f>
        <v>19.1202729</v>
      </c>
      <c r="C77" s="12">
        <f>'Complete sheet and details'!E77</f>
        <v>72.937936199999996</v>
      </c>
      <c r="D77" s="4" t="str">
        <f t="shared" si="1"/>
        <v>19.1202729 , 72.9379362</v>
      </c>
      <c r="E77" s="4" t="str">
        <f>CONCATENATE("[",B77,""," "," ,",C77,","," '",'Complete sheet and details'!I77,"'","],")</f>
        <v>[19.1202729  ,72.9379362, 'Residential'],</v>
      </c>
    </row>
    <row r="78" spans="1:5" ht="13.75" customHeight="1">
      <c r="A78" s="4" t="str">
        <f>'Complete sheet and details'!C78</f>
        <v>RTO, Tardeo</v>
      </c>
      <c r="B78" s="12">
        <f>'Complete sheet and details'!D78</f>
        <v>18.9742566</v>
      </c>
      <c r="C78" s="12">
        <f>'Complete sheet and details'!E78</f>
        <v>72.817020900000003</v>
      </c>
      <c r="D78" s="4" t="str">
        <f t="shared" si="1"/>
        <v>18.9742566 , 72.8170209</v>
      </c>
      <c r="E78" s="4" t="str">
        <f>CONCATENATE("[",B78,""," "," ,",C78,","," '",'Complete sheet and details'!I78,"'","],")</f>
        <v>[18.9742566  ,72.8170209, 'Commercial'],</v>
      </c>
    </row>
    <row r="79" spans="1:5" ht="13.75" customHeight="1">
      <c r="A79" s="4" t="str">
        <f>'Complete sheet and details'!C79</f>
        <v>sector 23, darawe village, nerul, mumbai</v>
      </c>
      <c r="B79" s="12">
        <f>'Complete sheet and details'!D79</f>
        <v>19.021134</v>
      </c>
      <c r="C79" s="12">
        <f>'Complete sheet and details'!E79</f>
        <v>73.028657999999993</v>
      </c>
      <c r="D79" s="4" t="str">
        <f t="shared" si="1"/>
        <v>19.021134 , 73.028658</v>
      </c>
      <c r="E79" s="4" t="str">
        <f>CONCATENATE("[",B79,""," "," ,",C79,","," '",'Complete sheet and details'!I79,"'","],")</f>
        <v>[19.021134  ,73.028658, 'Construction'],</v>
      </c>
    </row>
    <row r="80" spans="1:5" ht="13.75" customHeight="1">
      <c r="A80" s="4" t="str">
        <f>'Complete sheet and details'!C80</f>
        <v>Khairane MIDC area, Navi Mumbai</v>
      </c>
      <c r="B80" s="12">
        <f>'Complete sheet and details'!D80</f>
        <v>19.102768999999999</v>
      </c>
      <c r="C80" s="12">
        <f>'Complete sheet and details'!E80</f>
        <v>73.009001299999994</v>
      </c>
      <c r="D80" s="4" t="str">
        <f t="shared" si="1"/>
        <v>19.102769 , 73.0090013</v>
      </c>
      <c r="E80" s="4" t="str">
        <f>CONCATENATE("[",B80,""," "," ,",C80,","," '",'Complete sheet and details'!I80,"'","],")</f>
        <v>[19.102769  ,73.0090013, 'Factory'],</v>
      </c>
    </row>
    <row r="81" spans="1:5" ht="13.75" customHeight="1">
      <c r="A81" s="4" t="str">
        <f>'Complete sheet and details'!C81</f>
        <v>Thane, Mumbai</v>
      </c>
      <c r="B81" s="12">
        <f>'Complete sheet and details'!D81</f>
        <v>19.218330699999999</v>
      </c>
      <c r="C81" s="12">
        <f>'Complete sheet and details'!E81</f>
        <v>72.978089699999998</v>
      </c>
      <c r="D81" s="4" t="str">
        <f t="shared" si="1"/>
        <v>19.2183307 , 72.9780897</v>
      </c>
      <c r="E81" s="4" t="str">
        <f>CONCATENATE("[",B81,""," "," ,",C81,","," '",'Complete sheet and details'!I81,"'","],")</f>
        <v>[19.2183307  ,72.9780897, 'Construction'],</v>
      </c>
    </row>
    <row r="82" spans="1:5" ht="13.75" customHeight="1">
      <c r="A82" s="4" t="str">
        <f>'Complete sheet and details'!C82</f>
        <v>Andheri east, Mumbai</v>
      </c>
      <c r="B82" s="12">
        <f>'Complete sheet and details'!D82</f>
        <v>19.113645000000002</v>
      </c>
      <c r="C82" s="12">
        <f>'Complete sheet and details'!E82</f>
        <v>72.8697339</v>
      </c>
      <c r="D82" s="4" t="str">
        <f t="shared" si="1"/>
        <v>19.113645 , 72.8697339</v>
      </c>
      <c r="E82" s="4" t="str">
        <f>CONCATENATE("[",B82,""," "," ,",C82,","," '",'Complete sheet and details'!I82,"'","],")</f>
        <v>[19.113645  ,72.8697339, 'Commercial'],</v>
      </c>
    </row>
    <row r="83" spans="1:5" ht="13.75" customHeight="1">
      <c r="A83" s="4" t="str">
        <f>'Complete sheet and details'!C83</f>
        <v>Ulhasnagar Municipal Corporation, Chopra Road, Vitthalwadi, Ulhasnagar, Maharashtra 421003</v>
      </c>
      <c r="B83" s="12">
        <f>'Complete sheet and details'!D83</f>
        <v>19.231344199999999</v>
      </c>
      <c r="C83" s="12">
        <f>'Complete sheet and details'!E83</f>
        <v>73.156165700000003</v>
      </c>
      <c r="D83" s="4" t="str">
        <f t="shared" si="1"/>
        <v>19.2313442 , 73.1561657</v>
      </c>
      <c r="E83" s="4" t="str">
        <f>CONCATENATE("[",B83,""," "," ,",C83,","," '",'Complete sheet and details'!I83,"'","],")</f>
        <v>[19.2313442  ,73.1561657, 'Authorities Negligence'],</v>
      </c>
    </row>
    <row r="84" spans="1:5" ht="13.75" customHeight="1">
      <c r="A84" s="4" t="str">
        <f>'Complete sheet and details'!C84</f>
        <v>Sangam nagar, mumbai</v>
      </c>
      <c r="B84" s="12">
        <f>'Complete sheet and details'!D84</f>
        <v>19.0221278</v>
      </c>
      <c r="C84" s="12">
        <f>'Complete sheet and details'!E84</f>
        <v>72.872963299999995</v>
      </c>
      <c r="D84" s="4" t="str">
        <f t="shared" si="1"/>
        <v>19.0221278 , 72.8729633</v>
      </c>
      <c r="E84" s="4" t="str">
        <f>CONCATENATE("[",B84,""," "," ,",C84,","," '",'Complete sheet and details'!I84,"'","],")</f>
        <v>[19.0221278  ,72.8729633, 'Residential'],</v>
      </c>
    </row>
    <row r="85" spans="1:5" ht="13.75" customHeight="1">
      <c r="A85" s="4" t="str">
        <f>'Complete sheet and details'!C85</f>
        <v>Sanatam Dharam English school, Rawli Camp Building, Mukundrao Ambedkar Road, Guru Teg Bahadur Nagar, Antop Hill, Mumbai</v>
      </c>
      <c r="B85" s="12">
        <f>'Complete sheet and details'!D85</f>
        <v>19.034646800000001</v>
      </c>
      <c r="C85" s="12">
        <f>'Complete sheet and details'!E85</f>
        <v>72.866769300000001</v>
      </c>
      <c r="D85" s="4" t="str">
        <f t="shared" si="1"/>
        <v>19.0346468 , 72.8667693</v>
      </c>
      <c r="E85" s="4" t="str">
        <f>CONCATENATE("[",B85,""," "," ,",C85,","," '",'Complete sheet and details'!I85,"'","],")</f>
        <v>[19.0346468  ,72.8667693, 'Commercial'],</v>
      </c>
    </row>
    <row r="86" spans="1:5" ht="13.75" customHeight="1">
      <c r="A86" s="4" t="str">
        <f>'Complete sheet and details'!C86</f>
        <v xml:space="preserve">prem nagar, sion </v>
      </c>
      <c r="B86" s="12">
        <f>'Complete sheet and details'!D86</f>
        <v>19.052540199999999</v>
      </c>
      <c r="C86" s="12">
        <f>'Complete sheet and details'!E86</f>
        <v>72.865227399999995</v>
      </c>
      <c r="D86" s="4" t="str">
        <f t="shared" si="1"/>
        <v>19.0525402 , 72.8652274</v>
      </c>
      <c r="E86" s="4" t="str">
        <f>CONCATENATE("[",B86,""," "," ,",C86,","," '",'Complete sheet and details'!I86,"'","],")</f>
        <v>[19.0525402  ,72.8652274, 'Commercial'],</v>
      </c>
    </row>
    <row r="87" spans="1:5" ht="13.75" customHeight="1">
      <c r="A87" s="4" t="str">
        <f>'Complete sheet and details'!C87</f>
        <v>Mohini Organics Pvt ltd, 210, Mahavir Industrial Estate, Kachpada, Malad West, Mumbai, Maharashtra 400064</v>
      </c>
      <c r="B87" s="12">
        <f>'Complete sheet and details'!D87</f>
        <v>19.189948999999999</v>
      </c>
      <c r="C87" s="12">
        <f>'Complete sheet and details'!E87</f>
        <v>72.837414999999993</v>
      </c>
      <c r="D87" s="4" t="str">
        <f t="shared" si="1"/>
        <v>19.189949 , 72.837415</v>
      </c>
      <c r="E87" s="4" t="str">
        <f>CONCATENATE("[",B87,""," "," ,",C87,","," '",'Complete sheet and details'!I87,"'","],")</f>
        <v>[19.189949  ,72.837415, 'Factory'],</v>
      </c>
    </row>
    <row r="88" spans="1:5" ht="13.75" customHeight="1">
      <c r="A88" s="4" t="str">
        <f>'Complete sheet and details'!C88</f>
        <v>Sapna Garden, Press Bazar, Ulhasnagar, Maharashtra 421002</v>
      </c>
      <c r="B88" s="12">
        <f>'Complete sheet and details'!D88</f>
        <v>19.230146399999999</v>
      </c>
      <c r="C88" s="12">
        <f>'Complete sheet and details'!E88</f>
        <v>73.160280799999995</v>
      </c>
      <c r="D88" s="4" t="str">
        <f t="shared" si="1"/>
        <v>19.2301464 , 73.1602808</v>
      </c>
      <c r="E88" s="4" t="str">
        <f>CONCATENATE("[",B88,""," "," ,",C88,","," '",'Complete sheet and details'!I88,"'","],")</f>
        <v>[19.2301464  ,73.1602808, 'Construction'],</v>
      </c>
    </row>
    <row r="89" spans="1:5" ht="13.75" customHeight="1">
      <c r="A89" s="4" t="str">
        <f>'Complete sheet and details'!C89</f>
        <v>Bhiwandi, Mumbai</v>
      </c>
      <c r="B89" s="12">
        <f>'Complete sheet and details'!D89</f>
        <v>19.281254700000002</v>
      </c>
      <c r="C89" s="12">
        <f>'Complete sheet and details'!E89</f>
        <v>73.048291199999994</v>
      </c>
      <c r="D89" s="4" t="str">
        <f t="shared" si="1"/>
        <v>19.2812547 , 73.0482912</v>
      </c>
      <c r="E89" s="4" t="str">
        <f>CONCATENATE("[",B89,""," "," ,",C89,","," '",'Complete sheet and details'!I89,"'","],")</f>
        <v>[19.2812547  ,73.0482912, 'Construction'],</v>
      </c>
    </row>
    <row r="90" spans="1:5" ht="13.75" customHeight="1">
      <c r="A90" s="4" t="str">
        <f>'Complete sheet and details'!C90</f>
        <v>KDMC dumping gorund, Annabhau Sathe Nagar, Khadakpada, Kalyan</v>
      </c>
      <c r="B90" s="12">
        <f>'Complete sheet and details'!D90</f>
        <v>19.250532199999999</v>
      </c>
      <c r="C90" s="12">
        <f>'Complete sheet and details'!E90</f>
        <v>73.118537899999893</v>
      </c>
      <c r="D90" s="4" t="str">
        <f t="shared" si="1"/>
        <v>19.2505322 , 73.1185378999999</v>
      </c>
      <c r="E90" s="4" t="str">
        <f>CONCATENATE("[",B90,""," "," ,",C90,","," '",'Complete sheet and details'!I90,"'","],")</f>
        <v>[19.2505322  ,73.1185378999999, 'Authorities Negligence'],</v>
      </c>
    </row>
    <row r="91" spans="1:5" ht="13.75" customHeight="1">
      <c r="A91" s="4" t="str">
        <f>'Complete sheet and details'!C91</f>
        <v>Madhusudhan Mills Chawl, Madhusudan Rd Lower Parel, Mumbai,</v>
      </c>
      <c r="B91" s="12">
        <f>'Complete sheet and details'!D91</f>
        <v>19.005563599999999</v>
      </c>
      <c r="C91" s="12">
        <f>'Complete sheet and details'!E91</f>
        <v>72.824535900000001</v>
      </c>
      <c r="D91" s="4" t="str">
        <f t="shared" si="1"/>
        <v>19.0055636 , 72.8245359</v>
      </c>
      <c r="E91" s="4" t="str">
        <f>CONCATENATE("[",B91,""," "," ,",C91,","," '",'Complete sheet and details'!I91,"'","],")</f>
        <v>[19.0055636  ,72.8245359, 'Residential'],</v>
      </c>
    </row>
    <row r="92" spans="1:5" ht="13.75" customHeight="1">
      <c r="A92" s="4" t="str">
        <f>'Complete sheet and details'!C92</f>
        <v>Shivkrupa C.H.S. building, Chandan Wadi Rd, Kamathi Wada, Chira Bazaar, Marine Lines</v>
      </c>
      <c r="B92" s="12">
        <f>'Complete sheet and details'!D92</f>
        <v>18.946107900000001</v>
      </c>
      <c r="C92" s="12">
        <f>'Complete sheet and details'!E92</f>
        <v>72.825435299999995</v>
      </c>
      <c r="D92" s="4" t="str">
        <f t="shared" si="1"/>
        <v>18.9461079 , 72.8254353</v>
      </c>
      <c r="E92" s="4" t="str">
        <f>CONCATENATE("[",B92,""," "," ,",C92,","," '",'Complete sheet and details'!I92,"'","],")</f>
        <v>[18.9461079  ,72.8254353, 'Construction'],</v>
      </c>
    </row>
    <row r="93" spans="1:5" ht="13.75" customHeight="1">
      <c r="A93" s="4" t="str">
        <f>'Complete sheet and details'!C93</f>
        <v>Annie Besant Road, Worli</v>
      </c>
      <c r="B93" s="12">
        <f>'Complete sheet and details'!D93</f>
        <v>18.999215599999999</v>
      </c>
      <c r="C93" s="12">
        <f>'Complete sheet and details'!E93</f>
        <v>72.817197699999994</v>
      </c>
      <c r="D93" s="4" t="str">
        <f t="shared" si="1"/>
        <v>18.9992156 , 72.8171977</v>
      </c>
      <c r="E93" s="4" t="str">
        <f>CONCATENATE("[",B93,""," "," ,",C93,","," '",'Complete sheet and details'!I93,"'","],")</f>
        <v>[18.9992156  ,72.8171977, 'Construction'],</v>
      </c>
    </row>
    <row r="94" spans="1:5" ht="13.75" customHeight="1">
      <c r="A94" s="4" t="str">
        <f>'Complete sheet and details'!C94</f>
        <v xml:space="preserve">Noor manzil,  N.M. Joshi Marg, Byculla Station Rd, Byculla West, </v>
      </c>
      <c r="B94" s="12">
        <f>'Complete sheet and details'!D94</f>
        <v>18.976958100000001</v>
      </c>
      <c r="C94" s="12">
        <f>'Complete sheet and details'!E94</f>
        <v>72.831959599999905</v>
      </c>
      <c r="D94" s="4" t="str">
        <f t="shared" si="1"/>
        <v>18.9769581 , 72.8319595999999</v>
      </c>
      <c r="E94" s="4" t="str">
        <f>CONCATENATE("[",B94,""," "," ,",C94,","," '",'Complete sheet and details'!I94,"'","],")</f>
        <v>[18.9769581  ,72.8319595999999, 'Residential'],</v>
      </c>
    </row>
    <row r="95" spans="1:5" ht="13.75" customHeight="1">
      <c r="A95" s="4" t="str">
        <f>'Complete sheet and details'!C95</f>
        <v>Rahnal area, bhiwandi</v>
      </c>
      <c r="B95" s="12">
        <f>'Complete sheet and details'!D95</f>
        <v>19.266998399999999</v>
      </c>
      <c r="C95" s="12">
        <f>'Complete sheet and details'!E95</f>
        <v>73.0306839</v>
      </c>
      <c r="D95" s="4" t="str">
        <f t="shared" si="1"/>
        <v>19.2669984 , 73.0306839</v>
      </c>
      <c r="E95" s="4" t="str">
        <f>CONCATENATE("[",B95,""," "," ,",C95,","," '",'Complete sheet and details'!I95,"'","],")</f>
        <v>[19.2669984  ,73.0306839, 'Factory'],</v>
      </c>
    </row>
    <row r="96" spans="1:5" ht="13.75" customHeight="1">
      <c r="A96" s="4" t="str">
        <f>'Complete sheet and details'!C96</f>
        <v>Bhartiya Nagar Slum, Kurla West, Kurla, Mumbai, Maharashtra 400070</v>
      </c>
      <c r="B96" s="12">
        <f>'Complete sheet and details'!D96</f>
        <v>19.073821599999999</v>
      </c>
      <c r="C96" s="12">
        <f>'Complete sheet and details'!E96</f>
        <v>72.887731399999893</v>
      </c>
      <c r="D96" s="4" t="str">
        <f t="shared" si="1"/>
        <v>19.0738216 , 72.8877313999999</v>
      </c>
      <c r="E96" s="4" t="str">
        <f>CONCATENATE("[",B96,""," "," ,",C96,","," '",'Complete sheet and details'!I96,"'","],")</f>
        <v>[19.0738216  ,72.8877313999999, 'Factory'],</v>
      </c>
    </row>
    <row r="97" spans="1:5" ht="13.75" customHeight="1">
      <c r="A97" s="4" t="str">
        <f>'Complete sheet and details'!C97</f>
        <v>JPN Pharma Private Limited, T-108/109, Tarapur M.I.D.C, Boisar, Maharashtra 401506</v>
      </c>
      <c r="B97" s="12">
        <f>'Complete sheet and details'!D97</f>
        <v>19.7933977</v>
      </c>
      <c r="C97" s="12">
        <f>'Complete sheet and details'!E97</f>
        <v>72.719576699999905</v>
      </c>
      <c r="D97" s="4" t="str">
        <f t="shared" si="1"/>
        <v>19.7933977 , 72.7195766999999</v>
      </c>
      <c r="E97" s="4" t="str">
        <f>CONCATENATE("[",B97,""," "," ,",C97,","," '",'Complete sheet and details'!I97,"'","],")</f>
        <v>[19.7933977  ,72.7195766999999, 'Factory'],</v>
      </c>
    </row>
    <row r="98" spans="1:5" ht="13.75" customHeight="1">
      <c r="A98" s="4" t="str">
        <f>'Complete sheet and details'!C98</f>
        <v xml:space="preserve">Western Express Hwy, Yashodham, Goregaon, Mumbai, Maharashtra </v>
      </c>
      <c r="B98" s="12">
        <f>'Complete sheet and details'!D98</f>
        <v>19.171797900000001</v>
      </c>
      <c r="C98" s="12">
        <f>'Complete sheet and details'!E98</f>
        <v>72.859104599999995</v>
      </c>
      <c r="D98" s="4" t="str">
        <f t="shared" si="1"/>
        <v>19.1717979 , 72.8591046</v>
      </c>
      <c r="E98" s="4" t="str">
        <f>CONCATENATE("[",B98,""," "," ,",C98,","," '",'Complete sheet and details'!I98,"'","],")</f>
        <v>[19.1717979  ,72.8591046, 'Construction'],</v>
      </c>
    </row>
    <row r="99" spans="1:5" ht="13.75" customHeight="1">
      <c r="A99" s="4" t="str">
        <f>'Complete sheet and details'!C99</f>
        <v>Ulhasnagar, Mumbai</v>
      </c>
      <c r="B99" s="12">
        <f>'Complete sheet and details'!D99</f>
        <v>19.221511499999998</v>
      </c>
      <c r="C99" s="12">
        <f>'Complete sheet and details'!E99</f>
        <v>73.164462799999995</v>
      </c>
      <c r="D99" s="4" t="str">
        <f t="shared" si="1"/>
        <v>19.2215115 , 73.1644628</v>
      </c>
      <c r="E99" s="4" t="str">
        <f>CONCATENATE("[",B99,""," "," ,",C99,","," '",'Complete sheet and details'!I99,"'","],")</f>
        <v>[19.2215115  ,73.1644628, 'Construction'],</v>
      </c>
    </row>
    <row r="100" spans="1:5" ht="13.75" customHeight="1">
      <c r="A100" s="4" t="str">
        <f>'Complete sheet and details'!C100</f>
        <v>Shimpoli ROad, Borivli west</v>
      </c>
      <c r="B100" s="12">
        <f>'Complete sheet and details'!D100</f>
        <v>19.223694399999999</v>
      </c>
      <c r="C100" s="12">
        <f>'Complete sheet and details'!E100</f>
        <v>72.847678099999996</v>
      </c>
      <c r="D100" s="4" t="str">
        <f t="shared" si="1"/>
        <v>19.2236944 , 72.8476781</v>
      </c>
      <c r="E100" s="4" t="str">
        <f>CONCATENATE("[",B100,""," "," ,",C100,","," '",'Complete sheet and details'!I100,"'","],")</f>
        <v>[19.2236944  ,72.8476781, 'Residential'],</v>
      </c>
    </row>
    <row r="101" spans="1:5" ht="13.75" customHeight="1">
      <c r="A101" s="4" t="str">
        <f>'Complete sheet and details'!C101</f>
        <v>Beaumonde Towers A,B &amp; C, Appasaheb Marathe Marg, Prabhadevi, Mumbai, Maharashtra 400025</v>
      </c>
      <c r="B101" s="12">
        <f>'Complete sheet and details'!D101</f>
        <v>19.012184300000001</v>
      </c>
      <c r="C101" s="12">
        <f>'Complete sheet and details'!E101</f>
        <v>72.827464199999994</v>
      </c>
      <c r="D101" s="4" t="str">
        <f t="shared" si="1"/>
        <v>19.0121843 , 72.8274642</v>
      </c>
      <c r="E101" s="4" t="str">
        <f>CONCATENATE("[",B101,""," "," ,",C101,","," '",'Complete sheet and details'!I101,"'","],")</f>
        <v>[19.0121843  ,72.8274642, 'Residential'],</v>
      </c>
    </row>
    <row r="102" spans="1:5" ht="13.75" customHeight="1">
      <c r="A102" s="4" t="str">
        <f>'Complete sheet and details'!C102</f>
        <v>Kalamboli, Navi Mumbai</v>
      </c>
      <c r="B102" s="12">
        <f>'Complete sheet and details'!D102</f>
        <v>19.032803000000001</v>
      </c>
      <c r="C102" s="12">
        <f>'Complete sheet and details'!E102</f>
        <v>73.101215299999893</v>
      </c>
      <c r="D102" s="4" t="str">
        <f t="shared" si="1"/>
        <v>19.032803 , 73.1012152999999</v>
      </c>
      <c r="E102" s="4" t="str">
        <f>CONCATENATE("[",B102,""," "," ,",C102,","," '",'Complete sheet and details'!I102,"'","],")</f>
        <v>[19.032803  ,73.1012152999999, 'Residential'],</v>
      </c>
    </row>
    <row r="103" spans="1:5" ht="13.75" customHeight="1">
      <c r="A103" s="4" t="str">
        <f>'Complete sheet and details'!C103</f>
        <v>Ulhasnagar, Mumbai</v>
      </c>
      <c r="B103" s="12">
        <f>'Complete sheet and details'!D103</f>
        <v>19.221511499999998</v>
      </c>
      <c r="C103" s="12">
        <f>'Complete sheet and details'!E103</f>
        <v>73.164462799999995</v>
      </c>
      <c r="D103" s="4" t="str">
        <f t="shared" si="1"/>
        <v>19.2215115 , 73.1644628</v>
      </c>
      <c r="E103" s="4" t="str">
        <f>CONCATENATE("[",B103,""," "," ,",C103,","," '",'Complete sheet and details'!I103,"'","],")</f>
        <v>[19.2215115  ,73.1644628, 'Construction'],</v>
      </c>
    </row>
    <row r="104" spans="1:5" ht="13.75" customHeight="1">
      <c r="A104" s="4" t="str">
        <f>'Complete sheet and details'!C104</f>
        <v>Kemps Corner, SOuth Mumbai, Mumbai</v>
      </c>
      <c r="B104" s="12">
        <f>'Complete sheet and details'!D104</f>
        <v>18.962917699999998</v>
      </c>
      <c r="C104" s="12">
        <f>'Complete sheet and details'!E104</f>
        <v>72.805387699999997</v>
      </c>
      <c r="D104" s="4" t="str">
        <f t="shared" si="1"/>
        <v>18.9629177 , 72.8053877</v>
      </c>
      <c r="E104" s="4" t="str">
        <f>CONCATENATE("[",B104,""," "," ,",C104,","," '",'Complete sheet and details'!I104,"'","],")</f>
        <v>[18.9629177  ,72.8053877, 'Construction'],</v>
      </c>
    </row>
    <row r="105" spans="1:5" ht="13.75" customHeight="1">
      <c r="A105" s="4" t="str">
        <f>'Complete sheet and details'!C105</f>
        <v>Sangharsh Nagar, Chandivali, Powai, Mumbai</v>
      </c>
      <c r="B105" s="12">
        <f>'Complete sheet and details'!D105</f>
        <v>19.108396500000001</v>
      </c>
      <c r="C105" s="12">
        <f>'Complete sheet and details'!E105</f>
        <v>72.902602899999906</v>
      </c>
      <c r="D105" s="4" t="str">
        <f t="shared" si="1"/>
        <v>19.1083965 , 72.9026028999999</v>
      </c>
      <c r="E105" s="4" t="str">
        <f>CONCATENATE("[",B105,""," "," ,",C105,","," '",'Complete sheet and details'!I105,"'","],")</f>
        <v>[19.1083965  ,72.9026028999999, 'Construction'],</v>
      </c>
    </row>
    <row r="106" spans="1:5" ht="13.75" customHeight="1">
      <c r="A106" s="4" t="str">
        <f>'Complete sheet and details'!C106</f>
        <v>Aqsa Bakery, SV Rd, Collectors colony, Jogeshwari, Mumbai</v>
      </c>
      <c r="B106" s="12">
        <f>'Complete sheet and details'!D106</f>
        <v>19.138940999999999</v>
      </c>
      <c r="C106" s="12">
        <f>'Complete sheet and details'!E106</f>
        <v>72.844972999999996</v>
      </c>
      <c r="D106" s="4" t="str">
        <f t="shared" si="1"/>
        <v>19.138941 , 72.844973</v>
      </c>
      <c r="E106" s="4" t="str">
        <f>CONCATENATE("[",B106,""," "," ,",C106,","," '",'Complete sheet and details'!I106,"'","],")</f>
        <v>[19.138941  ,72.844973, 'Miscellaneous'],</v>
      </c>
    </row>
    <row r="107" spans="1:5" ht="13.75" customHeight="1">
      <c r="A107" s="4" t="str">
        <f>'Complete sheet and details'!C107</f>
        <v>Vasant Vihar, Malabar Hill, Mumbai</v>
      </c>
      <c r="B107" s="12">
        <f>'Complete sheet and details'!D107</f>
        <v>18.951909100000002</v>
      </c>
      <c r="C107" s="12">
        <f>'Complete sheet and details'!E107</f>
        <v>72.799109200000004</v>
      </c>
      <c r="D107" s="4" t="str">
        <f t="shared" si="1"/>
        <v>18.9519091 , 72.7991092</v>
      </c>
      <c r="E107" s="4" t="str">
        <f>CONCATENATE("[",B107,""," "," ,",C107,","," '",'Complete sheet and details'!I107,"'","],")</f>
        <v>[18.9519091  ,72.7991092, 'Residential'],</v>
      </c>
    </row>
    <row r="108" spans="1:5" ht="13.75" customHeight="1">
      <c r="A108" s="4" t="str">
        <f>'Complete sheet and details'!C108</f>
        <v>Mahim, Mumbai</v>
      </c>
      <c r="B108" s="12">
        <f>'Complete sheet and details'!D108</f>
        <v>19.0353849</v>
      </c>
      <c r="C108" s="12">
        <f>'Complete sheet and details'!E108</f>
        <v>72.842303599999994</v>
      </c>
      <c r="D108" s="4" t="str">
        <f t="shared" si="1"/>
        <v>19.0353849 , 72.8423036</v>
      </c>
      <c r="E108" s="4" t="str">
        <f>CONCATENATE("[",B108,""," "," ,",C108,","," '",'Complete sheet and details'!I108,"'","],")</f>
        <v>[19.0353849  ,72.8423036, 'Authorities Negligence'],</v>
      </c>
    </row>
    <row r="109" spans="1:5" ht="13.75" customHeight="1">
      <c r="A109" s="4" t="str">
        <f>'Complete sheet and details'!C109</f>
        <v>Mankhurd, Deonar</v>
      </c>
      <c r="B109" s="12">
        <f>'Complete sheet and details'!D109</f>
        <v>19.0486355</v>
      </c>
      <c r="C109" s="12">
        <f>'Complete sheet and details'!E109</f>
        <v>72.923061799999999</v>
      </c>
      <c r="D109" s="4" t="str">
        <f t="shared" si="1"/>
        <v>19.0486355 , 72.9230618</v>
      </c>
      <c r="E109" s="4" t="str">
        <f>CONCATENATE("[",B109,""," "," ,",C109,","," '",'Complete sheet and details'!I109,"'","],")</f>
        <v>[19.0486355  ,72.9230618, 'Commercial'],</v>
      </c>
    </row>
    <row r="110" spans="1:5" ht="13.75" customHeight="1">
      <c r="A110" s="4" t="str">
        <f>'Complete sheet and details'!C110</f>
        <v>Nahar Amrit Shakti, Nahar's, Chandivali, Powai, Mumbai, Maharashtra 400072</v>
      </c>
      <c r="B110" s="12">
        <f>'Complete sheet and details'!D110</f>
        <v>19.107613300000001</v>
      </c>
      <c r="C110" s="12">
        <f>'Complete sheet and details'!E110</f>
        <v>72.899218399999995</v>
      </c>
      <c r="D110" s="4" t="str">
        <f t="shared" si="1"/>
        <v>19.1076133 , 72.8992184</v>
      </c>
      <c r="E110" s="4" t="str">
        <f>CONCATENATE("[",B110,""," "," ,",C110,","," '",'Complete sheet and details'!I110,"'","],")</f>
        <v>[19.1076133  ,72.8992184, 'Residential'],</v>
      </c>
    </row>
    <row r="111" spans="1:5" ht="13.75" customHeight="1">
      <c r="A111" s="4" t="str">
        <f>'Complete sheet and details'!C111</f>
        <v>Vasai, Mumbai</v>
      </c>
      <c r="B111" s="12">
        <f>'Complete sheet and details'!D111</f>
        <v>19.391927500000001</v>
      </c>
      <c r="C111" s="12">
        <f>'Complete sheet and details'!E111</f>
        <v>72.839731700000002</v>
      </c>
      <c r="D111" s="4" t="str">
        <f t="shared" si="1"/>
        <v>19.3919275 , 72.8397317</v>
      </c>
      <c r="E111" s="4" t="str">
        <f>CONCATENATE("[",B111,""," "," ,",C111,","," '",'Complete sheet and details'!I111,"'","],")</f>
        <v>[19.3919275  ,72.8397317, 'Residential'],</v>
      </c>
    </row>
    <row r="112" spans="1:5" ht="13.75" customHeight="1">
      <c r="A112" s="4" t="str">
        <f>'Complete sheet and details'!C112</f>
        <v>Gulmahal Building, 14th Ln, Dalal Estate, Kamathipura</v>
      </c>
      <c r="B112" s="12">
        <f>'Complete sheet and details'!D112</f>
        <v>18.967002600000001</v>
      </c>
      <c r="C112" s="12">
        <f>'Complete sheet and details'!E112</f>
        <v>72.826253600000001</v>
      </c>
      <c r="D112" s="4" t="str">
        <f t="shared" si="1"/>
        <v>18.9670026 , 72.8262536</v>
      </c>
      <c r="E112" s="4" t="str">
        <f>CONCATENATE("[",B112,""," "," ,",C112,","," '",'Complete sheet and details'!I112,"'","],")</f>
        <v>[18.9670026  ,72.8262536, 'Construction'],</v>
      </c>
    </row>
    <row r="113" spans="1:5" ht="13.75" customHeight="1">
      <c r="A113" s="4" t="str">
        <f>'Complete sheet and details'!C113</f>
        <v>Orchid Suburbia, New Link Rd, Shravan Nagar, Kandivali</v>
      </c>
      <c r="B113" s="12">
        <f>'Complete sheet and details'!D113</f>
        <v>19.209269599999999</v>
      </c>
      <c r="C113" s="12">
        <f>'Complete sheet and details'!E113</f>
        <v>72.834608099999997</v>
      </c>
      <c r="D113" s="4" t="str">
        <f t="shared" si="1"/>
        <v>19.2092696 , 72.8346081</v>
      </c>
      <c r="E113" s="4" t="str">
        <f>CONCATENATE("[",B113,""," "," ,",C113,","," '",'Complete sheet and details'!I113,"'","],")</f>
        <v>[19.2092696  ,72.8346081, 'Residential'],</v>
      </c>
    </row>
    <row r="114" spans="1:5" ht="13.75" customHeight="1">
      <c r="A114" s="4" t="str">
        <f>'Complete sheet and details'!C114</f>
        <v>M.I.D.C. Pawane</v>
      </c>
      <c r="B114" s="12">
        <f>'Complete sheet and details'!D114</f>
        <v>19.092298</v>
      </c>
      <c r="C114" s="12">
        <f>'Complete sheet and details'!E114</f>
        <v>73.026979299999994</v>
      </c>
      <c r="D114" s="4" t="str">
        <f t="shared" si="1"/>
        <v>19.092298 , 73.0269793</v>
      </c>
      <c r="E114" s="4" t="str">
        <f>CONCATENATE("[",B114,""," "," ,",C114,","," '",'Complete sheet and details'!I114,"'","],")</f>
        <v>[19.092298  ,73.0269793, 'Factory'],</v>
      </c>
    </row>
    <row r="115" spans="1:5" ht="13.75" customHeight="1">
      <c r="A115" s="4" t="str">
        <f>'Complete sheet and details'!C115</f>
        <v>Linking Road, Bandra</v>
      </c>
      <c r="B115" s="12">
        <f>'Complete sheet and details'!D115</f>
        <v>19.064173400000001</v>
      </c>
      <c r="C115" s="12">
        <f>'Complete sheet and details'!E115</f>
        <v>72.834932100000003</v>
      </c>
      <c r="D115" s="4" t="str">
        <f t="shared" si="1"/>
        <v>19.0641734 , 72.8349321</v>
      </c>
      <c r="E115" s="4" t="str">
        <f>CONCATENATE("[",B115,""," "," ,",C115,","," '",'Complete sheet and details'!I115,"'","],")</f>
        <v>[19.0641734  ,72.8349321, 'Construction'],</v>
      </c>
    </row>
    <row r="116" spans="1:5" ht="13.75" customHeight="1">
      <c r="A116" s="4" t="str">
        <f>'Complete sheet and details'!C116</f>
        <v>Suleman Building, 9th Cross Ln, Chor Bazaar, Kamathipura, Mumbai, Maharashtra 400008</v>
      </c>
      <c r="B116" s="12">
        <f>'Complete sheet and details'!D116</f>
        <v>18.960690100000001</v>
      </c>
      <c r="C116" s="12">
        <f>'Complete sheet and details'!E116</f>
        <v>72.824925899999997</v>
      </c>
      <c r="D116" s="4" t="str">
        <f t="shared" si="1"/>
        <v>18.9606901 , 72.8249259</v>
      </c>
      <c r="E116" s="4" t="str">
        <f>CONCATENATE("[",B116,""," "," ,",C116,","," '",'Complete sheet and details'!I116,"'","],")</f>
        <v>[18.9606901  ,72.8249259, 'Residential'],</v>
      </c>
    </row>
    <row r="117" spans="1:5" ht="13.75" customHeight="1">
      <c r="A117" s="4" t="str">
        <f>'Complete sheet and details'!C117</f>
        <v>Karave village, Nerul</v>
      </c>
      <c r="B117" s="12">
        <f>'Complete sheet and details'!D117</f>
        <v>19.0164261</v>
      </c>
      <c r="C117" s="12">
        <f>'Complete sheet and details'!E117</f>
        <v>73.010271599999996</v>
      </c>
      <c r="D117" s="4" t="str">
        <f t="shared" si="1"/>
        <v>19.0164261 , 73.0102716</v>
      </c>
      <c r="E117" s="4" t="str">
        <f>CONCATENATE("[",B117,""," "," ,",C117,","," '",'Complete sheet and details'!I117,"'","],")</f>
        <v>[19.0164261  ,73.0102716, 'Construction'],</v>
      </c>
    </row>
    <row r="118" spans="1:5" ht="13.75" customHeight="1">
      <c r="A118" s="4" t="str">
        <f>'Complete sheet and details'!C118</f>
        <v>Bhiwandi, Mumbai</v>
      </c>
      <c r="B118" s="12">
        <f>'Complete sheet and details'!D118</f>
        <v>19.281254700000002</v>
      </c>
      <c r="C118" s="12">
        <f>'Complete sheet and details'!E118</f>
        <v>73.048291199999994</v>
      </c>
      <c r="D118" s="4" t="str">
        <f t="shared" si="1"/>
        <v>19.2812547 , 73.0482912</v>
      </c>
      <c r="E118" s="4" t="str">
        <f>CONCATENATE("[",B118,""," "," ,",C118,","," '",'Complete sheet and details'!I118,"'","],")</f>
        <v>[19.2812547  ,73.0482912, 'Factory'],</v>
      </c>
    </row>
    <row r="119" spans="1:5" ht="13.75" customHeight="1">
      <c r="A119" s="4" t="str">
        <f>'Complete sheet and details'!C119</f>
        <v>Ratan Tata COlony, Tardeo</v>
      </c>
      <c r="B119" s="12">
        <f>'Complete sheet and details'!D119</f>
        <v>18.971152</v>
      </c>
      <c r="C119" s="12">
        <f>'Complete sheet and details'!E119</f>
        <v>72.816466899999995</v>
      </c>
      <c r="D119" s="4" t="str">
        <f t="shared" si="1"/>
        <v>18.971152 , 72.8164669</v>
      </c>
      <c r="E119" s="4" t="str">
        <f>CONCATENATE("[",B119,""," "," ,",C119,","," '",'Complete sheet and details'!I119,"'","],")</f>
        <v>[18.971152  ,72.8164669, 'Construction'],</v>
      </c>
    </row>
    <row r="120" spans="1:5" ht="13.75" customHeight="1">
      <c r="A120" s="4" t="str">
        <f>'Complete sheet and details'!C120</f>
        <v>Naman, Midtown Tower, Elphinstone</v>
      </c>
      <c r="B120" s="12">
        <f>'Complete sheet and details'!D120</f>
        <v>19.010294699999999</v>
      </c>
      <c r="C120" s="12">
        <f>'Complete sheet and details'!E120</f>
        <v>72.836315999999997</v>
      </c>
      <c r="D120" s="4" t="str">
        <f t="shared" si="1"/>
        <v>19.0102947 , 72.836316</v>
      </c>
      <c r="E120" s="4" t="str">
        <f>CONCATENATE("[",B120,""," "," ,",C120,","," '",'Complete sheet and details'!I120,"'","],")</f>
        <v>[19.0102947  ,72.836316, 'Commercial'],</v>
      </c>
    </row>
    <row r="121" spans="1:5" ht="13.75" customHeight="1">
      <c r="A121" s="4" t="str">
        <f>'Complete sheet and details'!C121</f>
        <v>Makers Chamber, Nariman Point</v>
      </c>
      <c r="B121" s="12">
        <f>'Complete sheet and details'!D121</f>
        <v>18.924665399999999</v>
      </c>
      <c r="C121" s="12">
        <f>'Complete sheet and details'!E121</f>
        <v>72.822698799999998</v>
      </c>
      <c r="D121" s="4" t="str">
        <f t="shared" si="1"/>
        <v>18.9246654 , 72.8226988</v>
      </c>
      <c r="E121" s="4" t="str">
        <f>CONCATENATE("[",B121,""," "," ,",C121,","," '",'Complete sheet and details'!I121,"'","],")</f>
        <v>[18.9246654  ,72.8226988, 'Commercial'],</v>
      </c>
    </row>
    <row r="122" spans="1:5" ht="13.75" customHeight="1">
      <c r="A122" s="4" t="str">
        <f>'Complete sheet and details'!C122</f>
        <v>MIDC area, Rabale</v>
      </c>
      <c r="B122" s="12">
        <f>'Complete sheet and details'!D122</f>
        <v>19.1463319</v>
      </c>
      <c r="C122" s="12">
        <f>'Complete sheet and details'!E122</f>
        <v>73.008057600000001</v>
      </c>
      <c r="D122" s="4" t="str">
        <f t="shared" si="1"/>
        <v>19.1463319 , 73.0080576</v>
      </c>
      <c r="E122" s="4" t="str">
        <f>CONCATENATE("[",B122,""," "," ,",C122,","," '",'Complete sheet and details'!I122,"'","],")</f>
        <v>[19.1463319  ,73.0080576, 'Factory'],</v>
      </c>
    </row>
    <row r="123" spans="1:5" ht="13.75" customHeight="1">
      <c r="A123" s="4" t="str">
        <f>'Complete sheet and details'!C123</f>
        <v>rashid compound, mumbra</v>
      </c>
      <c r="B123" s="12">
        <f>'Complete sheet and details'!D123</f>
        <v>19.1618794</v>
      </c>
      <c r="C123" s="12">
        <f>'Complete sheet and details'!E123</f>
        <v>73.027982999999907</v>
      </c>
      <c r="D123" s="4" t="str">
        <f t="shared" si="1"/>
        <v>19.1618794 , 73.0279829999999</v>
      </c>
      <c r="E123" s="4" t="str">
        <f>CONCATENATE("[",B123,""," "," ,",C123,","," '",'Complete sheet and details'!I123,"'","],")</f>
        <v>[19.1618794  ,73.0279829999999, 'Residential'],</v>
      </c>
    </row>
    <row r="124" spans="1:5" ht="13.75" customHeight="1">
      <c r="A124" s="4" t="str">
        <f>'Complete sheet and details'!C124</f>
        <v>Morivli Village, Ambernath</v>
      </c>
      <c r="B124" s="12">
        <f>'Complete sheet and details'!D124</f>
        <v>19.201158599999999</v>
      </c>
      <c r="C124" s="12">
        <f>'Complete sheet and details'!E124</f>
        <v>73.200597799999997</v>
      </c>
      <c r="D124" s="4" t="str">
        <f t="shared" si="1"/>
        <v>19.2011586 , 73.2005978</v>
      </c>
      <c r="E124" s="4" t="str">
        <f>CONCATENATE("[",B124,""," "," ,",C124,","," '",'Complete sheet and details'!I124,"'","],")</f>
        <v>[19.2011586  ,73.2005978, 'Factory'],</v>
      </c>
    </row>
    <row r="125" spans="1:5" ht="13.75" customHeight="1">
      <c r="A125" s="4" t="str">
        <f>'Complete sheet and details'!C125</f>
        <v>Imagica, Khopoli, Mumbai</v>
      </c>
      <c r="B125" s="12">
        <f>'Complete sheet and details'!D125</f>
        <v>18.766388299999999</v>
      </c>
      <c r="C125" s="12">
        <f>'Complete sheet and details'!E125</f>
        <v>73.277828200000002</v>
      </c>
      <c r="D125" s="4" t="str">
        <f t="shared" si="1"/>
        <v>18.7663883 , 73.2778282</v>
      </c>
      <c r="E125" s="4" t="str">
        <f>CONCATENATE("[",B125,""," "," ,",C125,","," '",'Complete sheet and details'!I125,"'","],")</f>
        <v>[18.7663883  ,73.2778282, 'Commercial'],</v>
      </c>
    </row>
    <row r="126" spans="1:5" ht="13.75" customHeight="1">
      <c r="A126" s="4" t="str">
        <f>'Complete sheet and details'!C126</f>
        <v>Vaishno Logistics Yard CFS, Paundkhar, Maharashtra 410206</v>
      </c>
      <c r="B126" s="12">
        <f>'Complete sheet and details'!D126</f>
        <v>18.928440299999998</v>
      </c>
      <c r="C126" s="12">
        <f>'Complete sheet and details'!E126</f>
        <v>73.0289796</v>
      </c>
      <c r="D126" s="4" t="str">
        <f t="shared" si="1"/>
        <v>18.9284403 , 73.0289796</v>
      </c>
      <c r="E126" s="4" t="str">
        <f>CONCATENATE("[",B126,""," "," ,",C126,","," '",'Complete sheet and details'!I126,"'","],")</f>
        <v>[18.9284403  ,73.0289796, 'Commercial'],</v>
      </c>
    </row>
    <row r="127" spans="1:5" ht="13.75" customHeight="1">
      <c r="A127" s="4" t="str">
        <f>'Complete sheet and details'!C127</f>
        <v>Veera Desai ROad, Andheri</v>
      </c>
      <c r="B127" s="12">
        <f>'Complete sheet and details'!D127</f>
        <v>19.134879399999999</v>
      </c>
      <c r="C127" s="12">
        <f>'Complete sheet and details'!E127</f>
        <v>72.837582800000007</v>
      </c>
      <c r="D127" s="4" t="str">
        <f t="shared" si="1"/>
        <v>19.1348794 , 72.8375828</v>
      </c>
      <c r="E127" s="4" t="str">
        <f>CONCATENATE("[",B127,""," "," ,",C127,","," '",'Complete sheet and details'!I127,"'","],")</f>
        <v>[19.1348794  ,72.8375828, 'Residential'],</v>
      </c>
    </row>
    <row r="128" spans="1:5" ht="13.75" customHeight="1">
      <c r="A128" s="4" t="str">
        <f>'Complete sheet and details'!C128</f>
        <v xml:space="preserve"> Madhu Industrial Estate, New Nagardas Rd, Mogra Village, Mogra Pada, Natwar Nagar, Andheri East, Mumbai, Maharashtra 400069</v>
      </c>
      <c r="B128" s="12">
        <f>'Complete sheet and details'!D128</f>
        <v>19.125974299999999</v>
      </c>
      <c r="C128" s="12">
        <f>'Complete sheet and details'!E128</f>
        <v>72.850209399999997</v>
      </c>
      <c r="D128" s="4" t="str">
        <f t="shared" si="1"/>
        <v>19.1259743 , 72.8502094</v>
      </c>
      <c r="E128" s="4" t="str">
        <f>CONCATENATE("[",B128,""," "," ,",C128,","," '",'Complete sheet and details'!I128,"'","],")</f>
        <v>[19.1259743  ,72.8502094, 'Commercial'],</v>
      </c>
    </row>
    <row r="129" spans="1:5" ht="13.75" customHeight="1">
      <c r="A129" s="4" t="str">
        <f>'Complete sheet and details'!C129</f>
        <v>Charkop, Mumbai</v>
      </c>
      <c r="B129" s="12">
        <f>'Complete sheet and details'!D129</f>
        <v>19.210045399999998</v>
      </c>
      <c r="C129" s="12">
        <f>'Complete sheet and details'!E129</f>
        <v>72.818349400000002</v>
      </c>
      <c r="D129" s="4" t="str">
        <f t="shared" si="1"/>
        <v>19.2100454 , 72.8183494</v>
      </c>
      <c r="E129" s="4" t="str">
        <f>CONCATENATE("[",B129,""," "," ,",C129,","," '",'Complete sheet and details'!I129,"'","],")</f>
        <v>[19.2100454  ,72.8183494, 'Authorities Negligence'],</v>
      </c>
    </row>
    <row r="130" spans="1:5" ht="13.75" customHeight="1">
      <c r="A130" s="4" t="str">
        <f>'Complete sheet and details'!C130</f>
        <v>Kopar Khairane, Navi Mumbai</v>
      </c>
      <c r="B130" s="12">
        <f>'Complete sheet and details'!D130</f>
        <v>19.102768999999999</v>
      </c>
      <c r="C130" s="12">
        <f>'Complete sheet and details'!E130</f>
        <v>73.009001299999994</v>
      </c>
      <c r="D130" s="4" t="str">
        <f t="shared" si="1"/>
        <v>19.102769 , 73.0090013</v>
      </c>
      <c r="E130" s="4" t="str">
        <f>CONCATENATE("[",B130,""," "," ,",C130,","," '",'Complete sheet and details'!I130,"'","],")</f>
        <v>[19.102769  ,73.0090013, 'Construction'],</v>
      </c>
    </row>
    <row r="131" spans="1:5" ht="13.75" customHeight="1">
      <c r="A131" s="4" t="str">
        <f>'Complete sheet and details'!C131</f>
        <v>Khotwadi, Santacruz (west), Mumbai</v>
      </c>
      <c r="B131" s="12">
        <f>'Complete sheet and details'!D131</f>
        <v>19.087027599999999</v>
      </c>
      <c r="C131" s="12">
        <f>'Complete sheet and details'!E131</f>
        <v>72.841577999999998</v>
      </c>
      <c r="D131" s="4" t="str">
        <f t="shared" ref="D131:D194" si="2">CONCATENATE(B131," , ",C131)</f>
        <v>19.0870276 , 72.841578</v>
      </c>
      <c r="E131" s="4" t="str">
        <f>CONCATENATE("[",B131,""," "," ,",C131,","," '",'Complete sheet and details'!I131,"'","],")</f>
        <v>[19.0870276  ,72.841578, 'Commercial'],</v>
      </c>
    </row>
    <row r="132" spans="1:5" ht="13.75" customHeight="1">
      <c r="A132" s="4" t="str">
        <f>'Complete sheet and details'!C132</f>
        <v>Kama Industrial Estate, Goregaon, Mumbai</v>
      </c>
      <c r="B132" s="12">
        <f>'Complete sheet and details'!D132</f>
        <v>19.156806700000001</v>
      </c>
      <c r="C132" s="12">
        <f>'Complete sheet and details'!E132</f>
        <v>72.853763399999906</v>
      </c>
      <c r="D132" s="4" t="str">
        <f t="shared" si="2"/>
        <v>19.1568067 , 72.8537633999999</v>
      </c>
      <c r="E132" s="4" t="str">
        <f>CONCATENATE("[",B132,""," "," ,",C132,","," '",'Complete sheet and details'!I132,"'","],")</f>
        <v>[19.1568067  ,72.8537633999999, 'Commercial'],</v>
      </c>
    </row>
    <row r="133" spans="1:5" ht="13.75" customHeight="1">
      <c r="A133" s="4" t="str">
        <f>'Complete sheet and details'!C133</f>
        <v>Carter Road, Bandra, Mumbai</v>
      </c>
      <c r="B133" s="12">
        <f>'Complete sheet and details'!D133</f>
        <v>19.064625899999999</v>
      </c>
      <c r="C133" s="12">
        <f>'Complete sheet and details'!E133</f>
        <v>72.823069399999994</v>
      </c>
      <c r="D133" s="4" t="str">
        <f t="shared" si="2"/>
        <v>19.0646259 , 72.8230694</v>
      </c>
      <c r="E133" s="4" t="str">
        <f>CONCATENATE("[",B133,""," "," ,",C133,","," '",'Complete sheet and details'!I133,"'","],")</f>
        <v>[19.0646259  ,72.8230694, 'Residential'],</v>
      </c>
    </row>
    <row r="134" spans="1:5" ht="13.75" customHeight="1">
      <c r="A134" s="4" t="str">
        <f>'Complete sheet and details'!C134</f>
        <v>Wagle Estate, Thane</v>
      </c>
      <c r="B134" s="12">
        <f>'Complete sheet and details'!D134</f>
        <v>19.186751900000001</v>
      </c>
      <c r="C134" s="12">
        <f>'Complete sheet and details'!E134</f>
        <v>72.954549399999905</v>
      </c>
      <c r="D134" s="4" t="str">
        <f t="shared" si="2"/>
        <v>19.1867519 , 72.9545493999999</v>
      </c>
      <c r="E134" s="4" t="str">
        <f>CONCATENATE("[",B134,""," "," ,",C134,","," '",'Complete sheet and details'!I134,"'","],")</f>
        <v>[19.1867519  ,72.9545493999999, 'Residential'],</v>
      </c>
    </row>
    <row r="135" spans="1:5" ht="13.75" customHeight="1">
      <c r="A135" s="4" t="str">
        <f>'Complete sheet and details'!C135</f>
        <v>Ansari Compound, Kurla West , Mumbai, Maharashtra</v>
      </c>
      <c r="B135" s="12">
        <f>'Complete sheet and details'!D135</f>
        <v>19.076984400000001</v>
      </c>
      <c r="C135" s="12">
        <f>'Complete sheet and details'!E135</f>
        <v>72.878031199999995</v>
      </c>
      <c r="D135" s="4" t="str">
        <f t="shared" si="2"/>
        <v>19.0769844 , 72.8780312</v>
      </c>
      <c r="E135" s="4" t="str">
        <f>CONCATENATE("[",B135,""," "," ,",C135,","," '",'Complete sheet and details'!I135,"'","],")</f>
        <v>[19.0769844  ,72.8780312, 'Residential'],</v>
      </c>
    </row>
    <row r="136" spans="1:5" ht="13.75" customHeight="1">
      <c r="A136" s="4" t="str">
        <f>'Complete sheet and details'!C136</f>
        <v>Garib Nagar, Bairam Naupada, Bandra East Mumbai, Maharashtra 400051</v>
      </c>
      <c r="B136" s="12">
        <f>'Complete sheet and details'!D136</f>
        <v>19.055320699999999</v>
      </c>
      <c r="C136" s="12">
        <f>'Complete sheet and details'!E136</f>
        <v>72.841485699999893</v>
      </c>
      <c r="D136" s="4" t="str">
        <f t="shared" si="2"/>
        <v>19.0553207 , 72.8414856999999</v>
      </c>
      <c r="E136" s="4" t="str">
        <f>CONCATENATE("[",B136,""," "," ,",C136,","," '",'Complete sheet and details'!I136,"'","],")</f>
        <v>[19.0553207  ,72.8414856999999, 'Miscellaneous'],</v>
      </c>
    </row>
    <row r="137" spans="1:5" ht="13.75" customHeight="1">
      <c r="A137" s="4" t="str">
        <f>'Complete sheet and details'!C137</f>
        <v>Unnathi Greens Haware City, Thane West Thane, Maharashtra 400615</v>
      </c>
      <c r="B137" s="12">
        <f>'Complete sheet and details'!D137</f>
        <v>19.262679599999998</v>
      </c>
      <c r="C137" s="12">
        <f>'Complete sheet and details'!E137</f>
        <v>72.959943699999997</v>
      </c>
      <c r="D137" s="4" t="str">
        <f t="shared" si="2"/>
        <v>19.2626796 , 72.9599437</v>
      </c>
      <c r="E137" s="4" t="str">
        <f>CONCATENATE("[",B137,""," "," ,",C137,","," '",'Complete sheet and details'!I137,"'","],")</f>
        <v>[19.2626796  ,72.9599437, 'Residential'],</v>
      </c>
    </row>
    <row r="138" spans="1:5" ht="13.75" customHeight="1">
      <c r="A138" s="4" t="str">
        <f>'Complete sheet and details'!C138</f>
        <v>Sagar Jyoti, Indravadan Oza Rd, Friends Society, Vallabh Nagar Society, Juhu, Mumbai, Maharashtra 400049</v>
      </c>
      <c r="B138" s="12">
        <f>'Complete sheet and details'!D138</f>
        <v>19.107857299999999</v>
      </c>
      <c r="C138" s="12">
        <f>'Complete sheet and details'!E138</f>
        <v>72.833000499999997</v>
      </c>
      <c r="D138" s="4" t="str">
        <f t="shared" si="2"/>
        <v>19.1078573 , 72.8330005</v>
      </c>
      <c r="E138" s="4" t="str">
        <f>CONCATENATE("[",B138,""," "," ,",C138,","," '",'Complete sheet and details'!I138,"'","],")</f>
        <v>[19.1078573  ,72.8330005, 'Residential'],</v>
      </c>
    </row>
    <row r="139" spans="1:5" ht="13.75" customHeight="1">
      <c r="A139" s="4" t="str">
        <f>'Complete sheet and details'!C139</f>
        <v>Shop No. 2,Plot No. B -43, Narmada HSG Society, Nerul, Mumbai</v>
      </c>
      <c r="B139" s="12">
        <f>'Complete sheet and details'!D139</f>
        <v>19.2270884</v>
      </c>
      <c r="C139" s="12">
        <f>'Complete sheet and details'!E139</f>
        <v>72.826068499999906</v>
      </c>
      <c r="D139" s="4" t="str">
        <f t="shared" si="2"/>
        <v>19.2270884 , 72.8260684999999</v>
      </c>
      <c r="E139" s="4" t="str">
        <f>CONCATENATE("[",B139,""," "," ,",C139,","," '",'Complete sheet and details'!I139,"'","],")</f>
        <v>[19.2270884  ,72.8260684999999, 'Commercial'],</v>
      </c>
    </row>
    <row r="140" spans="1:5" ht="13.75" customHeight="1">
      <c r="A140" s="4" t="str">
        <f>'Complete sheet and details'!C140</f>
        <v>Khar, Mumbai</v>
      </c>
      <c r="B140" s="12">
        <f>'Complete sheet and details'!D140</f>
        <v>19.069981899999998</v>
      </c>
      <c r="C140" s="12">
        <f>'Complete sheet and details'!E140</f>
        <v>72.833808399999995</v>
      </c>
      <c r="D140" s="4" t="str">
        <f t="shared" si="2"/>
        <v>19.0699819 , 72.8338084</v>
      </c>
      <c r="E140" s="4" t="str">
        <f>CONCATENATE("[",B140,""," "," ,",C140,","," '",'Complete sheet and details'!I140,"'","],")</f>
        <v>[19.0699819  ,72.8338084, 'Authorities Negligence'],</v>
      </c>
    </row>
    <row r="141" spans="1:5" ht="13.75" customHeight="1">
      <c r="A141" s="4" t="str">
        <f>'Complete sheet and details'!C141</f>
        <v>Barrister Nath Pai Marg, Sewri, Mumbai, Maharashtra 400010</v>
      </c>
      <c r="B141" s="12">
        <f>'Complete sheet and details'!D141</f>
        <v>18.974542700000001</v>
      </c>
      <c r="C141" s="12">
        <f>'Complete sheet and details'!E141</f>
        <v>72.844547599999999</v>
      </c>
      <c r="D141" s="4" t="str">
        <f t="shared" si="2"/>
        <v>18.9745427 , 72.8445476</v>
      </c>
      <c r="E141" s="4" t="str">
        <f>CONCATENATE("[",B141,""," "," ,",C141,","," '",'Complete sheet and details'!I141,"'","],")</f>
        <v>[18.9745427  ,72.8445476, 'Factory'],</v>
      </c>
    </row>
    <row r="142" spans="1:5" ht="13.75" customHeight="1">
      <c r="A142" s="4" t="str">
        <f>'Complete sheet and details'!C142</f>
        <v>Nagpada, Madanpura</v>
      </c>
      <c r="B142" s="12">
        <f>'Complete sheet and details'!D142</f>
        <v>18.9682864</v>
      </c>
      <c r="C142" s="12">
        <f>'Complete sheet and details'!E142</f>
        <v>72.830962299999996</v>
      </c>
      <c r="D142" s="4" t="str">
        <f t="shared" si="2"/>
        <v>18.9682864 , 72.8309623</v>
      </c>
      <c r="E142" s="4" t="str">
        <f>CONCATENATE("[",B142,""," "," ,",C142,","," '",'Complete sheet and details'!I142,"'","],")</f>
        <v>[18.9682864  ,72.8309623, 'Miscellaneous'],</v>
      </c>
    </row>
    <row r="143" spans="1:5" ht="13.75" customHeight="1">
      <c r="A143" s="4" t="str">
        <f>'Complete sheet and details'!C143</f>
        <v>Agarwal Peace Heaven, Kauls Heritage City, Kaul Heritage City, Vasai West</v>
      </c>
      <c r="B143" s="12">
        <f>'Complete sheet and details'!D143</f>
        <v>19.369418899999999</v>
      </c>
      <c r="C143" s="12">
        <f>'Complete sheet and details'!E143</f>
        <v>72.814666599999995</v>
      </c>
      <c r="D143" s="4" t="str">
        <f t="shared" si="2"/>
        <v>19.3694189 , 72.8146666</v>
      </c>
      <c r="E143" s="4" t="str">
        <f>CONCATENATE("[",B143,""," "," ,",C143,","," '",'Complete sheet and details'!I143,"'","],")</f>
        <v>[19.3694189  ,72.8146666, 'Residential'],</v>
      </c>
    </row>
    <row r="144" spans="1:5" ht="13.75" customHeight="1">
      <c r="A144" s="4" t="str">
        <f>'Complete sheet and details'!C144</f>
        <v>Kalina, Santacruz</v>
      </c>
      <c r="B144" s="12">
        <f>'Complete sheet and details'!D144</f>
        <v>19.076277000000001</v>
      </c>
      <c r="C144" s="12">
        <f>'Complete sheet and details'!E144</f>
        <v>72.865399699999998</v>
      </c>
      <c r="D144" s="4" t="str">
        <f t="shared" si="2"/>
        <v>19.076277 , 72.8653997</v>
      </c>
      <c r="E144" s="4" t="str">
        <f>CONCATENATE("[",B144,""," "," ,",C144,","," '",'Complete sheet and details'!I144,"'","],")</f>
        <v>[19.076277  ,72.8653997, 'Authorities Negligence'],</v>
      </c>
    </row>
    <row r="145" spans="1:5" ht="13.75" customHeight="1">
      <c r="A145" s="4" t="str">
        <f>'Complete sheet and details'!C145</f>
        <v>Plaza Cinema, Dadar</v>
      </c>
      <c r="B145" s="12">
        <f>'Complete sheet and details'!D145</f>
        <v>19.021968600000001</v>
      </c>
      <c r="C145" s="12">
        <f>'Complete sheet and details'!E145</f>
        <v>72.842741500000002</v>
      </c>
      <c r="D145" s="4" t="str">
        <f t="shared" si="2"/>
        <v>19.0219686 , 72.8427415</v>
      </c>
      <c r="E145" s="4" t="str">
        <f>CONCATENATE("[",B145,""," "," ,",C145,","," '",'Complete sheet and details'!I145,"'","],")</f>
        <v>[19.0219686  ,72.8427415, 'Authorities Negligence'],</v>
      </c>
    </row>
    <row r="146" spans="1:5" ht="13.75" customHeight="1">
      <c r="A146" s="4" t="str">
        <f>'Complete sheet and details'!C146</f>
        <v>Byculla west, mumbai</v>
      </c>
      <c r="B146" s="12">
        <f>'Complete sheet and details'!D146</f>
        <v>18.976070400000001</v>
      </c>
      <c r="C146" s="12">
        <f>'Complete sheet and details'!E146</f>
        <v>72.831150300000004</v>
      </c>
      <c r="D146" s="4" t="str">
        <f t="shared" si="2"/>
        <v>18.9760704 , 72.8311503</v>
      </c>
      <c r="E146" s="4" t="str">
        <f>CONCATENATE("[",B146,""," "," ,",C146,","," '",'Complete sheet and details'!I146,"'","],")</f>
        <v>[18.9760704  ,72.8311503, 'Residential'],</v>
      </c>
    </row>
    <row r="147" spans="1:5" ht="13.75" customHeight="1">
      <c r="A147" s="4" t="str">
        <f>'Complete sheet and details'!C147</f>
        <v>J. K. Somani Building, Mumbai</v>
      </c>
      <c r="B147" s="12">
        <f>'Complete sheet and details'!D147</f>
        <v>18.928874799999999</v>
      </c>
      <c r="C147" s="12">
        <f>'Complete sheet and details'!E147</f>
        <v>72.833139399999993</v>
      </c>
      <c r="D147" s="4" t="str">
        <f t="shared" si="2"/>
        <v>18.9288748 , 72.8331394</v>
      </c>
      <c r="E147" s="4" t="str">
        <f>CONCATENATE("[",B147,""," "," ,",C147,","," '",'Complete sheet and details'!I147,"'","],")</f>
        <v>[18.9288748  ,72.8331394, 'Commercial'],</v>
      </c>
    </row>
    <row r="148" spans="1:5" ht="13.75" customHeight="1">
      <c r="A148" s="4" t="str">
        <f>'Complete sheet and details'!C148</f>
        <v>The AddressLBS Rd, Opposite R City Mall, Ghatkopar West</v>
      </c>
      <c r="B148" s="12">
        <f>'Complete sheet and details'!D148</f>
        <v>19.0961371</v>
      </c>
      <c r="C148" s="12">
        <f>'Complete sheet and details'!E148</f>
        <v>72.919056400000002</v>
      </c>
      <c r="D148" s="4" t="str">
        <f t="shared" si="2"/>
        <v>19.0961371 , 72.9190564</v>
      </c>
      <c r="E148" s="4" t="str">
        <f>CONCATENATE("[",B148,""," "," ,",C148,","," '",'Complete sheet and details'!I148,"'","],")</f>
        <v>[19.0961371  ,72.9190564, 'Construction'],</v>
      </c>
    </row>
    <row r="149" spans="1:5" ht="13.75" customHeight="1">
      <c r="A149" s="4" t="str">
        <f>'Complete sheet and details'!C149</f>
        <v>Signature Island, BKC</v>
      </c>
      <c r="B149" s="12">
        <f>'Complete sheet and details'!D149</f>
        <v>19.067023599999999</v>
      </c>
      <c r="C149" s="12">
        <f>'Complete sheet and details'!E149</f>
        <v>72.869267100000002</v>
      </c>
      <c r="D149" s="4" t="str">
        <f t="shared" si="2"/>
        <v>19.0670236 , 72.8692671</v>
      </c>
      <c r="E149" s="4" t="str">
        <f>CONCATENATE("[",B149,""," "," ,",C149,","," '",'Complete sheet and details'!I149,"'","],")</f>
        <v>[19.0670236  ,72.8692671, 'Construction'],</v>
      </c>
    </row>
    <row r="150" spans="1:5" ht="13.75" customHeight="1">
      <c r="A150" s="4" t="str">
        <f>'Complete sheet and details'!C150</f>
        <v>Lal dongar, Chembur</v>
      </c>
      <c r="B150" s="12">
        <f>'Complete sheet and details'!D150</f>
        <v>19.051802500000001</v>
      </c>
      <c r="C150" s="12">
        <f>'Complete sheet and details'!E150</f>
        <v>72.886623799999995</v>
      </c>
      <c r="D150" s="4" t="str">
        <f t="shared" si="2"/>
        <v>19.0518025 , 72.8866238</v>
      </c>
      <c r="E150" s="4" t="str">
        <f>CONCATENATE("[",B150,""," "," ,",C150,","," '",'Complete sheet and details'!I150,"'","],")</f>
        <v>[19.0518025  ,72.8866238, 'Residential'],</v>
      </c>
    </row>
    <row r="151" spans="1:5" ht="13.75" customHeight="1">
      <c r="A151" s="4" t="str">
        <f>'Complete sheet and details'!C151</f>
        <v>Bhuleshwar, Mumbai</v>
      </c>
      <c r="B151" s="12">
        <f>'Complete sheet and details'!D151</f>
        <v>18.956246199999999</v>
      </c>
      <c r="C151" s="12">
        <f>'Complete sheet and details'!E151</f>
        <v>72.829554199999905</v>
      </c>
      <c r="D151" s="4" t="str">
        <f t="shared" si="2"/>
        <v>18.9562462 , 72.8295541999999</v>
      </c>
      <c r="E151" s="4" t="str">
        <f>CONCATENATE("[",B151,""," "," ,",C151,","," '",'Complete sheet and details'!I151,"'","],")</f>
        <v>[18.9562462  ,72.8295541999999, 'Construction'],</v>
      </c>
    </row>
    <row r="152" spans="1:5" ht="13.75" customHeight="1">
      <c r="A152" s="4" t="str">
        <f>'Complete sheet and details'!C152</f>
        <v>Gaibi Nagar, Bhiwandi</v>
      </c>
      <c r="B152" s="12">
        <f>'Complete sheet and details'!D152</f>
        <v>19.292153800000001</v>
      </c>
      <c r="C152" s="12">
        <f>'Complete sheet and details'!E152</f>
        <v>73.074468999999993</v>
      </c>
      <c r="D152" s="4" t="str">
        <f t="shared" si="2"/>
        <v>19.2921538 , 73.074469</v>
      </c>
      <c r="E152" s="4" t="str">
        <f>CONCATENATE("[",B152,""," "," ,",C152,","," '",'Complete sheet and details'!I152,"'","],")</f>
        <v>[19.2921538  ,73.074469, 'Construction'],</v>
      </c>
    </row>
    <row r="153" spans="1:5" ht="13.75" customHeight="1">
      <c r="A153" s="4" t="str">
        <f>'Complete sheet and details'!C153</f>
        <v>Girgaon, mumbai</v>
      </c>
      <c r="B153" s="12">
        <f>'Complete sheet and details'!D153</f>
        <v>18.957228700000002</v>
      </c>
      <c r="C153" s="12">
        <f>'Complete sheet and details'!E153</f>
        <v>72.819668899999996</v>
      </c>
      <c r="D153" s="4" t="str">
        <f t="shared" si="2"/>
        <v>18.9572287 , 72.8196689</v>
      </c>
      <c r="E153" s="4" t="str">
        <f>CONCATENATE("[",B153,""," "," ,",C153,","," '",'Complete sheet and details'!I153,"'","],")</f>
        <v>[18.9572287  ,72.8196689, 'Construction'],</v>
      </c>
    </row>
    <row r="154" spans="1:5" ht="13.75" customHeight="1">
      <c r="A154" s="4" t="str">
        <f>'Complete sheet and details'!C154</f>
        <v>Agarwal Peace Heaven, Kauls Heritage City, Kaul Heritage City, Vasai West</v>
      </c>
      <c r="B154" s="12">
        <f>'Complete sheet and details'!D154</f>
        <v>19.369418899999999</v>
      </c>
      <c r="C154" s="12">
        <f>'Complete sheet and details'!E154</f>
        <v>72.814666599999995</v>
      </c>
      <c r="D154" s="4" t="str">
        <f t="shared" si="2"/>
        <v>19.3694189 , 72.8146666</v>
      </c>
      <c r="E154" s="4" t="str">
        <f>CONCATENATE("[",B154,""," "," ,",C154,","," '",'Complete sheet and details'!I154,"'","],")</f>
        <v>[19.3694189  ,72.8146666, 'Residential'],</v>
      </c>
    </row>
    <row r="155" spans="1:5" ht="13.75" customHeight="1">
      <c r="A155" s="4" t="str">
        <f>'Complete sheet and details'!C155</f>
        <v>58/64, Old Custom House Rd, Kala Ghoda, Fort, Mumbai,</v>
      </c>
      <c r="B155" s="12">
        <f>'Complete sheet and details'!D155</f>
        <v>18.928942599999999</v>
      </c>
      <c r="C155" s="12">
        <f>'Complete sheet and details'!E155</f>
        <v>72.834390400000004</v>
      </c>
      <c r="D155" s="4" t="str">
        <f t="shared" si="2"/>
        <v>18.9289426 , 72.8343904</v>
      </c>
      <c r="E155" s="4" t="str">
        <f>CONCATENATE("[",B155,""," "," ,",C155,","," '",'Complete sheet and details'!I155,"'","],")</f>
        <v>[18.9289426  ,72.8343904, 'Commercial'],</v>
      </c>
    </row>
    <row r="156" spans="1:5" ht="13.75" customHeight="1">
      <c r="A156" s="4" t="str">
        <f>'Complete sheet and details'!C156</f>
        <v>Kasaiwada, Kurla</v>
      </c>
      <c r="B156" s="12">
        <f>'Complete sheet and details'!D156</f>
        <v>19.060159899999999</v>
      </c>
      <c r="C156" s="12">
        <f>'Complete sheet and details'!E156</f>
        <v>72.876286199999996</v>
      </c>
      <c r="D156" s="4" t="str">
        <f t="shared" si="2"/>
        <v>19.0601599 , 72.8762862</v>
      </c>
      <c r="E156" s="4" t="str">
        <f>CONCATENATE("[",B156,""," "," ,",C156,","," '",'Complete sheet and details'!I156,"'","],")</f>
        <v>[19.0601599  ,72.8762862, 'Construction'],</v>
      </c>
    </row>
    <row r="157" spans="1:5" ht="13.75" customHeight="1">
      <c r="A157" s="4" t="str">
        <f>'Complete sheet and details'!C157</f>
        <v>Dheeraj Gaurav Building number 3, New link road, Adarsh Nagar, Andheri</v>
      </c>
      <c r="B157" s="12">
        <f>'Complete sheet and details'!D157</f>
        <v>19.141395200000002</v>
      </c>
      <c r="C157" s="12">
        <f>'Complete sheet and details'!E157</f>
        <v>72.834205699999998</v>
      </c>
      <c r="D157" s="4" t="str">
        <f t="shared" si="2"/>
        <v>19.1413952 , 72.8342057</v>
      </c>
      <c r="E157" s="4" t="str">
        <f>CONCATENATE("[",B157,""," "," ,",C157,","," '",'Complete sheet and details'!I157,"'","],")</f>
        <v>[19.1413952  ,72.8342057, 'Residential'],</v>
      </c>
    </row>
    <row r="158" spans="1:5" ht="13.75" customHeight="1">
      <c r="A158" s="4" t="str">
        <f>'Complete sheet and details'!C158</f>
        <v>Mithaiwala Building, Ropa Ln, Chira Bazaar, Marine Lines, Mumbai</v>
      </c>
      <c r="B158" s="12">
        <f>'Complete sheet and details'!D158</f>
        <v>18.946148600000001</v>
      </c>
      <c r="C158" s="12">
        <f>'Complete sheet and details'!E158</f>
        <v>72.825629999999904</v>
      </c>
      <c r="D158" s="4" t="str">
        <f t="shared" si="2"/>
        <v>18.9461486 , 72.8256299999999</v>
      </c>
      <c r="E158" s="4" t="str">
        <f>CONCATENATE("[",B158,""," "," ,",C158,","," '",'Complete sheet and details'!I158,"'","],")</f>
        <v>[18.9461486  ,72.8256299999999, 'Residential'],</v>
      </c>
    </row>
    <row r="159" spans="1:5" ht="13.75" customHeight="1">
      <c r="A159" s="4" t="str">
        <f>'Complete sheet and details'!C159</f>
        <v>Universal Mill COmpound, Golibar Road, Ghatkopar East</v>
      </c>
      <c r="B159" s="12">
        <f>'Complete sheet and details'!D159</f>
        <v>19.118909599999999</v>
      </c>
      <c r="C159" s="12">
        <f>'Complete sheet and details'!E159</f>
        <v>72.925794099999905</v>
      </c>
      <c r="D159" s="4" t="str">
        <f t="shared" si="2"/>
        <v>19.1189096 , 72.9257940999999</v>
      </c>
      <c r="E159" s="4" t="str">
        <f>CONCATENATE("[",B159,""," "," ,",C159,","," '",'Complete sheet and details'!I159,"'","],")</f>
        <v>[19.1189096  ,72.9257940999999, 'Commercial'],</v>
      </c>
    </row>
    <row r="160" spans="1:5" ht="13.75" customHeight="1">
      <c r="A160" s="4" t="str">
        <f>'Complete sheet and details'!C160</f>
        <v>Arab Galli, Nagpada</v>
      </c>
      <c r="B160" s="12">
        <f>'Complete sheet and details'!D160</f>
        <v>18.964102799999999</v>
      </c>
      <c r="C160" s="12">
        <f>'Complete sheet and details'!E160</f>
        <v>72.830523799999995</v>
      </c>
      <c r="D160" s="4" t="str">
        <f t="shared" si="2"/>
        <v>18.9641028 , 72.8305238</v>
      </c>
      <c r="E160" s="4" t="str">
        <f>CONCATENATE("[",B160,""," "," ,",C160,","," '",'Complete sheet and details'!I160,"'","],")</f>
        <v>[18.9641028  ,72.8305238, 'Commercial'],</v>
      </c>
    </row>
    <row r="161" spans="1:5" ht="13.75" customHeight="1">
      <c r="A161" s="4" t="str">
        <f>'Complete sheet and details'!C161</f>
        <v>Breadkraft Bakery, Lokhandwala complex, Andheri</v>
      </c>
      <c r="B161" s="12">
        <f>'Complete sheet and details'!D161</f>
        <v>19.142681499999998</v>
      </c>
      <c r="C161" s="12">
        <f>'Complete sheet and details'!E161</f>
        <v>72.824534399999905</v>
      </c>
      <c r="D161" s="4" t="str">
        <f t="shared" si="2"/>
        <v>19.1426815 , 72.8245343999999</v>
      </c>
      <c r="E161" s="4" t="str">
        <f>CONCATENATE("[",B161,""," "," ,",C161,","," '",'Complete sheet and details'!I161,"'","],")</f>
        <v>[19.1426815  ,72.8245343999999, 'Commercial'],</v>
      </c>
    </row>
    <row r="162" spans="1:5" ht="13.75" customHeight="1">
      <c r="A162" s="4" t="str">
        <f>'Complete sheet and details'!C162</f>
        <v>Nani Pada road, Apna Bazar, Mulund</v>
      </c>
      <c r="B162" s="12">
        <f>'Complete sheet and details'!D162</f>
        <v>19.167186000000001</v>
      </c>
      <c r="C162" s="12">
        <f>'Complete sheet and details'!E162</f>
        <v>72.953219000000004</v>
      </c>
      <c r="D162" s="4" t="str">
        <f t="shared" si="2"/>
        <v>19.167186 , 72.953219</v>
      </c>
      <c r="E162" s="4" t="str">
        <f>CONCATENATE("[",B162,""," "," ,",C162,","," '",'Complete sheet and details'!I162,"'","],")</f>
        <v>[19.167186  ,72.953219, 'Authorities Negligence'],</v>
      </c>
    </row>
    <row r="163" spans="1:5" ht="13.75" customHeight="1">
      <c r="A163" s="4" t="str">
        <f>'Complete sheet and details'!C163</f>
        <v>Golibar Naka, Santacruz East</v>
      </c>
      <c r="B163" s="12">
        <f>'Complete sheet and details'!D163</f>
        <v>19.075056</v>
      </c>
      <c r="C163" s="12">
        <f>'Complete sheet and details'!E163</f>
        <v>72.842130900000001</v>
      </c>
      <c r="D163" s="4" t="str">
        <f t="shared" si="2"/>
        <v>19.075056 , 72.8421309</v>
      </c>
      <c r="E163" s="4" t="str">
        <f>CONCATENATE("[",B163,""," "," ,",C163,","," '",'Complete sheet and details'!I163,"'","],")</f>
        <v>[19.075056  ,72.8421309, 'Residential'],</v>
      </c>
    </row>
    <row r="164" spans="1:5" ht="13.75" customHeight="1">
      <c r="A164" s="4" t="str">
        <f>'Complete sheet and details'!C164</f>
        <v>Kandivli Police Quarters</v>
      </c>
      <c r="B164" s="12">
        <f>'Complete sheet and details'!D164</f>
        <v>19.2095764</v>
      </c>
      <c r="C164" s="12">
        <f>'Complete sheet and details'!E164</f>
        <v>72.850170800000001</v>
      </c>
      <c r="D164" s="4" t="str">
        <f t="shared" si="2"/>
        <v>19.2095764 , 72.8501708</v>
      </c>
      <c r="E164" s="4" t="str">
        <f>CONCATENATE("[",B164,""," "," ,",C164,","," '",'Complete sheet and details'!I164,"'","],")</f>
        <v>[19.2095764  ,72.8501708, 'Construction'],</v>
      </c>
    </row>
    <row r="165" spans="1:5" ht="13.75" customHeight="1">
      <c r="A165" s="4" t="str">
        <f>'Complete sheet and details'!C165</f>
        <v>SK bhole marg, prabhadevi</v>
      </c>
      <c r="B165" s="12">
        <f>'Complete sheet and details'!D165</f>
        <v>19.018315900000001</v>
      </c>
      <c r="C165" s="12">
        <f>'Complete sheet and details'!E165</f>
        <v>72.832840199999893</v>
      </c>
      <c r="D165" s="4" t="str">
        <f t="shared" si="2"/>
        <v>19.0183159 , 72.8328401999999</v>
      </c>
      <c r="E165" s="4" t="str">
        <f>CONCATENATE("[",B165,""," "," ,",C165,","," '",'Complete sheet and details'!I165,"'","],")</f>
        <v>[19.0183159  ,72.8328401999999, 'Authorities Negligence'],</v>
      </c>
    </row>
    <row r="166" spans="1:5" ht="13.75" customHeight="1">
      <c r="A166" s="4" t="str">
        <f>'Complete sheet and details'!C166</f>
        <v>Underia St, Mumbai, Maharashtra 400008</v>
      </c>
      <c r="B166" s="12">
        <f>'Complete sheet and details'!D166</f>
        <v>18.963510599999999</v>
      </c>
      <c r="C166" s="12">
        <f>'Complete sheet and details'!E166</f>
        <v>72.830252099999996</v>
      </c>
      <c r="D166" s="4" t="str">
        <f t="shared" si="2"/>
        <v>18.9635106 , 72.8302521</v>
      </c>
      <c r="E166" s="4" t="str">
        <f>CONCATENATE("[",B166,""," "," ,",C166,","," '",'Complete sheet and details'!I166,"'","],")</f>
        <v>[18.9635106  ,72.8302521, 'Residential'],</v>
      </c>
    </row>
    <row r="167" spans="1:5" ht="13.75" customHeight="1">
      <c r="A167" s="4" t="str">
        <f>'Complete sheet and details'!C167</f>
        <v>Borsapada</v>
      </c>
      <c r="B167" s="12">
        <f>'Complete sheet and details'!D167</f>
        <v>19.2219716</v>
      </c>
      <c r="C167" s="12">
        <f>'Complete sheet and details'!E167</f>
        <v>72.8303808</v>
      </c>
      <c r="D167" s="4" t="str">
        <f t="shared" si="2"/>
        <v>19.2219716 , 72.8303808</v>
      </c>
      <c r="E167" s="4" t="str">
        <f>CONCATENATE("[",B167,""," "," ,",C167,","," '",'Complete sheet and details'!I167,"'","],")</f>
        <v>[19.2219716  ,72.8303808, 'Commercial'],</v>
      </c>
    </row>
    <row r="168" spans="1:5" ht="13.75" customHeight="1">
      <c r="A168" s="4" t="str">
        <f>'Complete sheet and details'!C168</f>
        <v>Ideal classes, Siddharth Tower, Thane</v>
      </c>
      <c r="B168" s="12">
        <f>'Complete sheet and details'!D168</f>
        <v>19.201049999999999</v>
      </c>
      <c r="C168" s="12">
        <f>'Complete sheet and details'!E168</f>
        <v>72.978534999999994</v>
      </c>
      <c r="D168" s="4" t="str">
        <f t="shared" si="2"/>
        <v>19.20105 , 72.978535</v>
      </c>
      <c r="E168" s="4" t="str">
        <f>CONCATENATE("[",B168,""," "," ,",C168,","," '",'Complete sheet and details'!I168,"'","],")</f>
        <v>[19.20105  ,72.978535, 'Commercial'],</v>
      </c>
    </row>
    <row r="169" spans="1:5" ht="13.75" customHeight="1">
      <c r="A169" s="4" t="str">
        <f>'Complete sheet and details'!C169</f>
        <v>Buddha Colony, Kurla West</v>
      </c>
      <c r="B169" s="12">
        <f>'Complete sheet and details'!D169</f>
        <v>19.070372299999999</v>
      </c>
      <c r="C169" s="12">
        <f>'Complete sheet and details'!E169</f>
        <v>72.879793699999993</v>
      </c>
      <c r="D169" s="4" t="str">
        <f t="shared" si="2"/>
        <v>19.0703723 , 72.8797937</v>
      </c>
      <c r="E169" s="4" t="str">
        <f>CONCATENATE("[",B169,""," "," ,",C169,","," '",'Complete sheet and details'!I169,"'","],")</f>
        <v>[19.0703723  ,72.8797937, 'Residential'],</v>
      </c>
    </row>
    <row r="170" spans="1:5" ht="13.75" customHeight="1">
      <c r="A170" s="4" t="str">
        <f>'Complete sheet and details'!C170</f>
        <v>Shatabdi Hospital, Kandivli</v>
      </c>
      <c r="B170" s="12">
        <f>'Complete sheet and details'!D170</f>
        <v>19.2083625</v>
      </c>
      <c r="C170" s="12">
        <f>'Complete sheet and details'!E170</f>
        <v>72.851330300000001</v>
      </c>
      <c r="D170" s="4" t="str">
        <f t="shared" si="2"/>
        <v>19.2083625 , 72.8513303</v>
      </c>
      <c r="E170" s="4" t="str">
        <f>CONCATENATE("[",B170,""," "," ,",C170,","," '",'Complete sheet and details'!I170,"'","],")</f>
        <v>[19.2083625  ,72.8513303, 'Construction'],</v>
      </c>
    </row>
    <row r="171" spans="1:5" ht="13.75" customHeight="1">
      <c r="A171" s="4" t="str">
        <f>'Complete sheet and details'!C171</f>
        <v>Unnat nagar, goregaon</v>
      </c>
      <c r="B171" s="12">
        <f>'Complete sheet and details'!D171</f>
        <v>19.164757900000001</v>
      </c>
      <c r="C171" s="12">
        <f>'Complete sheet and details'!E171</f>
        <v>72.853185999999994</v>
      </c>
      <c r="D171" s="4" t="str">
        <f t="shared" si="2"/>
        <v>19.1647579 , 72.853186</v>
      </c>
      <c r="E171" s="4" t="str">
        <f>CONCATENATE("[",B171,""," "," ,",C171,","," '",'Complete sheet and details'!I171,"'","],")</f>
        <v>[19.1647579  ,72.853186, 'Construction'],</v>
      </c>
    </row>
    <row r="172" spans="1:5" ht="13.75" customHeight="1">
      <c r="A172" s="4" t="str">
        <f>'Complete sheet and details'!C172</f>
        <v>Kalyan</v>
      </c>
      <c r="B172" s="12">
        <f>'Complete sheet and details'!D172</f>
        <v>19.240330499999999</v>
      </c>
      <c r="C172" s="12">
        <f>'Complete sheet and details'!E172</f>
        <v>73.130539499999998</v>
      </c>
      <c r="D172" s="4" t="str">
        <f t="shared" si="2"/>
        <v>19.2403305 , 73.1305395</v>
      </c>
      <c r="E172" s="4" t="str">
        <f>CONCATENATE("[",B172,""," "," ,",C172,","," '",'Complete sheet and details'!I172,"'","],")</f>
        <v>[19.2403305  ,73.1305395, 'Authorities Negligence'],</v>
      </c>
    </row>
    <row r="173" spans="1:5" ht="13.75" customHeight="1">
      <c r="A173" s="4" t="str">
        <f>'Complete sheet and details'!C173</f>
        <v>Chembur, Mumbai</v>
      </c>
      <c r="B173" s="12">
        <f>'Complete sheet and details'!D173</f>
        <v>19.052211499999999</v>
      </c>
      <c r="C173" s="12">
        <f>'Complete sheet and details'!E173</f>
        <v>72.900521999999995</v>
      </c>
      <c r="D173" s="4" t="str">
        <f t="shared" si="2"/>
        <v>19.0522115 , 72.900522</v>
      </c>
      <c r="E173" s="4" t="str">
        <f>CONCATENATE("[",B173,""," "," ,",C173,","," '",'Complete sheet and details'!I173,"'","],")</f>
        <v>[19.0522115  ,72.900522, 'Residential'],</v>
      </c>
    </row>
    <row r="174" spans="1:5" ht="13.75" customHeight="1">
      <c r="A174" s="4" t="str">
        <f>'Complete sheet and details'!C174</f>
        <v>Panchpakhadi, Thane</v>
      </c>
      <c r="B174" s="12">
        <f>'Complete sheet and details'!D174</f>
        <v>19.1954727</v>
      </c>
      <c r="C174" s="12">
        <f>'Complete sheet and details'!E174</f>
        <v>72.965249099999994</v>
      </c>
      <c r="D174" s="4" t="str">
        <f t="shared" si="2"/>
        <v>19.1954727 , 72.9652491</v>
      </c>
      <c r="E174" s="4" t="str">
        <f>CONCATENATE("[",B174,""," "," ,",C174,","," '",'Complete sheet and details'!I174,"'","],")</f>
        <v>[19.1954727  ,72.9652491, 'Commercial'],</v>
      </c>
    </row>
    <row r="175" spans="1:5" ht="13.75" customHeight="1">
      <c r="A175" s="4" t="str">
        <f>'Complete sheet and details'!C175</f>
        <v>Khar West, Mumbai</v>
      </c>
      <c r="B175" s="12">
        <f>'Complete sheet and details'!D175</f>
        <v>19.069981899999998</v>
      </c>
      <c r="C175" s="12">
        <f>'Complete sheet and details'!E175</f>
        <v>72.833808399999995</v>
      </c>
      <c r="D175" s="4" t="str">
        <f t="shared" si="2"/>
        <v>19.0699819 , 72.8338084</v>
      </c>
      <c r="E175" s="4" t="str">
        <f>CONCATENATE("[",B175,""," "," ,",C175,","," '",'Complete sheet and details'!I175,"'","],")</f>
        <v>[19.0699819  ,72.8338084, 'Commercial'],</v>
      </c>
    </row>
    <row r="176" spans="1:5" ht="13.75" customHeight="1">
      <c r="A176" s="4" t="str">
        <f>'Complete sheet and details'!C176</f>
        <v>Damu NAgar, Mumbai</v>
      </c>
      <c r="B176" s="12">
        <f>'Complete sheet and details'!D176</f>
        <v>19.202468199999998</v>
      </c>
      <c r="C176" s="12">
        <f>'Complete sheet and details'!E176</f>
        <v>72.880347499999999</v>
      </c>
      <c r="D176" s="4" t="str">
        <f t="shared" si="2"/>
        <v>19.2024682 , 72.8803475</v>
      </c>
      <c r="E176" s="4" t="str">
        <f>CONCATENATE("[",B176,""," "," ,",C176,","," '",'Complete sheet and details'!I176,"'","],")</f>
        <v>[19.2024682  ,72.8803475, 'Commercial'],</v>
      </c>
    </row>
    <row r="177" spans="1:5" ht="13.75" customHeight="1">
      <c r="A177" s="4" t="str">
        <f>'Complete sheet and details'!C177</f>
        <v>ESIC Kamgar Hospital, Marol MIDC</v>
      </c>
      <c r="B177" s="12">
        <f>'Complete sheet and details'!D177</f>
        <v>19.1198382</v>
      </c>
      <c r="C177" s="12">
        <f>'Complete sheet and details'!E177</f>
        <v>72.872963299999995</v>
      </c>
      <c r="D177" s="4" t="str">
        <f t="shared" si="2"/>
        <v>19.1198382 , 72.8729633</v>
      </c>
      <c r="E177" s="4" t="str">
        <f>CONCATENATE("[",B177,""," "," ,",C177,","," '",'Complete sheet and details'!I177,"'","],")</f>
        <v>[19.1198382  ,72.8729633, 'Commercial'],</v>
      </c>
    </row>
    <row r="178" spans="1:5" ht="13.75" customHeight="1">
      <c r="A178" s="4" t="str">
        <f>'Complete sheet and details'!C178</f>
        <v>Taloja MIDC, Mumbai</v>
      </c>
      <c r="B178" s="12">
        <f>'Complete sheet and details'!D178</f>
        <v>19.063011299999999</v>
      </c>
      <c r="C178" s="12">
        <f>'Complete sheet and details'!E178</f>
        <v>73.120891</v>
      </c>
      <c r="D178" s="4" t="str">
        <f t="shared" si="2"/>
        <v>19.0630113 , 73.120891</v>
      </c>
      <c r="E178" s="4" t="str">
        <f>CONCATENATE("[",B178,""," "," ,",C178,","," '",'Complete sheet and details'!I178,"'","],")</f>
        <v>[19.0630113  ,73.120891, 'Factory'],</v>
      </c>
    </row>
    <row r="179" spans="1:5" ht="13.75" customHeight="1">
      <c r="A179" s="4" t="str">
        <f>'Complete sheet and details'!C179</f>
        <v>Khandwal, Santacru East</v>
      </c>
      <c r="B179" s="12">
        <f>'Complete sheet and details'!D179</f>
        <v>19.084092299999998</v>
      </c>
      <c r="C179" s="12">
        <f>'Complete sheet and details'!E179</f>
        <v>72.853878799999904</v>
      </c>
      <c r="D179" s="4" t="str">
        <f t="shared" si="2"/>
        <v>19.0840923 , 72.8538787999999</v>
      </c>
      <c r="E179" s="4" t="str">
        <f>CONCATENATE("[",B179,""," "," ,",C179,","," '",'Complete sheet and details'!I179,"'","],")</f>
        <v>[19.0840923  ,72.8538787999999, 'Residential'],</v>
      </c>
    </row>
    <row r="180" spans="1:5" ht="13.75" customHeight="1">
      <c r="A180" s="4" t="str">
        <f>'Complete sheet and details'!C180</f>
        <v>nargis dutt nagar, bandra west</v>
      </c>
      <c r="B180" s="12">
        <f>'Complete sheet and details'!D180</f>
        <v>19.051102400000001</v>
      </c>
      <c r="C180" s="12">
        <f>'Complete sheet and details'!E180</f>
        <v>72.835961099999906</v>
      </c>
      <c r="D180" s="4" t="str">
        <f t="shared" si="2"/>
        <v>19.0511024 , 72.8359610999999</v>
      </c>
      <c r="E180" s="4" t="str">
        <f>CONCATENATE("[",B180,""," "," ,",C180,","," '",'Complete sheet and details'!I180,"'","],")</f>
        <v>[19.0511024  ,72.8359610999999, 'Residential'],</v>
      </c>
    </row>
    <row r="181" spans="1:5" ht="13.75" customHeight="1">
      <c r="A181" s="4" t="str">
        <f>'Complete sheet and details'!C181</f>
        <v>qureshi Nagar, Bandra</v>
      </c>
      <c r="B181" s="12">
        <f>'Complete sheet and details'!D181</f>
        <v>19.059906000000002</v>
      </c>
      <c r="C181" s="12">
        <f>'Complete sheet and details'!E181</f>
        <v>72.877393799999993</v>
      </c>
      <c r="D181" s="4" t="str">
        <f t="shared" si="2"/>
        <v>19.059906 , 72.8773938</v>
      </c>
      <c r="E181" s="4" t="str">
        <f>CONCATENATE("[",B181,""," "," ,",C181,","," '",'Complete sheet and details'!I181,"'","],")</f>
        <v>[19.059906  ,72.8773938, 'Residential'],</v>
      </c>
    </row>
    <row r="182" spans="1:5" ht="13.75" customHeight="1">
      <c r="A182" s="4" t="str">
        <f>'Complete sheet and details'!C182</f>
        <v>Khambalpada, Dombivli MIDC</v>
      </c>
      <c r="B182" s="12">
        <f>'Complete sheet and details'!D182</f>
        <v>19.222928499999998</v>
      </c>
      <c r="C182" s="12">
        <f>'Complete sheet and details'!E182</f>
        <v>73.107878900000003</v>
      </c>
      <c r="D182" s="4" t="str">
        <f t="shared" si="2"/>
        <v>19.2229285 , 73.1078789</v>
      </c>
      <c r="E182" s="4" t="str">
        <f>CONCATENATE("[",B182,""," "," ,",C182,","," '",'Complete sheet and details'!I182,"'","],")</f>
        <v>[19.2229285  ,73.1078789, 'Authorities Negligence'],</v>
      </c>
    </row>
    <row r="183" spans="1:5" ht="13.75" customHeight="1">
      <c r="A183" s="4" t="str">
        <f>'Complete sheet and details'!C183</f>
        <v>Khopat road, Thane west,</v>
      </c>
      <c r="B183" s="12">
        <f>'Complete sheet and details'!D183</f>
        <v>19.203435299999999</v>
      </c>
      <c r="C183" s="12">
        <f>'Complete sheet and details'!E183</f>
        <v>72.971615299999996</v>
      </c>
      <c r="D183" s="4" t="str">
        <f t="shared" si="2"/>
        <v>19.2034353 , 72.9716153</v>
      </c>
      <c r="E183" s="4" t="str">
        <f>CONCATENATE("[",B183,""," "," ,",C183,","," '",'Complete sheet and details'!I183,"'","],")</f>
        <v>[19.2034353  ,72.9716153, 'Commercial'],</v>
      </c>
    </row>
    <row r="184" spans="1:5" ht="13.75" customHeight="1">
      <c r="A184" s="4" t="str">
        <f>'Complete sheet and details'!C184</f>
        <v>Uthalsar, thane west, thane</v>
      </c>
      <c r="B184" s="12">
        <f>'Complete sheet and details'!D184</f>
        <v>19.2044347</v>
      </c>
      <c r="C184" s="12">
        <f>'Complete sheet and details'!E184</f>
        <v>72.976320999999999</v>
      </c>
      <c r="D184" s="4" t="str">
        <f t="shared" si="2"/>
        <v>19.2044347 , 72.976321</v>
      </c>
      <c r="E184" s="4" t="str">
        <f>CONCATENATE("[",B184,""," "," ,",C184,","," '",'Complete sheet and details'!I184,"'","],")</f>
        <v>[19.2044347  ,72.976321, 'Construction'],</v>
      </c>
    </row>
    <row r="185" spans="1:5" ht="13.75" customHeight="1">
      <c r="A185" s="4" t="str">
        <f>'Complete sheet and details'!C185</f>
        <v>M.I.D.C Dombivli, Mumbai</v>
      </c>
      <c r="B185" s="12">
        <f>'Complete sheet and details'!D185</f>
        <v>19.204257999999999</v>
      </c>
      <c r="C185" s="12">
        <f>'Complete sheet and details'!E185</f>
        <v>73.097976199999906</v>
      </c>
      <c r="D185" s="4" t="str">
        <f t="shared" si="2"/>
        <v>19.204258 , 73.0979761999999</v>
      </c>
      <c r="E185" s="4" t="str">
        <f>CONCATENATE("[",B185,""," "," ,",C185,","," '",'Complete sheet and details'!I185,"'","],")</f>
        <v>[19.204258  ,73.0979761999999, 'Factory'],</v>
      </c>
    </row>
    <row r="186" spans="1:5" ht="13.75" customHeight="1">
      <c r="A186" s="4" t="str">
        <f>'Complete sheet and details'!C186</f>
        <v>Vile Parle, Mumbai</v>
      </c>
      <c r="B186" s="12">
        <f>'Complete sheet and details'!D186</f>
        <v>19.096792799999999</v>
      </c>
      <c r="C186" s="12">
        <f>'Complete sheet and details'!E186</f>
        <v>72.851695300000003</v>
      </c>
      <c r="D186" s="4" t="str">
        <f t="shared" si="2"/>
        <v>19.0967928 , 72.8516953</v>
      </c>
      <c r="E186" s="4" t="str">
        <f>CONCATENATE("[",B186,""," "," ,",C186,","," '",'Complete sheet and details'!I186,"'","],")</f>
        <v>[19.0967928  ,72.8516953, 'Commercial'],</v>
      </c>
    </row>
    <row r="187" spans="1:5" ht="13.75" customHeight="1">
      <c r="A187" s="4" t="str">
        <f>'Complete sheet and details'!C187</f>
        <v>Govandi, Mumbai</v>
      </c>
      <c r="B187" s="12">
        <f>'Complete sheet and details'!D187</f>
        <v>19.0535444</v>
      </c>
      <c r="C187" s="12">
        <f>'Complete sheet and details'!E187</f>
        <v>72.923909499999993</v>
      </c>
      <c r="D187" s="4" t="str">
        <f t="shared" si="2"/>
        <v>19.0535444 , 72.9239095</v>
      </c>
      <c r="E187" s="4" t="str">
        <f>CONCATENATE("[",B187,""," "," ,",C187,","," '",'Complete sheet and details'!I187,"'","],")</f>
        <v>[19.0535444  ,72.9239095, 'Construction'],</v>
      </c>
    </row>
    <row r="188" spans="1:5" ht="13.75" customHeight="1">
      <c r="A188" s="4" t="str">
        <f>'Complete sheet and details'!C188</f>
        <v>Pali Hill, Bandra, Mumbai</v>
      </c>
      <c r="B188" s="12">
        <f>'Complete sheet and details'!D188</f>
        <v>19.0673678</v>
      </c>
      <c r="C188" s="12">
        <f>'Complete sheet and details'!E188</f>
        <v>72.826241099999905</v>
      </c>
      <c r="D188" s="4" t="str">
        <f t="shared" si="2"/>
        <v>19.0673678 , 72.8262410999999</v>
      </c>
      <c r="E188" s="4" t="str">
        <f>CONCATENATE("[",B188,""," "," ,",C188,","," '",'Complete sheet and details'!I188,"'","],")</f>
        <v>[19.0673678  ,72.8262410999999, 'Residential'],</v>
      </c>
    </row>
    <row r="189" spans="1:5" ht="13.75" customHeight="1">
      <c r="A189" s="4" t="str">
        <f>'Complete sheet and details'!C189</f>
        <v>RTO, Tardeo</v>
      </c>
      <c r="B189" s="12">
        <f>'Complete sheet and details'!D189</f>
        <v>18.9742566</v>
      </c>
      <c r="C189" s="12">
        <f>'Complete sheet and details'!E189</f>
        <v>72.817020900000003</v>
      </c>
      <c r="D189" s="4" t="str">
        <f t="shared" si="2"/>
        <v>18.9742566 , 72.8170209</v>
      </c>
      <c r="E189" s="4" t="str">
        <f>CONCATENATE("[",B189,""," "," ,",C189,","," '",'Complete sheet and details'!I189,"'","],")</f>
        <v>[18.9742566  ,72.8170209, 'Commercial'],</v>
      </c>
    </row>
    <row r="190" spans="1:5" ht="13.75" customHeight="1">
      <c r="A190" s="4" t="str">
        <f>'Complete sheet and details'!C190</f>
        <v>Rajbaug Estate, Pydhonie,</v>
      </c>
      <c r="B190" s="12">
        <f>'Complete sheet and details'!D190</f>
        <v>18.953830100000001</v>
      </c>
      <c r="C190" s="12">
        <f>'Complete sheet and details'!E190</f>
        <v>72.831508599999907</v>
      </c>
      <c r="D190" s="4" t="str">
        <f t="shared" si="2"/>
        <v>18.9538301 , 72.8315085999999</v>
      </c>
      <c r="E190" s="4" t="str">
        <f>CONCATENATE("[",B190,""," "," ,",C190,","," '",'Complete sheet and details'!I190,"'","],")</f>
        <v>[18.9538301  ,72.8315085999999, 'Commercial'],</v>
      </c>
    </row>
    <row r="191" spans="1:5" ht="13.75" customHeight="1">
      <c r="A191" s="4" t="str">
        <f>'Complete sheet and details'!C191</f>
        <v>Watson's Hotel, Mantralaya, Fort Mumbai, Maharashtra 400032</v>
      </c>
      <c r="B191" s="12">
        <f>'Complete sheet and details'!D191</f>
        <v>18.9283</v>
      </c>
      <c r="C191" s="12">
        <f>'Complete sheet and details'!E191</f>
        <v>72.831099999999907</v>
      </c>
      <c r="D191" s="4" t="str">
        <f t="shared" si="2"/>
        <v>18.9283 , 72.8310999999999</v>
      </c>
      <c r="E191" s="4" t="str">
        <f>CONCATENATE("[",B191,""," "," ,",C191,","," '",'Complete sheet and details'!I191,"'","],")</f>
        <v>[18.9283  ,72.8310999999999, 'Construction'],</v>
      </c>
    </row>
    <row r="192" spans="1:5" ht="13.75" customHeight="1">
      <c r="A192" s="4" t="str">
        <f>'Complete sheet and details'!C192</f>
        <v>NAdivali, dombivli</v>
      </c>
      <c r="B192" s="12">
        <f>'Complete sheet and details'!D192</f>
        <v>19.201830900000001</v>
      </c>
      <c r="C192" s="12">
        <f>'Complete sheet and details'!E192</f>
        <v>73.087742199999994</v>
      </c>
      <c r="D192" s="4" t="str">
        <f t="shared" si="2"/>
        <v>19.2018309 , 73.0877422</v>
      </c>
      <c r="E192" s="4" t="str">
        <f>CONCATENATE("[",B192,""," "," ,",C192,","," '",'Complete sheet and details'!I192,"'","],")</f>
        <v>[19.2018309  ,73.0877422, 'Authorities Negligence'],</v>
      </c>
    </row>
    <row r="193" spans="1:5" ht="13.75" customHeight="1">
      <c r="A193" s="4" t="str">
        <f>'Complete sheet and details'!C193</f>
        <v>Shimpoli, Borvli</v>
      </c>
      <c r="B193" s="12">
        <f>'Complete sheet and details'!D193</f>
        <v>19.221904800000001</v>
      </c>
      <c r="C193" s="12">
        <f>'Complete sheet and details'!E193</f>
        <v>72.842967999999999</v>
      </c>
      <c r="D193" s="4" t="str">
        <f t="shared" si="2"/>
        <v>19.2219048 , 72.842968</v>
      </c>
      <c r="E193" s="4" t="str">
        <f>CONCATENATE("[",B193,""," "," ,",C193,","," '",'Complete sheet and details'!I193,"'","],")</f>
        <v>[19.2219048  ,72.842968, 'Construction'],</v>
      </c>
    </row>
    <row r="194" spans="1:5" ht="13.75" customHeight="1">
      <c r="A194" s="4" t="str">
        <f>'Complete sheet and details'!C194</f>
        <v>Jai Punit Nagar Nagr, Kandivli West</v>
      </c>
      <c r="B194" s="12">
        <f>'Complete sheet and details'!D194</f>
        <v>19.2157032</v>
      </c>
      <c r="C194" s="12">
        <f>'Complete sheet and details'!E194</f>
        <v>72.849701699999997</v>
      </c>
      <c r="D194" s="4" t="str">
        <f t="shared" si="2"/>
        <v>19.2157032 , 72.8497017</v>
      </c>
      <c r="E194" s="4" t="str">
        <f>CONCATENATE("[",B194,""," "," ,",C194,","," '",'Complete sheet and details'!I194,"'","],")</f>
        <v>[19.2157032  ,72.8497017, 'Construction'],</v>
      </c>
    </row>
    <row r="195" spans="1:5" ht="13.75" customHeight="1">
      <c r="A195" s="4" t="str">
        <f>'Complete sheet and details'!C195</f>
        <v>Uran, Maharashtra</v>
      </c>
      <c r="B195" s="12">
        <f>'Complete sheet and details'!D195</f>
        <v>18.877234600000001</v>
      </c>
      <c r="C195" s="12">
        <f>'Complete sheet and details'!E195</f>
        <v>72.928339100000002</v>
      </c>
      <c r="D195" s="4" t="str">
        <f t="shared" ref="D195:D258" si="3">CONCATENATE(B195," , ",C195)</f>
        <v>18.8772346 , 72.9283391</v>
      </c>
      <c r="E195" s="4" t="str">
        <f>CONCATENATE("[",B195,""," "," ,",C195,","," '",'Complete sheet and details'!I195,"'","],")</f>
        <v>[18.8772346  ,72.9283391, 'Authorities Negligence'],</v>
      </c>
    </row>
    <row r="196" spans="1:5" ht="13.75" customHeight="1">
      <c r="A196" s="4" t="str">
        <f>'Complete sheet and details'!C196</f>
        <v>Everest Apartment, Ganga Bhavan Apartment, Everest Apartments, Opp, JP Rd, Versova, Mumbai, Maharashtra 400061</v>
      </c>
      <c r="B196" s="12">
        <f>'Complete sheet and details'!D196</f>
        <v>19.1359542</v>
      </c>
      <c r="C196" s="12">
        <f>'Complete sheet and details'!E196</f>
        <v>72.809729500000003</v>
      </c>
      <c r="D196" s="4" t="str">
        <f t="shared" si="3"/>
        <v>19.1359542 , 72.8097295</v>
      </c>
      <c r="E196" s="4" t="str">
        <f>CONCATENATE("[",B196,""," "," ,",C196,","," '",'Complete sheet and details'!I196,"'","],")</f>
        <v>[19.1359542  ,72.8097295, 'Residential'],</v>
      </c>
    </row>
    <row r="197" spans="1:5" ht="13.75" customHeight="1">
      <c r="A197" s="4" t="str">
        <f>'Complete sheet and details'!C197</f>
        <v>R R Roy Marg, Girgaon Chowpatty, Mumbai, Maharashtra 400004</v>
      </c>
      <c r="B197" s="12">
        <f>'Complete sheet and details'!D197</f>
        <v>18.9517545</v>
      </c>
      <c r="C197" s="12">
        <f>'Complete sheet and details'!E197</f>
        <v>72.818368800000002</v>
      </c>
      <c r="D197" s="4" t="str">
        <f t="shared" si="3"/>
        <v>18.9517545 , 72.8183688</v>
      </c>
      <c r="E197" s="4" t="str">
        <f>CONCATENATE("[",B197,""," "," ,",C197,","," '",'Complete sheet and details'!I197,"'","],")</f>
        <v>[18.9517545  ,72.8183688, 'Commercial'],</v>
      </c>
    </row>
    <row r="198" spans="1:5" ht="13.75" customHeight="1">
      <c r="A198" s="4" t="str">
        <f>'Complete sheet and details'!C198</f>
        <v>MEtro cinema, Mumbai</v>
      </c>
      <c r="B198" s="12">
        <f>'Complete sheet and details'!D198</f>
        <v>18.942961100000002</v>
      </c>
      <c r="C198" s="12">
        <f>'Complete sheet and details'!E198</f>
        <v>72.829003099999994</v>
      </c>
      <c r="D198" s="4" t="str">
        <f t="shared" si="3"/>
        <v>18.9429611 , 72.8290031</v>
      </c>
      <c r="E198" s="4" t="str">
        <f>CONCATENATE("[",B198,""," "," ,",C198,","," '",'Complete sheet and details'!I198,"'","],")</f>
        <v>[18.9429611  ,72.8290031, 'Authorities Negligence'],</v>
      </c>
    </row>
    <row r="199" spans="1:5" ht="13.75" customHeight="1">
      <c r="A199" s="4" t="str">
        <f>'Complete sheet and details'!C199</f>
        <v>Thane Civil Hospital, Shankar Rao Pednekar Road, Opposite Police Quarter, Tembhi Naka, Thane West, Thane, Maharashtra 400601</v>
      </c>
      <c r="B199" s="12">
        <f>'Complete sheet and details'!D199</f>
        <v>19.1985706</v>
      </c>
      <c r="C199" s="12">
        <f>'Complete sheet and details'!E199</f>
        <v>72.977968699999906</v>
      </c>
      <c r="D199" s="4" t="str">
        <f t="shared" si="3"/>
        <v>19.1985706 , 72.9779686999999</v>
      </c>
      <c r="E199" s="4" t="str">
        <f>CONCATENATE("[",B199,""," "," ,",C199,","," '",'Complete sheet and details'!I199,"'","],")</f>
        <v>[19.1985706  ,72.9779686999999, 'Construction'],</v>
      </c>
    </row>
    <row r="200" spans="1:5" ht="13.75" customHeight="1">
      <c r="A200" s="4" t="str">
        <f>'Complete sheet and details'!C200</f>
        <v>BArfiwala Road, Andheri</v>
      </c>
      <c r="B200" s="12">
        <f>'Complete sheet and details'!D200</f>
        <v>19.116138599999999</v>
      </c>
      <c r="C200" s="12">
        <f>'Complete sheet and details'!E200</f>
        <v>72.838572200000002</v>
      </c>
      <c r="D200" s="4" t="str">
        <f t="shared" si="3"/>
        <v>19.1161386 , 72.8385722</v>
      </c>
      <c r="E200" s="4" t="str">
        <f>CONCATENATE("[",B200,""," "," ,",C200,","," '",'Complete sheet and details'!I200,"'","],")</f>
        <v>[19.1161386  ,72.8385722, 'Authorities Negligence'],</v>
      </c>
    </row>
    <row r="201" spans="1:5" ht="13.75" customHeight="1">
      <c r="A201" s="4" t="str">
        <f>'Complete sheet and details'!C201</f>
        <v>Aarey Colony, Goregaon</v>
      </c>
      <c r="B201" s="12">
        <f>'Complete sheet and details'!D201</f>
        <v>19.150965500000002</v>
      </c>
      <c r="C201" s="12">
        <f>'Complete sheet and details'!E201</f>
        <v>72.883129400000001</v>
      </c>
      <c r="D201" s="4" t="str">
        <f t="shared" si="3"/>
        <v>19.1509655 , 72.8831294</v>
      </c>
      <c r="E201" s="4" t="str">
        <f>CONCATENATE("[",B201,""," "," ,",C201,","," '",'Complete sheet and details'!I201,"'","],")</f>
        <v>[19.1509655  ,72.8831294, 'Authorities Negligence'],</v>
      </c>
    </row>
    <row r="202" spans="1:5" ht="13.75" customHeight="1">
      <c r="A202" s="4" t="str">
        <f>'Complete sheet and details'!C202</f>
        <v>Kothari Mansion, CSMT, Mumbai</v>
      </c>
      <c r="B202" s="12">
        <f>'Complete sheet and details'!D202</f>
        <v>19.012871000000001</v>
      </c>
      <c r="C202" s="12">
        <f>'Complete sheet and details'!E202</f>
        <v>72.843816699999905</v>
      </c>
      <c r="D202" s="4" t="str">
        <f t="shared" si="3"/>
        <v>19.012871 , 72.8438166999999</v>
      </c>
      <c r="E202" s="4" t="str">
        <f>CONCATENATE("[",B202,""," "," ,",C202,","," '",'Complete sheet and details'!I202,"'","],")</f>
        <v>[19.012871  ,72.8438166999999, 'Residential'],</v>
      </c>
    </row>
    <row r="203" spans="1:5" ht="13.75" customHeight="1">
      <c r="A203" s="4" t="str">
        <f>'Complete sheet and details'!C203</f>
        <v>Gupta Market, Malad West, Mumbai</v>
      </c>
      <c r="B203" s="12">
        <f>'Complete sheet and details'!D203</f>
        <v>19.186820000000001</v>
      </c>
      <c r="C203" s="12">
        <f>'Complete sheet and details'!E203</f>
        <v>72.848107999999996</v>
      </c>
      <c r="D203" s="4" t="str">
        <f t="shared" si="3"/>
        <v>19.18682 , 72.848108</v>
      </c>
      <c r="E203" s="4" t="str">
        <f>CONCATENATE("[",B203,""," "," ,",C203,","," '",'Complete sheet and details'!I203,"'","],")</f>
        <v>[19.18682  ,72.848108, 'Commercial'],</v>
      </c>
    </row>
    <row r="204" spans="1:5" ht="13.75" customHeight="1">
      <c r="A204" s="4" t="str">
        <f>'Complete sheet and details'!C204</f>
        <v>Palava City, Dombivli</v>
      </c>
      <c r="B204" s="12">
        <f>'Complete sheet and details'!D204</f>
        <v>19.168340199999999</v>
      </c>
      <c r="C204" s="12">
        <f>'Complete sheet and details'!E204</f>
        <v>73.073963399999997</v>
      </c>
      <c r="D204" s="4" t="str">
        <f t="shared" si="3"/>
        <v>19.1683402 , 73.0739634</v>
      </c>
      <c r="E204" s="4" t="str">
        <f>CONCATENATE("[",B204,""," "," ,",C204,","," '",'Complete sheet and details'!I204,"'","],")</f>
        <v>[19.1683402  ,73.0739634, 'Residential'],</v>
      </c>
    </row>
    <row r="205" spans="1:5" ht="13.75" customHeight="1">
      <c r="A205" s="4" t="str">
        <f>'Complete sheet and details'!C205</f>
        <v>Bhulabhai Desai Road, Mumbai</v>
      </c>
      <c r="B205" s="12">
        <f>'Complete sheet and details'!D205</f>
        <v>18.9746317</v>
      </c>
      <c r="C205" s="12">
        <f>'Complete sheet and details'!E205</f>
        <v>72.806502299999906</v>
      </c>
      <c r="D205" s="4" t="str">
        <f t="shared" si="3"/>
        <v>18.9746317 , 72.8065022999999</v>
      </c>
      <c r="E205" s="4" t="str">
        <f>CONCATENATE("[",B205,""," "," ,",C205,","," '",'Complete sheet and details'!I205,"'","],")</f>
        <v>[18.9746317  ,72.8065022999999, 'Commercial'],</v>
      </c>
    </row>
    <row r="206" spans="1:5" ht="13.75" customHeight="1">
      <c r="A206" s="4" t="str">
        <f>'Complete sheet and details'!C206</f>
        <v>Valentina, Hiranandani Estate Rd, Hiranandani Estate, Thane West</v>
      </c>
      <c r="B206" s="12">
        <f>'Complete sheet and details'!D206</f>
        <v>19.258097800000002</v>
      </c>
      <c r="C206" s="12">
        <f>'Complete sheet and details'!E206</f>
        <v>72.984656999999999</v>
      </c>
      <c r="D206" s="4" t="str">
        <f t="shared" si="3"/>
        <v>19.2580978 , 72.984657</v>
      </c>
      <c r="E206" s="4" t="str">
        <f>CONCATENATE("[",B206,""," "," ,",C206,","," '",'Complete sheet and details'!I206,"'","],")</f>
        <v>[19.2580978  ,72.984657, 'Residential'],</v>
      </c>
    </row>
    <row r="207" spans="1:5" ht="13.75" customHeight="1">
      <c r="A207" s="4" t="str">
        <f>'Complete sheet and details'!C207</f>
        <v>Ghatkopar East, Mumbai</v>
      </c>
      <c r="B207" s="12">
        <f>'Complete sheet and details'!D207</f>
        <v>19.078598800000002</v>
      </c>
      <c r="C207" s="12">
        <f>'Complete sheet and details'!E207</f>
        <v>72.910145599999893</v>
      </c>
      <c r="D207" s="4" t="str">
        <f t="shared" si="3"/>
        <v>19.0785988 , 72.9101455999999</v>
      </c>
      <c r="E207" s="4" t="str">
        <f>CONCATENATE("[",B207,""," "," ,",C207,","," '",'Complete sheet and details'!I207,"'","],")</f>
        <v>[19.0785988  ,72.9101455999999, 'Residential'],</v>
      </c>
    </row>
    <row r="208" spans="1:5" ht="13.75" customHeight="1">
      <c r="A208" s="4" t="str">
        <f>'Complete sheet and details'!C208</f>
        <v>Kalbadevi, Mumbai</v>
      </c>
      <c r="B208" s="12">
        <f>'Complete sheet and details'!D208</f>
        <v>18.948737900000001</v>
      </c>
      <c r="C208" s="12">
        <f>'Complete sheet and details'!E208</f>
        <v>72.8288826</v>
      </c>
      <c r="D208" s="4" t="str">
        <f t="shared" si="3"/>
        <v>18.9487379 , 72.8288826</v>
      </c>
      <c r="E208" s="4" t="str">
        <f>CONCATENATE("[",B208,""," "," ,",C208,","," '",'Complete sheet and details'!I208,"'","],")</f>
        <v>[18.9487379  ,72.8288826, 'Residential'],</v>
      </c>
    </row>
    <row r="209" spans="1:5" ht="13.75" customHeight="1">
      <c r="A209" s="4" t="str">
        <f>'Complete sheet and details'!C209</f>
        <v>Deonar, Mumbai</v>
      </c>
      <c r="B209" s="12">
        <f>'Complete sheet and details'!D209</f>
        <v>19.044704800000002</v>
      </c>
      <c r="C209" s="12">
        <f>'Complete sheet and details'!E209</f>
        <v>72.910251099999996</v>
      </c>
      <c r="D209" s="4" t="str">
        <f t="shared" si="3"/>
        <v>19.0447048 , 72.9102511</v>
      </c>
      <c r="E209" s="4" t="str">
        <f>CONCATENATE("[",B209,""," "," ,",C209,","," '",'Complete sheet and details'!I209,"'","],")</f>
        <v>[19.0447048  ,72.9102511, 'Authorities Negligence'],</v>
      </c>
    </row>
    <row r="210" spans="1:5" ht="13.75" customHeight="1">
      <c r="A210" s="4" t="str">
        <f>'Complete sheet and details'!C210</f>
        <v>Ambernath, Mumbai</v>
      </c>
      <c r="B210" s="12">
        <f>'Complete sheet and details'!D210</f>
        <v>19.182516700000001</v>
      </c>
      <c r="C210" s="12">
        <f>'Complete sheet and details'!E210</f>
        <v>73.192602299999905</v>
      </c>
      <c r="D210" s="4" t="str">
        <f t="shared" si="3"/>
        <v>19.1825167 , 73.1926022999999</v>
      </c>
      <c r="E210" s="4" t="str">
        <f>CONCATENATE("[",B210,""," "," ,",C210,","," '",'Complete sheet and details'!I210,"'","],")</f>
        <v>[19.1825167  ,73.1926022999999, 'Authorities Negligence'],</v>
      </c>
    </row>
    <row r="211" spans="1:5" ht="13.75" customHeight="1">
      <c r="A211" s="4" t="str">
        <f>'Complete sheet and details'!C211</f>
        <v>Dahisar, Mumbai</v>
      </c>
      <c r="B211" s="12">
        <f>'Complete sheet and details'!D211</f>
        <v>19.249734400000001</v>
      </c>
      <c r="C211" s="12">
        <f>'Complete sheet and details'!E211</f>
        <v>72.859378300000003</v>
      </c>
      <c r="D211" s="4" t="str">
        <f t="shared" si="3"/>
        <v>19.2497344 , 72.8593783</v>
      </c>
      <c r="E211" s="4" t="str">
        <f>CONCATENATE("[",B211,""," "," ,",C211,","," '",'Complete sheet and details'!I211,"'","],")</f>
        <v>[19.2497344  ,72.8593783, 'Commercial'],</v>
      </c>
    </row>
    <row r="212" spans="1:5" ht="13.75" customHeight="1">
      <c r="A212" s="4" t="str">
        <f>'Complete sheet and details'!C212</f>
        <v>Palghar, Mumbai</v>
      </c>
      <c r="B212" s="12">
        <f>'Complete sheet and details'!D212</f>
        <v>19.693558100000001</v>
      </c>
      <c r="C212" s="12">
        <f>'Complete sheet and details'!E212</f>
        <v>72.765518399999905</v>
      </c>
      <c r="D212" s="4" t="str">
        <f t="shared" si="3"/>
        <v>19.6935581 , 72.7655183999999</v>
      </c>
      <c r="E212" s="4" t="str">
        <f>CONCATENATE("[",B212,""," "," ,",C212,","," '",'Complete sheet and details'!I212,"'","],")</f>
        <v>[19.6935581  ,72.7655183999999, 'Commercial'],</v>
      </c>
    </row>
    <row r="213" spans="1:5" ht="13.75" customHeight="1">
      <c r="A213" s="4" t="str">
        <f>'Complete sheet and details'!C213</f>
        <v>Gokul Shopping CentreDatta Park, Borivali West, Mumbai</v>
      </c>
      <c r="B213" s="12">
        <f>'Complete sheet and details'!D213</f>
        <v>19.224066499999999</v>
      </c>
      <c r="C213" s="12">
        <f>'Complete sheet and details'!E213</f>
        <v>72.854709599999893</v>
      </c>
      <c r="D213" s="4" t="str">
        <f t="shared" si="3"/>
        <v>19.2240665 , 72.8547095999999</v>
      </c>
      <c r="E213" s="4" t="str">
        <f>CONCATENATE("[",B213,""," "," ,",C213,","," '",'Complete sheet and details'!I213,"'","],")</f>
        <v>[19.2240665  ,72.8547095999999, 'Commercial'],</v>
      </c>
    </row>
    <row r="214" spans="1:5" ht="13.75" customHeight="1">
      <c r="A214" s="4" t="str">
        <f>'Complete sheet and details'!C214</f>
        <v>Marol, Mumbai</v>
      </c>
      <c r="B214" s="12">
        <f>'Complete sheet and details'!D214</f>
        <v>19.1173012</v>
      </c>
      <c r="C214" s="12">
        <f>'Complete sheet and details'!E214</f>
        <v>72.8840395</v>
      </c>
      <c r="D214" s="4" t="str">
        <f t="shared" si="3"/>
        <v>19.1173012 , 72.8840395</v>
      </c>
      <c r="E214" s="4" t="str">
        <f>CONCATENATE("[",B214,""," "," ,",C214,","," '",'Complete sheet and details'!I214,"'","],")</f>
        <v>[19.1173012  ,72.8840395, 'Commercial'],</v>
      </c>
    </row>
    <row r="215" spans="1:5" ht="13.75" customHeight="1">
      <c r="A215" s="4" t="str">
        <f>'Complete sheet and details'!C215</f>
        <v>Airoli, Mumbai</v>
      </c>
      <c r="B215" s="12">
        <f>'Complete sheet and details'!D215</f>
        <v>19.159013999999999</v>
      </c>
      <c r="C215" s="12">
        <f>'Complete sheet and details'!E215</f>
        <v>72.998568599999999</v>
      </c>
      <c r="D215" s="4" t="str">
        <f t="shared" si="3"/>
        <v>19.159014 , 72.9985686</v>
      </c>
      <c r="E215" s="4" t="str">
        <f>CONCATENATE("[",B215,""," "," ,",C215,","," '",'Complete sheet and details'!I215,"'","],")</f>
        <v>[19.159014  ,72.9985686, 'Commercial'],</v>
      </c>
    </row>
    <row r="216" spans="1:5" ht="13.75" customHeight="1">
      <c r="A216" s="4" t="str">
        <f>'Complete sheet and details'!C216</f>
        <v>Mankhurd, Mumbai</v>
      </c>
      <c r="B216" s="12">
        <f>'Complete sheet and details'!D216</f>
        <v>19.0558482</v>
      </c>
      <c r="C216" s="12">
        <f>'Complete sheet and details'!E216</f>
        <v>72.9281589</v>
      </c>
      <c r="D216" s="4" t="str">
        <f t="shared" si="3"/>
        <v>19.0558482 , 72.9281589</v>
      </c>
      <c r="E216" s="4" t="str">
        <f>CONCATENATE("[",B216,""," "," ,",C216,","," '",'Complete sheet and details'!I216,"'","],")</f>
        <v>[19.0558482  ,72.9281589, 'Commercial'],</v>
      </c>
    </row>
    <row r="217" spans="1:5" ht="13.75" customHeight="1">
      <c r="A217" s="4" t="str">
        <f>'Complete sheet and details'!C217</f>
        <v>Lajjat Dhaba, Bandra West, Mumbai</v>
      </c>
      <c r="B217" s="12">
        <f>'Complete sheet and details'!D217</f>
        <v>19.053871000000001</v>
      </c>
      <c r="C217" s="12">
        <f>'Complete sheet and details'!E217</f>
        <v>72.837288000000001</v>
      </c>
      <c r="D217" s="4" t="str">
        <f t="shared" si="3"/>
        <v>19.053871 , 72.837288</v>
      </c>
      <c r="E217" s="4" t="str">
        <f>CONCATENATE("[",B217,""," "," ,",C217,","," '",'Complete sheet and details'!I217,"'","],")</f>
        <v>[19.053871  ,72.837288, 'Commercial'],</v>
      </c>
    </row>
    <row r="218" spans="1:5" ht="13.75" customHeight="1">
      <c r="A218" s="4" t="str">
        <f>'Complete sheet and details'!C218</f>
        <v>Shanti Industrial Estate, Mulund, Mumabi</v>
      </c>
      <c r="B218" s="12">
        <f>'Complete sheet and details'!D218</f>
        <v>19.180325700000001</v>
      </c>
      <c r="C218" s="12">
        <f>'Complete sheet and details'!E218</f>
        <v>72.955903199999995</v>
      </c>
      <c r="D218" s="4" t="str">
        <f t="shared" si="3"/>
        <v>19.1803257 , 72.9559032</v>
      </c>
      <c r="E218" s="4" t="str">
        <f>CONCATENATE("[",B218,""," "," ,",C218,","," '",'Complete sheet and details'!I218,"'","],")</f>
        <v>[19.1803257  ,72.9559032, 'Commercial'],</v>
      </c>
    </row>
    <row r="219" spans="1:5" ht="13.75" customHeight="1">
      <c r="A219" s="4" t="str">
        <f>'Complete sheet and details'!C219</f>
        <v>Naupada, Thane, Mumbai</v>
      </c>
      <c r="B219" s="12">
        <f>'Complete sheet and details'!D219</f>
        <v>19.190282700000001</v>
      </c>
      <c r="C219" s="12">
        <f>'Complete sheet and details'!E219</f>
        <v>72.971154200000001</v>
      </c>
      <c r="D219" s="4" t="str">
        <f t="shared" si="3"/>
        <v>19.1902827 , 72.9711542</v>
      </c>
      <c r="E219" s="4" t="str">
        <f>CONCATENATE("[",B219,""," "," ,",C219,","," '",'Complete sheet and details'!I219,"'","],")</f>
        <v>[19.1902827  ,72.9711542, 'Residential'],</v>
      </c>
    </row>
    <row r="220" spans="1:5" ht="13.75" customHeight="1">
      <c r="A220" s="4" t="str">
        <f>'Complete sheet and details'!C220</f>
        <v>Session COurt, FOrt, Mumbai</v>
      </c>
      <c r="B220" s="12">
        <f>'Complete sheet and details'!D220</f>
        <v>18.9274065</v>
      </c>
      <c r="C220" s="12">
        <f>'Complete sheet and details'!E220</f>
        <v>72.830343900000003</v>
      </c>
      <c r="D220" s="4" t="str">
        <f t="shared" si="3"/>
        <v>18.9274065 , 72.8303439</v>
      </c>
      <c r="E220" s="4" t="str">
        <f>CONCATENATE("[",B220,""," "," ,",C220,","," '",'Complete sheet and details'!I220,"'","],")</f>
        <v>[18.9274065  ,72.8303439, 'Commercial'],</v>
      </c>
    </row>
    <row r="221" spans="1:5" ht="13.75" customHeight="1">
      <c r="A221" s="4" t="str">
        <f>'Complete sheet and details'!C221</f>
        <v>Cinevista Studio, Kanjurmarg West, Mumbai</v>
      </c>
      <c r="B221" s="12">
        <f>'Complete sheet and details'!D221</f>
        <v>19.126078700000001</v>
      </c>
      <c r="C221" s="12">
        <f>'Complete sheet and details'!E221</f>
        <v>72.926244199999999</v>
      </c>
      <c r="D221" s="4" t="str">
        <f t="shared" si="3"/>
        <v>19.1260787 , 72.9262442</v>
      </c>
      <c r="E221" s="4" t="str">
        <f>CONCATENATE("[",B221,""," "," ,",C221,","," '",'Complete sheet and details'!I221,"'","],")</f>
        <v>[19.1260787  ,72.9262442, 'Commercial'],</v>
      </c>
    </row>
    <row r="222" spans="1:5" ht="13.75" customHeight="1">
      <c r="A222" s="4" t="str">
        <f>'Complete sheet and details'!C222</f>
        <v>Zia apartments, Mumbai Central, Mumbai</v>
      </c>
      <c r="B222" s="12">
        <f>'Complete sheet and details'!D222</f>
        <v>18.9680179</v>
      </c>
      <c r="C222" s="12">
        <f>'Complete sheet and details'!E222</f>
        <v>72.825506599999997</v>
      </c>
      <c r="D222" s="4" t="str">
        <f t="shared" si="3"/>
        <v>18.9680179 , 72.8255066</v>
      </c>
      <c r="E222" s="4" t="str">
        <f>CONCATENATE("[",B222,""," "," ,",C222,","," '",'Complete sheet and details'!I222,"'","],")</f>
        <v>[18.9680179  ,72.8255066, 'Commercial'],</v>
      </c>
    </row>
    <row r="223" spans="1:5" ht="13.75" customHeight="1">
      <c r="A223" s="4" t="str">
        <f>'Complete sheet and details'!C223</f>
        <v>Powai, Mumbai</v>
      </c>
      <c r="B223" s="12">
        <f>'Complete sheet and details'!D223</f>
        <v>19.119722899999999</v>
      </c>
      <c r="C223" s="12">
        <f>'Complete sheet and details'!E223</f>
        <v>72.905170799999993</v>
      </c>
      <c r="D223" s="4" t="str">
        <f t="shared" si="3"/>
        <v>19.1197229 , 72.9051708</v>
      </c>
      <c r="E223" s="4" t="str">
        <f>CONCATENATE("[",B223,""," "," ,",C223,","," '",'Complete sheet and details'!I223,"'","],")</f>
        <v>[19.1197229  ,72.9051708, 'Factory'],</v>
      </c>
    </row>
    <row r="224" spans="1:5" ht="13.75" customHeight="1">
      <c r="A224" s="4" t="str">
        <f>'Complete sheet and details'!C224</f>
        <v>Kamala Mills, Lower Parel, Mumbai</v>
      </c>
      <c r="B224" s="12">
        <f>'Complete sheet and details'!D224</f>
        <v>19.003885400000001</v>
      </c>
      <c r="C224" s="12">
        <f>'Complete sheet and details'!E224</f>
        <v>72.827453399999996</v>
      </c>
      <c r="D224" s="4" t="str">
        <f t="shared" si="3"/>
        <v>19.0038854 , 72.8274534</v>
      </c>
      <c r="E224" s="4" t="str">
        <f>CONCATENATE("[",B224,""," "," ,",C224,","," '",'Complete sheet and details'!I224,"'","],")</f>
        <v>[19.0038854  ,72.8274534, 'Commercial'],</v>
      </c>
    </row>
    <row r="225" spans="1:5" ht="13.75" customHeight="1">
      <c r="A225" s="4" t="str">
        <f>'Complete sheet and details'!C225</f>
        <v>Malabar Hills, Mumbai</v>
      </c>
      <c r="B225" s="12">
        <f>'Complete sheet and details'!D225</f>
        <v>18.954797500000002</v>
      </c>
      <c r="C225" s="12">
        <f>'Complete sheet and details'!E225</f>
        <v>72.7984522</v>
      </c>
      <c r="D225" s="4" t="str">
        <f t="shared" si="3"/>
        <v>18.9547975 , 72.7984522</v>
      </c>
      <c r="E225" s="4" t="str">
        <f>CONCATENATE("[",B225,""," "," ,",C225,","," '",'Complete sheet and details'!I225,"'","],")</f>
        <v>[18.9547975  ,72.7984522, 'Residential'],</v>
      </c>
    </row>
    <row r="226" spans="1:5" ht="13.75" customHeight="1">
      <c r="A226" s="4" t="str">
        <f>'Complete sheet and details'!C226</f>
        <v>Vile Parle, Mumbai</v>
      </c>
      <c r="B226" s="12">
        <f>'Complete sheet and details'!D226</f>
        <v>19.096792799999999</v>
      </c>
      <c r="C226" s="12">
        <f>'Complete sheet and details'!E226</f>
        <v>72.851695300000003</v>
      </c>
      <c r="D226" s="4" t="str">
        <f t="shared" si="3"/>
        <v>19.0967928 , 72.8516953</v>
      </c>
      <c r="E226" s="4" t="str">
        <f>CONCATENATE("[",B226,""," "," ,",C226,","," '",'Complete sheet and details'!I226,"'","],")</f>
        <v>[19.0967928  ,72.8516953, 'Construction'],</v>
      </c>
    </row>
    <row r="227" spans="1:5" ht="13.75" customHeight="1">
      <c r="A227" s="4" t="str">
        <f>'Complete sheet and details'!C227</f>
        <v>Thane, Mumbai</v>
      </c>
      <c r="B227" s="12">
        <f>'Complete sheet and details'!D227</f>
        <v>19.218330699999999</v>
      </c>
      <c r="C227" s="12">
        <f>'Complete sheet and details'!E227</f>
        <v>72.978089699999998</v>
      </c>
      <c r="D227" s="4" t="str">
        <f t="shared" si="3"/>
        <v>19.2183307 , 72.9780897</v>
      </c>
      <c r="E227" s="4" t="str">
        <f>CONCATENATE("[",B227,""," "," ,",C227,","," '",'Complete sheet and details'!I227,"'","],")</f>
        <v>[19.2183307  ,72.9780897, 'Residential'],</v>
      </c>
    </row>
    <row r="228" spans="1:5" ht="13.75" customHeight="1">
      <c r="A228" s="4" t="str">
        <f>'Complete sheet and details'!C228</f>
        <v>Saki Naka, Mumbai</v>
      </c>
      <c r="B228" s="12">
        <f>'Complete sheet and details'!D228</f>
        <v>19.096182899999999</v>
      </c>
      <c r="C228" s="12">
        <f>'Complete sheet and details'!E228</f>
        <v>72.887742199999906</v>
      </c>
      <c r="D228" s="4" t="str">
        <f t="shared" si="3"/>
        <v>19.0961829 , 72.8877421999999</v>
      </c>
      <c r="E228" s="4" t="str">
        <f>CONCATENATE("[",B228,""," "," ,",C228,","," '",'Complete sheet and details'!I228,"'","],")</f>
        <v>[19.0961829  ,72.8877421999999, 'Factory'],</v>
      </c>
    </row>
    <row r="229" spans="1:5" ht="13.75" customHeight="1">
      <c r="A229" s="4" t="str">
        <f>'Complete sheet and details'!C229</f>
        <v>Dongri, Mumbai</v>
      </c>
      <c r="B229" s="12">
        <f>'Complete sheet and details'!D229</f>
        <v>18.9597509</v>
      </c>
      <c r="C229" s="12">
        <f>'Complete sheet and details'!E229</f>
        <v>72.837814999999907</v>
      </c>
      <c r="D229" s="4" t="str">
        <f t="shared" si="3"/>
        <v>18.9597509 , 72.8378149999999</v>
      </c>
      <c r="E229" s="4" t="str">
        <f>CONCATENATE("[",B229,""," "," ,",C229,","," '",'Complete sheet and details'!I229,"'","],")</f>
        <v>[18.9597509  ,72.8378149999999, 'Construction'],</v>
      </c>
    </row>
    <row r="230" spans="1:5" ht="13.75" customHeight="1">
      <c r="A230" s="4" t="str">
        <f>'Complete sheet and details'!C230</f>
        <v>Mankhurd, Mumbai</v>
      </c>
      <c r="B230" s="12">
        <f>'Complete sheet and details'!D230</f>
        <v>19.0558482</v>
      </c>
      <c r="C230" s="12">
        <f>'Complete sheet and details'!E230</f>
        <v>72.9281589</v>
      </c>
      <c r="D230" s="4" t="str">
        <f t="shared" si="3"/>
        <v>19.0558482 , 72.9281589</v>
      </c>
      <c r="E230" s="4" t="str">
        <f>CONCATENATE("[",B230,""," "," ,",C230,","," '",'Complete sheet and details'!I230,"'","],")</f>
        <v>[19.0558482  ,72.9281589, 'Commercial'],</v>
      </c>
    </row>
    <row r="231" spans="1:5" ht="13.75" customHeight="1">
      <c r="A231" s="4" t="str">
        <f>'Complete sheet and details'!C231</f>
        <v>Goregaon, Mumbai</v>
      </c>
      <c r="B231" s="12">
        <f>'Complete sheet and details'!D231</f>
        <v>19.166256600000001</v>
      </c>
      <c r="C231" s="12">
        <f>'Complete sheet and details'!E231</f>
        <v>72.852569599999995</v>
      </c>
      <c r="D231" s="4" t="str">
        <f t="shared" si="3"/>
        <v>19.1662566 , 72.8525696</v>
      </c>
      <c r="E231" s="4" t="str">
        <f>CONCATENATE("[",B231,""," "," ,",C231,","," '",'Complete sheet and details'!I231,"'","],")</f>
        <v>[19.1662566  ,72.8525696, 'Construction'],</v>
      </c>
    </row>
    <row r="232" spans="1:5" ht="13.75" customHeight="1">
      <c r="A232" s="4" t="str">
        <f>'Complete sheet and details'!C232</f>
        <v>Mysore Colony, Chembur, Mumbai</v>
      </c>
      <c r="B232" s="12">
        <f>'Complete sheet and details'!D232</f>
        <v>19.032237599999998</v>
      </c>
      <c r="C232" s="12">
        <f>'Complete sheet and details'!E232</f>
        <v>72.890750199999999</v>
      </c>
      <c r="D232" s="4" t="str">
        <f t="shared" si="3"/>
        <v>19.0322376 , 72.8907502</v>
      </c>
      <c r="E232" s="4" t="str">
        <f>CONCATENATE("[",B232,""," "," ,",C232,","," '",'Complete sheet and details'!I232,"'","],")</f>
        <v>[19.0322376  ,72.8907502, 'Authorities Negligence'],</v>
      </c>
    </row>
    <row r="233" spans="1:5" ht="13.75" customHeight="1">
      <c r="A233" s="4" t="str">
        <f>'Complete sheet and details'!C233</f>
        <v>August Kranti Maidan, 1, Tejpal Rd, Dadi Sheth Wadi, Tardeo, Mumbai, Maharashtra 400007</v>
      </c>
      <c r="B233" s="12">
        <f>'Complete sheet and details'!D233</f>
        <v>18.9622943</v>
      </c>
      <c r="C233" s="12">
        <f>'Complete sheet and details'!E233</f>
        <v>72.810140599999997</v>
      </c>
      <c r="D233" s="4" t="str">
        <f t="shared" si="3"/>
        <v>18.9622943 , 72.8101406</v>
      </c>
      <c r="E233" s="4" t="str">
        <f>CONCATENATE("[",B233,""," "," ,",C233,","," '",'Complete sheet and details'!I233,"'","],")</f>
        <v>[18.9622943  ,72.8101406, 'Residential'],</v>
      </c>
    </row>
    <row r="234" spans="1:5" ht="13.75" customHeight="1">
      <c r="A234" s="4" t="str">
        <f>'Complete sheet and details'!C234</f>
        <v>Cuffe Parade, Mumbai</v>
      </c>
      <c r="B234" s="12">
        <f>'Complete sheet and details'!D234</f>
        <v>18.912683099999999</v>
      </c>
      <c r="C234" s="12">
        <f>'Complete sheet and details'!E234</f>
        <v>72.821293400000002</v>
      </c>
      <c r="D234" s="4" t="str">
        <f t="shared" si="3"/>
        <v>18.9126831 , 72.8212934</v>
      </c>
      <c r="E234" s="4" t="str">
        <f>CONCATENATE("[",B234,""," "," ,",C234,","," '",'Complete sheet and details'!I234,"'","],")</f>
        <v>[18.9126831  ,72.8212934, 'Residential'],</v>
      </c>
    </row>
    <row r="235" spans="1:5" ht="13.75" customHeight="1">
      <c r="A235" s="4" t="str">
        <f>'Complete sheet and details'!C235</f>
        <v>KAlyan, Mumbai</v>
      </c>
      <c r="B235" s="12">
        <f>'Complete sheet and details'!D235</f>
        <v>19.240330499999999</v>
      </c>
      <c r="C235" s="12">
        <f>'Complete sheet and details'!E235</f>
        <v>73.130539499999998</v>
      </c>
      <c r="D235" s="4" t="str">
        <f t="shared" si="3"/>
        <v>19.2403305 , 73.1305395</v>
      </c>
      <c r="E235" s="4" t="str">
        <f>CONCATENATE("[",B235,""," "," ,",C235,","," '",'Complete sheet and details'!I235,"'","],")</f>
        <v>[19.2403305  ,73.1305395, 'Authorities Negligence'],</v>
      </c>
    </row>
    <row r="236" spans="1:5" ht="13.75" customHeight="1">
      <c r="A236" s="4" t="str">
        <f>'Complete sheet and details'!C236</f>
        <v>Saifee Burhani Upliftment Trust, Raudat Tahera Street, Bhendi Bazaar, Mumbai, Maharashtra 400003</v>
      </c>
      <c r="B236" s="12">
        <f>'Complete sheet and details'!D236</f>
        <v>18.9606785</v>
      </c>
      <c r="C236" s="12">
        <f>'Complete sheet and details'!E236</f>
        <v>72.830667699999907</v>
      </c>
      <c r="D236" s="4" t="str">
        <f t="shared" si="3"/>
        <v>18.9606785 , 72.8306676999999</v>
      </c>
      <c r="E236" s="4" t="str">
        <f>CONCATENATE("[",B236,""," "," ,",C236,","," '",'Complete sheet and details'!I236,"'","],")</f>
        <v>[18.9606785  ,72.8306676999999, 'Authorities Negligence'],</v>
      </c>
    </row>
    <row r="237" spans="1:5" ht="13.75" customHeight="1">
      <c r="A237" s="4" t="str">
        <f>'Complete sheet and details'!C237</f>
        <v>Devi Chowk, Reti Bunder, Shastri Nagar, Dombivli West, Dombivli, Maharashtra 421202</v>
      </c>
      <c r="B237" s="12">
        <f>'Complete sheet and details'!D237</f>
        <v>19.219205299999999</v>
      </c>
      <c r="C237" s="12">
        <f>'Complete sheet and details'!E237</f>
        <v>73.082447799999997</v>
      </c>
      <c r="D237" s="4" t="str">
        <f t="shared" si="3"/>
        <v>19.2192053 , 73.0824478</v>
      </c>
      <c r="E237" s="4" t="str">
        <f>CONCATENATE("[",B237,""," "," ,",C237,","," '",'Complete sheet and details'!I237,"'","],")</f>
        <v>[19.2192053  ,73.0824478, 'Construction'],</v>
      </c>
    </row>
    <row r="238" spans="1:5" ht="13.75" customHeight="1">
      <c r="A238" s="4" t="str">
        <f>'Complete sheet and details'!C238</f>
        <v>Vitawa, Kalwa, Thane</v>
      </c>
      <c r="B238" s="12">
        <f>'Complete sheet and details'!D238</f>
        <v>19.1849162</v>
      </c>
      <c r="C238" s="12">
        <f>'Complete sheet and details'!E238</f>
        <v>72.990344699999994</v>
      </c>
      <c r="D238" s="4" t="str">
        <f t="shared" si="3"/>
        <v>19.1849162 , 72.9903447</v>
      </c>
      <c r="E238" s="4" t="str">
        <f>CONCATENATE("[",B238,""," "," ,",C238,","," '",'Complete sheet and details'!I238,"'","],")</f>
        <v>[19.1849162  ,72.9903447, 'Commercial'],</v>
      </c>
    </row>
    <row r="239" spans="1:5" ht="13.75" customHeight="1">
      <c r="A239" s="4" t="str">
        <f>'Complete sheet and details'!C239</f>
        <v>La Mer, Kadeshwari Mandir Marg, Mount Mary, Bandra West, Mumbai, Maharashtra 400050</v>
      </c>
      <c r="B239" s="12">
        <f>'Complete sheet and details'!D239</f>
        <v>19.047328499999999</v>
      </c>
      <c r="C239" s="12">
        <f>'Complete sheet and details'!E239</f>
        <v>72.826100699999998</v>
      </c>
      <c r="D239" s="4" t="str">
        <f t="shared" si="3"/>
        <v>19.0473285 , 72.8261007</v>
      </c>
      <c r="E239" s="4" t="str">
        <f>CONCATENATE("[",B239,""," "," ,",C239,","," '",'Complete sheet and details'!I239,"'","],")</f>
        <v>[19.0473285  ,72.8261007, 'Residential'],</v>
      </c>
    </row>
    <row r="240" spans="1:5" ht="13.75" customHeight="1">
      <c r="A240" s="4" t="str">
        <f>'Complete sheet and details'!C240</f>
        <v>Turbhe MIDC, Turbhe Navi Mumbai, Maharashtra 400705</v>
      </c>
      <c r="B240" s="12">
        <f>'Complete sheet and details'!D240</f>
        <v>19.077131099999999</v>
      </c>
      <c r="C240" s="12">
        <f>'Complete sheet and details'!E240</f>
        <v>73.021341399999997</v>
      </c>
      <c r="D240" s="4" t="str">
        <f t="shared" si="3"/>
        <v>19.0771311 , 73.0213414</v>
      </c>
      <c r="E240" s="4" t="str">
        <f>CONCATENATE("[",B240,""," "," ,",C240,","," '",'Complete sheet and details'!I240,"'","],")</f>
        <v>[19.0771311  ,73.0213414, 'Factory'],</v>
      </c>
    </row>
    <row r="241" spans="1:5" ht="13.75" customHeight="1">
      <c r="A241" s="4" t="str">
        <f>'Complete sheet and details'!C241</f>
        <v>Sant Nirankari Satsang Bhavan, Bhayandar, Navghar naka, Bhanaydar</v>
      </c>
      <c r="B241" s="12">
        <f>'Complete sheet and details'!D241</f>
        <v>19.3108535</v>
      </c>
      <c r="C241" s="12">
        <f>'Complete sheet and details'!E241</f>
        <v>72.865804299999994</v>
      </c>
      <c r="D241" s="4" t="str">
        <f t="shared" si="3"/>
        <v>19.3108535 , 72.8658043</v>
      </c>
      <c r="E241" s="4" t="str">
        <f>CONCATENATE("[",B241,""," "," ,",C241,","," '",'Complete sheet and details'!I241,"'","],")</f>
        <v>[19.3108535  ,72.8658043, 'Miscellaneous'],</v>
      </c>
    </row>
    <row r="242" spans="1:5" ht="13.75" customHeight="1">
      <c r="A242" s="4" t="str">
        <f>'Complete sheet and details'!C242</f>
        <v>Borivli, Mumbai</v>
      </c>
      <c r="B242" s="12">
        <f>'Complete sheet and details'!D242</f>
        <v>19.2307329</v>
      </c>
      <c r="C242" s="12">
        <f>'Complete sheet and details'!E242</f>
        <v>72.856673000000001</v>
      </c>
      <c r="D242" s="4" t="str">
        <f t="shared" si="3"/>
        <v>19.2307329 , 72.856673</v>
      </c>
      <c r="E242" s="4" t="str">
        <f>CONCATENATE("[",B242,""," "," ,",C242,","," '",'Complete sheet and details'!I242,"'","],")</f>
        <v>[19.2307329  ,72.856673, 'Construction'],</v>
      </c>
    </row>
    <row r="243" spans="1:5" ht="13.75" customHeight="1">
      <c r="A243" s="4" t="str">
        <f>'Complete sheet and details'!C243</f>
        <v>Jawahar Dweep, Mumbai</v>
      </c>
      <c r="B243" s="12">
        <f>'Complete sheet and details'!D243</f>
        <v>18.960274500000001</v>
      </c>
      <c r="C243" s="12">
        <f>'Complete sheet and details'!E243</f>
        <v>72.902498600000001</v>
      </c>
      <c r="D243" s="4" t="str">
        <f t="shared" si="3"/>
        <v>18.9602745 , 72.9024986</v>
      </c>
      <c r="E243" s="4" t="str">
        <f>CONCATENATE("[",B243,""," "," ,",C243,","," '",'Complete sheet and details'!I243,"'","],")</f>
        <v>[18.9602745  ,72.9024986, 'Factory'],</v>
      </c>
    </row>
    <row r="244" spans="1:5" ht="13.75" customHeight="1">
      <c r="A244" s="4" t="str">
        <f>'Complete sheet and details'!C244</f>
        <v>R K Films &amp; Studios, 1, Sion - Trombay Rd, Dreamland Society, Borla, Union Park, Chembur, Mumbai, Maharashtra 400071</v>
      </c>
      <c r="B244" s="12">
        <f>'Complete sheet and details'!D244</f>
        <v>19.046813199999999</v>
      </c>
      <c r="C244" s="12">
        <f>'Complete sheet and details'!E244</f>
        <v>72.907647099999906</v>
      </c>
      <c r="D244" s="4" t="str">
        <f t="shared" si="3"/>
        <v>19.0468132 , 72.9076470999999</v>
      </c>
      <c r="E244" s="4" t="str">
        <f>CONCATENATE("[",B244,""," "," ,",C244,","," '",'Complete sheet and details'!I244,"'","],")</f>
        <v>[19.0468132  ,72.9076470999999, 'Commercial'],</v>
      </c>
    </row>
    <row r="245" spans="1:5" ht="13.75" customHeight="1">
      <c r="A245" s="4" t="str">
        <f>'Complete sheet and details'!C245</f>
        <v>Damji Sadan, Jethabhai Ln, Shival Nagar, Saibaba Nagar, Pant Nagar, Ghatkopar East, Mumbai, Maharashtra 400077</v>
      </c>
      <c r="B245" s="12">
        <f>'Complete sheet and details'!D245</f>
        <v>19.0847069</v>
      </c>
      <c r="C245" s="12">
        <f>'Complete sheet and details'!E245</f>
        <v>72.909905600000002</v>
      </c>
      <c r="D245" s="4" t="str">
        <f t="shared" si="3"/>
        <v>19.0847069 , 72.9099056</v>
      </c>
      <c r="E245" s="4" t="str">
        <f>CONCATENATE("[",B245,""," "," ,",C245,","," '",'Complete sheet and details'!I245,"'","],")</f>
        <v>[19.0847069  ,72.9099056, 'Construction'],</v>
      </c>
    </row>
    <row r="246" spans="1:5" ht="13.75" customHeight="1">
      <c r="A246" s="4" t="str">
        <f>'Complete sheet and details'!C246</f>
        <v>Bhivpuri railway station, Karjat</v>
      </c>
      <c r="B246" s="12">
        <f>'Complete sheet and details'!D246</f>
        <v>18.970595200000002</v>
      </c>
      <c r="C246" s="12">
        <f>'Complete sheet and details'!E246</f>
        <v>73.331433599999997</v>
      </c>
      <c r="D246" s="4" t="str">
        <f t="shared" si="3"/>
        <v>18.9705952 , 73.3314336</v>
      </c>
      <c r="E246" s="4" t="str">
        <f>CONCATENATE("[",B246,""," "," ,",C246,","," '",'Complete sheet and details'!I246,"'","],")</f>
        <v>[18.9705952  ,73.3314336, 'Authorities Negligence'],</v>
      </c>
    </row>
    <row r="247" spans="1:5" ht="13.75" customHeight="1">
      <c r="A247" s="4" t="str">
        <f>'Complete sheet and details'!C247</f>
        <v>Underia St, Mumbai</v>
      </c>
      <c r="B247" s="12">
        <f>'Complete sheet and details'!D247</f>
        <v>18.963510599999999</v>
      </c>
      <c r="C247" s="12">
        <f>'Complete sheet and details'!E247</f>
        <v>72.830252099999996</v>
      </c>
      <c r="D247" s="4" t="str">
        <f t="shared" si="3"/>
        <v>18.9635106 , 72.8302521</v>
      </c>
      <c r="E247" s="4" t="str">
        <f>CONCATENATE("[",B247,""," "," ,",C247,","," '",'Complete sheet and details'!I247,"'","],")</f>
        <v>[18.9635106  ,72.8302521, 'Construction'],</v>
      </c>
    </row>
    <row r="248" spans="1:5" ht="13.75" customHeight="1">
      <c r="A248" s="4" t="str">
        <f>'Complete sheet and details'!C248</f>
        <v>Tilak Nagar, Dombivli East Dombivli, Maharashtra</v>
      </c>
      <c r="B248" s="12">
        <f>'Complete sheet and details'!D248</f>
        <v>19.214047600000001</v>
      </c>
      <c r="C248" s="12">
        <f>'Complete sheet and details'!E248</f>
        <v>73.092913199999998</v>
      </c>
      <c r="D248" s="4" t="str">
        <f t="shared" si="3"/>
        <v>19.2140476 , 73.0929132</v>
      </c>
      <c r="E248" s="4" t="str">
        <f>CONCATENATE("[",B248,""," "," ,",C248,","," '",'Complete sheet and details'!I248,"'","],")</f>
        <v>[19.2140476  ,73.0929132, 'Authorities Negligence'],</v>
      </c>
    </row>
    <row r="249" spans="1:5" ht="13.75" customHeight="1">
      <c r="A249" s="4" t="str">
        <f>'Complete sheet and details'!C249</f>
        <v>Noorani Arcade, Shailesh Nagar, Mumbra, Mumbra - Kausa, Maharashtra 400612</v>
      </c>
      <c r="B249" s="12">
        <f>'Complete sheet and details'!D249</f>
        <v>19.186031100000001</v>
      </c>
      <c r="C249" s="12">
        <f>'Complete sheet and details'!E249</f>
        <v>73.021467099999995</v>
      </c>
      <c r="D249" s="4" t="str">
        <f t="shared" si="3"/>
        <v>19.1860311 , 73.0214671</v>
      </c>
      <c r="E249" s="4" t="str">
        <f>CONCATENATE("[",B249,""," "," ,",C249,","," '",'Complete sheet and details'!I249,"'","],")</f>
        <v>[19.1860311  ,73.0214671, 'Construction'],</v>
      </c>
    </row>
    <row r="250" spans="1:5" ht="13.75" customHeight="1">
      <c r="A250" s="4" t="str">
        <f>'Complete sheet and details'!C250</f>
        <v>Korum Mall, Eastern Express Hwy, Samata Nagar, Thane West, Thane, Maharashtra 400606</v>
      </c>
      <c r="B250" s="12">
        <f>'Complete sheet and details'!D250</f>
        <v>19.2027888</v>
      </c>
      <c r="C250" s="12">
        <f>'Complete sheet and details'!E250</f>
        <v>72.9653627</v>
      </c>
      <c r="D250" s="4" t="str">
        <f t="shared" si="3"/>
        <v>19.2027888 , 72.9653627</v>
      </c>
      <c r="E250" s="4" t="str">
        <f>CONCATENATE("[",B250,""," "," ,",C250,","," '",'Complete sheet and details'!I250,"'","],")</f>
        <v>[19.2027888  ,72.9653627, 'Authorities Negligence'],</v>
      </c>
    </row>
    <row r="251" spans="1:5" ht="13.75" customHeight="1">
      <c r="A251" s="4" t="str">
        <f>'Complete sheet and details'!C251</f>
        <v>Oberoi Mall, Western Express Hwy, Yashodham, Goregaon, Mumbai, Maharashtra 400063</v>
      </c>
      <c r="B251" s="12">
        <f>'Complete sheet and details'!D251</f>
        <v>19.173721799999999</v>
      </c>
      <c r="C251" s="12">
        <f>'Complete sheet and details'!E251</f>
        <v>72.860518099999993</v>
      </c>
      <c r="D251" s="4" t="str">
        <f t="shared" si="3"/>
        <v>19.1737218 , 72.8605181</v>
      </c>
      <c r="E251" s="4" t="str">
        <f>CONCATENATE("[",B251,""," "," ,",C251,","," '",'Complete sheet and details'!I251,"'","],")</f>
        <v>[19.1737218  ,72.8605181, 'Commercial'],</v>
      </c>
    </row>
    <row r="252" spans="1:5" ht="13.75" customHeight="1">
      <c r="A252" s="4" t="str">
        <f>'Complete sheet and details'!C252</f>
        <v>Chandan Naka, Shree Ram Sankul Society, Moregaon Talao, Nalasopara East Nala Sopara</v>
      </c>
      <c r="B252" s="12">
        <f>'Complete sheet and details'!D252</f>
        <v>19.415058999999999</v>
      </c>
      <c r="C252" s="12">
        <f>'Complete sheet and details'!E252</f>
        <v>72.824539999999999</v>
      </c>
      <c r="D252" s="4" t="str">
        <f t="shared" si="3"/>
        <v>19.415059 , 72.82454</v>
      </c>
      <c r="E252" s="4" t="str">
        <f>CONCATENATE("[",B252,""," "," ,",C252,","," '",'Complete sheet and details'!I252,"'","],")</f>
        <v>[19.415059  ,72.82454, 'Residential'],</v>
      </c>
    </row>
    <row r="253" spans="1:5" ht="13.75" customHeight="1">
      <c r="A253" s="4" t="str">
        <f>'Complete sheet and details'!C253</f>
        <v>Goregaon west, mumbai</v>
      </c>
      <c r="B253" s="12">
        <f>'Complete sheet and details'!D253</f>
        <v>19.166256600000001</v>
      </c>
      <c r="C253" s="12">
        <f>'Complete sheet and details'!E253</f>
        <v>72.852569599999995</v>
      </c>
      <c r="D253" s="4" t="str">
        <f t="shared" si="3"/>
        <v>19.1662566 , 72.8525696</v>
      </c>
      <c r="E253" s="4" t="str">
        <f>CONCATENATE("[",B253,""," "," ,",C253,","," '",'Complete sheet and details'!I253,"'","],")</f>
        <v>[19.1662566  ,72.8525696, 'Construction'],</v>
      </c>
    </row>
    <row r="254" spans="1:5" ht="13.75" customHeight="1">
      <c r="A254" s="4" t="str">
        <f>'Complete sheet and details'!C254</f>
        <v>Bhandup, Mumbai</v>
      </c>
      <c r="B254" s="12">
        <f>'Complete sheet and details'!D254</f>
        <v>19.151109600000002</v>
      </c>
      <c r="C254" s="12">
        <f>'Complete sheet and details'!E254</f>
        <v>72.937197999999995</v>
      </c>
      <c r="D254" s="4" t="str">
        <f t="shared" si="3"/>
        <v>19.1511096 , 72.937198</v>
      </c>
      <c r="E254" s="4" t="str">
        <f>CONCATENATE("[",B254,""," "," ,",C254,","," '",'Complete sheet and details'!I254,"'","],")</f>
        <v>[19.1511096  ,72.937198, 'Commercial'],</v>
      </c>
    </row>
    <row r="255" spans="1:5" ht="13.75" customHeight="1">
      <c r="A255" s="4" t="str">
        <f>'Complete sheet and details'!C255</f>
        <v>Odish Bhavan, Sector 30A, Plot No.5, Near Kerala House, Vashi, Navi Mumbai</v>
      </c>
      <c r="B255" s="12">
        <f>'Complete sheet and details'!D255</f>
        <v>19.067548899999998</v>
      </c>
      <c r="C255" s="12">
        <f>'Complete sheet and details'!E255</f>
        <v>72.992480599999993</v>
      </c>
      <c r="D255" s="4" t="str">
        <f t="shared" si="3"/>
        <v>19.0675489 , 72.9924806</v>
      </c>
      <c r="E255" s="4" t="str">
        <f>CONCATENATE("[",B255,""," "," ,",C255,","," '",'Complete sheet and details'!I255,"'","],")</f>
        <v>[19.0675489  ,72.9924806, 'Commercial'],</v>
      </c>
    </row>
    <row r="256" spans="1:5" ht="13.75" customHeight="1">
      <c r="A256" s="4" t="str">
        <f>'Complete sheet and details'!C256</f>
        <v>Malad east, Mumbai</v>
      </c>
      <c r="B256" s="12">
        <f>'Complete sheet and details'!D256</f>
        <v>19.185377899999999</v>
      </c>
      <c r="C256" s="12">
        <f>'Complete sheet and details'!E256</f>
        <v>72.858475799999994</v>
      </c>
      <c r="D256" s="4" t="str">
        <f t="shared" si="3"/>
        <v>19.1853779 , 72.8584758</v>
      </c>
      <c r="E256" s="4" t="str">
        <f>CONCATENATE("[",B256,""," "," ,",C256,","," '",'Complete sheet and details'!I256,"'","],")</f>
        <v>[19.1853779  ,72.8584758, 'Commercial'],</v>
      </c>
    </row>
    <row r="257" spans="1:5" ht="13.75" customHeight="1">
      <c r="A257" s="4" t="str">
        <f>'Complete sheet and details'!C257</f>
        <v>Hiranandani Meadows, Gladys Alwares Road, Off Pokhran Road No 2, Thane H.o. (east) Manpada, Thane West</v>
      </c>
      <c r="B257" s="12">
        <f>'Complete sheet and details'!D257</f>
        <v>19.227021700000002</v>
      </c>
      <c r="C257" s="12">
        <f>'Complete sheet and details'!E257</f>
        <v>72.971892299999993</v>
      </c>
      <c r="D257" s="4" t="str">
        <f t="shared" si="3"/>
        <v>19.2270217 , 72.9718923</v>
      </c>
      <c r="E257" s="4" t="str">
        <f>CONCATENATE("[",B257,""," "," ,",C257,","," '",'Complete sheet and details'!I257,"'","],")</f>
        <v>[19.2270217  ,72.9718923, 'Residential'],</v>
      </c>
    </row>
    <row r="258" spans="1:5" ht="13.75" customHeight="1">
      <c r="A258" s="4" t="str">
        <f>'Complete sheet and details'!C258</f>
        <v>Chhabildas Rd, Dadar West, Dadar, Mumbai</v>
      </c>
      <c r="B258" s="12">
        <f>'Complete sheet and details'!D258</f>
        <v>19.020118799999999</v>
      </c>
      <c r="C258" s="12">
        <f>'Complete sheet and details'!E258</f>
        <v>72.842350400000001</v>
      </c>
      <c r="D258" s="4" t="str">
        <f t="shared" si="3"/>
        <v>19.0201188 , 72.8423504</v>
      </c>
      <c r="E258" s="4" t="str">
        <f>CONCATENATE("[",B258,""," "," ,",C258,","," '",'Complete sheet and details'!I258,"'","],")</f>
        <v>[19.0201188  ,72.8423504, 'Commercial'],</v>
      </c>
    </row>
    <row r="259" spans="1:5" ht="13.75" customHeight="1">
      <c r="A259" s="4" t="str">
        <f>'Complete sheet and details'!C259</f>
        <v>Chembur, Mumbai</v>
      </c>
      <c r="B259" s="12">
        <f>'Complete sheet and details'!D259</f>
        <v>19.052211499999999</v>
      </c>
      <c r="C259" s="12">
        <f>'Complete sheet and details'!E259</f>
        <v>72.900521999999995</v>
      </c>
      <c r="D259" s="4" t="str">
        <f t="shared" ref="D259:D322" si="4">CONCATENATE(B259," , ",C259)</f>
        <v>19.0522115 , 72.900522</v>
      </c>
      <c r="E259" s="4" t="str">
        <f>CONCATENATE("[",B259,""," "," ,",C259,","," '",'Complete sheet and details'!I259,"'","],")</f>
        <v>[19.0522115  ,72.900522, 'Authorities Negligence'],</v>
      </c>
    </row>
    <row r="260" spans="1:5" ht="13.75" customHeight="1">
      <c r="A260" s="4" t="str">
        <f>'Complete sheet and details'!C260</f>
        <v>BDD chawls , worli</v>
      </c>
      <c r="B260" s="12">
        <f>'Complete sheet and details'!D260</f>
        <v>19.003495699999998</v>
      </c>
      <c r="C260" s="12">
        <f>'Complete sheet and details'!E260</f>
        <v>72.820529199999996</v>
      </c>
      <c r="D260" s="4" t="str">
        <f t="shared" si="4"/>
        <v>19.0034957 , 72.8205292</v>
      </c>
      <c r="E260" s="4" t="str">
        <f>CONCATENATE("[",B260,""," "," ,",C260,","," '",'Complete sheet and details'!I260,"'","],")</f>
        <v>[19.0034957  ,72.8205292, 'Construction'],</v>
      </c>
    </row>
    <row r="261" spans="1:5" ht="13.75" customHeight="1">
      <c r="A261" s="4" t="str">
        <f>'Complete sheet and details'!C261</f>
        <v>Centenary Building, WTP Marg, Near Pepsi Company, Patil Wadi, Govandi East, Mumbai, Maharashtra 400088</v>
      </c>
      <c r="B261" s="12">
        <f>'Complete sheet and details'!D261</f>
        <v>19.049428800000001</v>
      </c>
      <c r="C261" s="12">
        <f>'Complete sheet and details'!E261</f>
        <v>72.911083899999994</v>
      </c>
      <c r="D261" s="4" t="str">
        <f t="shared" si="4"/>
        <v>19.0494288 , 72.9110839</v>
      </c>
      <c r="E261" s="4" t="str">
        <f>CONCATENATE("[",B261,""," "," ,",C261,","," '",'Complete sheet and details'!I261,"'","],")</f>
        <v>[19.0494288  ,72.9110839, 'Authorities Negligence'],</v>
      </c>
    </row>
    <row r="262" spans="1:5" ht="13.75" customHeight="1">
      <c r="A262" s="4" t="str">
        <f>'Complete sheet and details'!C262</f>
        <v>Antilia, Altamount Rd, Cumballa Hill, Mumbai</v>
      </c>
      <c r="B262" s="12">
        <f>'Complete sheet and details'!D262</f>
        <v>18.9680468</v>
      </c>
      <c r="C262" s="12">
        <f>'Complete sheet and details'!E262</f>
        <v>72.809565499999906</v>
      </c>
      <c r="D262" s="4" t="str">
        <f t="shared" si="4"/>
        <v>18.9680468 , 72.8095654999999</v>
      </c>
      <c r="E262" s="4" t="str">
        <f>CONCATENATE("[",B262,""," "," ,",C262,","," '",'Complete sheet and details'!I262,"'","],")</f>
        <v>[18.9680468  ,72.8095654999999, 'Residential'],</v>
      </c>
    </row>
    <row r="263" spans="1:5" ht="13.75" customHeight="1">
      <c r="A263" s="4" t="str">
        <f>'Complete sheet and details'!C263</f>
        <v>Himalaya Apt, Sea Face Road, Worli, Mumbai - 400018, Koliwada, Worli, Mumbai, Maharashtra 400030</v>
      </c>
      <c r="B263" s="12">
        <f>'Complete sheet and details'!D263</f>
        <v>19.016666699999998</v>
      </c>
      <c r="C263" s="12">
        <f>'Complete sheet and details'!E263</f>
        <v>72.816666699999999</v>
      </c>
      <c r="D263" s="4" t="str">
        <f t="shared" si="4"/>
        <v>19.0166667 , 72.8166667</v>
      </c>
      <c r="E263" s="4" t="str">
        <f>CONCATENATE("[",B263,""," "," ,",C263,","," '",'Complete sheet and details'!I263,"'","],")</f>
        <v>[19.0166667  ,72.8166667, 'Residential'],</v>
      </c>
    </row>
    <row r="264" spans="1:5" ht="13.75" customHeight="1">
      <c r="A264" s="4" t="str">
        <f>'Complete sheet and details'!C264</f>
        <v>Malad east, Mumbai</v>
      </c>
      <c r="B264" s="12">
        <f>'Complete sheet and details'!D264</f>
        <v>19.185377899999999</v>
      </c>
      <c r="C264" s="12">
        <f>'Complete sheet and details'!E264</f>
        <v>72.858475799999994</v>
      </c>
      <c r="D264" s="4" t="str">
        <f t="shared" si="4"/>
        <v>19.1853779 , 72.8584758</v>
      </c>
      <c r="E264" s="4" t="str">
        <f>CONCATENATE("[",B264,""," "," ,",C264,","," '",'Complete sheet and details'!I264,"'","],")</f>
        <v>[19.1853779  ,72.8584758, 'Authorities Negligence'],</v>
      </c>
    </row>
    <row r="265" spans="1:5" ht="13.75" customHeight="1">
      <c r="A265" s="4" t="str">
        <f>'Complete sheet and details'!C265</f>
        <v>Whistling woods International, Reliance Media, Film City Complex, Mumbai</v>
      </c>
      <c r="B265" s="12">
        <f>'Complete sheet and details'!D265</f>
        <v>19.1623795</v>
      </c>
      <c r="C265" s="12">
        <f>'Complete sheet and details'!E265</f>
        <v>72.886516099999994</v>
      </c>
      <c r="D265" s="4" t="str">
        <f t="shared" si="4"/>
        <v>19.1623795 , 72.8865161</v>
      </c>
      <c r="E265" s="4" t="str">
        <f>CONCATENATE("[",B265,""," "," ,",C265,","," '",'Complete sheet and details'!I265,"'","],")</f>
        <v>[19.1623795  ,72.8865161, 'Commercial'],</v>
      </c>
    </row>
    <row r="266" spans="1:5" ht="13.75" customHeight="1">
      <c r="A266" s="4" t="str">
        <f>'Complete sheet and details'!C266</f>
        <v>Ghatkopar, Mumbai</v>
      </c>
      <c r="B266" s="12">
        <f>'Complete sheet and details'!D266</f>
        <v>19.079023899999999</v>
      </c>
      <c r="C266" s="12">
        <f>'Complete sheet and details'!E266</f>
        <v>72.908012200000002</v>
      </c>
      <c r="D266" s="4" t="str">
        <f t="shared" si="4"/>
        <v>19.0790239 , 72.9080122</v>
      </c>
      <c r="E266" s="4" t="str">
        <f>CONCATENATE("[",B266,""," "," ,",C266,","," '",'Complete sheet and details'!I266,"'","],")</f>
        <v>[19.0790239  ,72.9080122, 'Construction'],</v>
      </c>
    </row>
    <row r="267" spans="1:5" ht="13.75" customHeight="1">
      <c r="A267" s="4" t="str">
        <f>'Complete sheet and details'!C267</f>
        <v>Borivli, Mumbai</v>
      </c>
      <c r="B267" s="12">
        <f>'Complete sheet and details'!D267</f>
        <v>19.2307329</v>
      </c>
      <c r="C267" s="12">
        <f>'Complete sheet and details'!E267</f>
        <v>72.856673000000001</v>
      </c>
      <c r="D267" s="4" t="str">
        <f t="shared" si="4"/>
        <v>19.2307329 , 72.856673</v>
      </c>
      <c r="E267" s="4" t="str">
        <f>CONCATENATE("[",B267,""," "," ,",C267,","," '",'Complete sheet and details'!I267,"'","],")</f>
        <v>[19.2307329  ,72.856673, 'Authorities Negligence'],</v>
      </c>
    </row>
    <row r="268" spans="1:5" ht="13.75" customHeight="1">
      <c r="A268" s="4" t="str">
        <f>'Complete sheet and details'!C268</f>
        <v>Patri pool, kalyan</v>
      </c>
      <c r="B268" s="12">
        <f>'Complete sheet and details'!D268</f>
        <v>19.2326227</v>
      </c>
      <c r="C268" s="12">
        <f>'Complete sheet and details'!E268</f>
        <v>73.119573799999998</v>
      </c>
      <c r="D268" s="4" t="str">
        <f t="shared" si="4"/>
        <v>19.2326227 , 73.1195738</v>
      </c>
      <c r="E268" s="4" t="str">
        <f>CONCATENATE("[",B268,""," "," ,",C268,","," '",'Complete sheet and details'!I268,"'","],")</f>
        <v>[19.2326227  ,73.1195738, 'Authorities Negligence'],</v>
      </c>
    </row>
    <row r="269" spans="1:5" ht="13.75" customHeight="1">
      <c r="A269" s="4" t="str">
        <f>'Complete sheet and details'!C269</f>
        <v>493, Khar - Danda Rd, Khar West, Mumbai, Maharashtra 400052</v>
      </c>
      <c r="B269" s="12">
        <f>'Complete sheet and details'!D269</f>
        <v>19.074265499999999</v>
      </c>
      <c r="C269" s="12">
        <f>'Complete sheet and details'!E269</f>
        <v>72.828088199999996</v>
      </c>
      <c r="D269" s="4" t="str">
        <f t="shared" si="4"/>
        <v>19.0742655 , 72.8280882</v>
      </c>
      <c r="E269" s="4" t="str">
        <f>CONCATENATE("[",B269,""," "," ,",C269,","," '",'Complete sheet and details'!I269,"'","],")</f>
        <v>[19.0742655  ,72.8280882, 'Commercial'],</v>
      </c>
    </row>
    <row r="270" spans="1:5" ht="13.75" customHeight="1">
      <c r="A270" s="4" t="str">
        <f>'Complete sheet and details'!C270</f>
        <v>KAlyan, Mumbai</v>
      </c>
      <c r="B270" s="12">
        <f>'Complete sheet and details'!D270</f>
        <v>18.955498299999999</v>
      </c>
      <c r="C270" s="12">
        <f>'Complete sheet and details'!E270</f>
        <v>72.840093899999999</v>
      </c>
      <c r="D270" s="4" t="str">
        <f t="shared" si="4"/>
        <v>18.9554983 , 72.8400939</v>
      </c>
      <c r="E270" s="4" t="str">
        <f>CONCATENATE("[",B270,""," "," ,",C270,","," '",'Complete sheet and details'!I270,"'","],")</f>
        <v>[18.9554983  ,72.8400939, 'Miscellaneous'],</v>
      </c>
    </row>
    <row r="271" spans="1:5" ht="13.75" customHeight="1">
      <c r="A271" s="4" t="str">
        <f>'Complete sheet and details'!C271</f>
        <v>Vikramgad, Palghar</v>
      </c>
      <c r="B271" s="12">
        <f>'Complete sheet and details'!D271</f>
        <v>19.7972614</v>
      </c>
      <c r="C271" s="12">
        <f>'Complete sheet and details'!E271</f>
        <v>73.095564499999995</v>
      </c>
      <c r="D271" s="4" t="str">
        <f t="shared" si="4"/>
        <v>19.7972614 , 73.0955645</v>
      </c>
      <c r="E271" s="4" t="str">
        <f>CONCATENATE("[",B271,""," "," ,",C271,","," '",'Complete sheet and details'!I271,"'","],")</f>
        <v>[19.7972614  ,73.0955645, 'Commercial'],</v>
      </c>
    </row>
    <row r="272" spans="1:5" ht="13.75" customHeight="1">
      <c r="A272" s="4" t="str">
        <f>'Complete sheet and details'!C272</f>
        <v>Aryan complex, Bhiwandi</v>
      </c>
      <c r="B272" s="12">
        <f>'Complete sheet and details'!D272</f>
        <v>19.258284</v>
      </c>
      <c r="C272" s="12">
        <f>'Complete sheet and details'!E272</f>
        <v>73.014704999999907</v>
      </c>
      <c r="D272" s="4" t="str">
        <f t="shared" si="4"/>
        <v>19.258284 , 73.0147049999999</v>
      </c>
      <c r="E272" s="4" t="str">
        <f>CONCATENATE("[",B272,""," "," ,",C272,","," '",'Complete sheet and details'!I272,"'","],")</f>
        <v>[19.258284  ,73.0147049999999, 'Commercial'],</v>
      </c>
    </row>
    <row r="273" spans="1:5" ht="13.75" customHeight="1">
      <c r="A273" s="4" t="str">
        <f>'Complete sheet and details'!C273</f>
        <v>Navroji Hill Rd 16, Dongri, Umerkhadi</v>
      </c>
      <c r="B273" s="12">
        <f>'Complete sheet and details'!D273</f>
        <v>18.959251600000002</v>
      </c>
      <c r="C273" s="12">
        <f>'Complete sheet and details'!E273</f>
        <v>72.837756499999998</v>
      </c>
      <c r="D273" s="4" t="str">
        <f t="shared" si="4"/>
        <v>18.9592516 , 72.8377565</v>
      </c>
      <c r="E273" s="4" t="str">
        <f>CONCATENATE("[",B273,""," "," ,",C273,","," '",'Complete sheet and details'!I273,"'","],")</f>
        <v>[18.9592516  ,72.8377565, 'Commercial'],</v>
      </c>
    </row>
    <row r="274" spans="1:5" ht="13.75" customHeight="1">
      <c r="A274" s="4" t="str">
        <f>'Complete sheet and details'!C274</f>
        <v>Plot no 19, 19B, Sector 10, Kharghar, Navi Mumbai, Maharashtra 410210</v>
      </c>
      <c r="B274" s="12">
        <f>'Complete sheet and details'!D274</f>
        <v>19.037421299999998</v>
      </c>
      <c r="C274" s="12">
        <f>'Complete sheet and details'!E274</f>
        <v>73.074856099999906</v>
      </c>
      <c r="D274" s="4" t="str">
        <f t="shared" si="4"/>
        <v>19.0374213 , 73.0748560999999</v>
      </c>
      <c r="E274" s="4" t="str">
        <f>CONCATENATE("[",B274,""," "," ,",C274,","," '",'Complete sheet and details'!I274,"'","],")</f>
        <v>[19.0374213  ,73.0748560999999, 'Commercial'],</v>
      </c>
    </row>
    <row r="275" spans="1:5" ht="13.75" customHeight="1">
      <c r="A275" s="4" t="str">
        <f>'Complete sheet and details'!C275</f>
        <v>Kurla East, Mumbai</v>
      </c>
      <c r="B275" s="12">
        <f>'Complete sheet and details'!D275</f>
        <v>19.062052699999999</v>
      </c>
      <c r="C275" s="12">
        <f>'Complete sheet and details'!E275</f>
        <v>72.883435499999905</v>
      </c>
      <c r="D275" s="4" t="str">
        <f t="shared" si="4"/>
        <v>19.0620527 , 72.8834354999999</v>
      </c>
      <c r="E275" s="4" t="str">
        <f>CONCATENATE("[",B275,""," "," ,",C275,","," '",'Complete sheet and details'!I275,"'","],")</f>
        <v>[19.0620527  ,72.8834354999999, 'Factory'],</v>
      </c>
    </row>
    <row r="276" spans="1:5" ht="13.75" customHeight="1">
      <c r="A276" s="4" t="str">
        <f>'Complete sheet and details'!C276</f>
        <v>APMC market, Vashi</v>
      </c>
      <c r="B276" s="12">
        <f>'Complete sheet and details'!D276</f>
        <v>19.076526999999999</v>
      </c>
      <c r="C276" s="12">
        <f>'Complete sheet and details'!E276</f>
        <v>73.007319600000002</v>
      </c>
      <c r="D276" s="4" t="str">
        <f t="shared" si="4"/>
        <v>19.076527 , 73.0073196</v>
      </c>
      <c r="E276" s="4" t="str">
        <f>CONCATENATE("[",B276,""," "," ,",C276,","," '",'Complete sheet and details'!I276,"'","],")</f>
        <v>[19.076527  ,73.0073196, 'Commercial'],</v>
      </c>
    </row>
    <row r="277" spans="1:5" ht="13.75" customHeight="1">
      <c r="A277" s="4" t="str">
        <f>'Complete sheet and details'!C277</f>
        <v>LInk road, Borivli West</v>
      </c>
      <c r="B277" s="12">
        <f>'Complete sheet and details'!D277</f>
        <v>19.233179700000001</v>
      </c>
      <c r="C277" s="12">
        <f>'Complete sheet and details'!E277</f>
        <v>72.840705599999893</v>
      </c>
      <c r="D277" s="4" t="str">
        <f t="shared" si="4"/>
        <v>19.2331797 , 72.8407055999999</v>
      </c>
      <c r="E277" s="4" t="str">
        <f>CONCATENATE("[",B277,""," "," ,",C277,","," '",'Complete sheet and details'!I277,"'","],")</f>
        <v>[19.2331797  ,72.8407055999999, 'Residential'],</v>
      </c>
    </row>
    <row r="278" spans="1:5" ht="13.75" customHeight="1">
      <c r="A278" s="4" t="str">
        <f>'Complete sheet and details'!C278</f>
        <v>Bhayandar East, Mumbai</v>
      </c>
      <c r="B278" s="12">
        <f>'Complete sheet and details'!D278</f>
        <v>19.305600900000002</v>
      </c>
      <c r="C278" s="12">
        <f>'Complete sheet and details'!E278</f>
        <v>72.859375499999999</v>
      </c>
      <c r="D278" s="4" t="str">
        <f t="shared" si="4"/>
        <v>19.3056009 , 72.8593755</v>
      </c>
      <c r="E278" s="4" t="str">
        <f>CONCATENATE("[",B278,""," "," ,",C278,","," '",'Complete sheet and details'!I278,"'","],")</f>
        <v>[19.3056009  ,72.8593755, 'Residential'],</v>
      </c>
    </row>
    <row r="279" spans="1:5" ht="13.75" customHeight="1">
      <c r="A279" s="4" t="str">
        <f>'Complete sheet and details'!C279</f>
        <v>Azad nagar, Thane</v>
      </c>
      <c r="B279" s="12">
        <f>'Complete sheet and details'!D279</f>
        <v>19.2071267</v>
      </c>
      <c r="C279" s="12">
        <f>'Complete sheet and details'!E279</f>
        <v>72.978166299999998</v>
      </c>
      <c r="D279" s="4" t="str">
        <f t="shared" si="4"/>
        <v>19.2071267 , 72.9781663</v>
      </c>
      <c r="E279" s="4" t="str">
        <f>CONCATENATE("[",B279,""," "," ,",C279,","," '",'Complete sheet and details'!I279,"'","],")</f>
        <v>[19.2071267  ,72.9781663, 'Factory'],</v>
      </c>
    </row>
    <row r="280" spans="1:5" ht="13.75" customHeight="1">
      <c r="A280" s="4" t="str">
        <f>'Complete sheet and details'!C280</f>
        <v>Harihar Corp.Compound, Bhiwandi</v>
      </c>
      <c r="B280" s="12">
        <f>'Complete sheet and details'!D280</f>
        <v>19.243503199999999</v>
      </c>
      <c r="C280" s="12">
        <f>'Complete sheet and details'!E280</f>
        <v>73.041218499999999</v>
      </c>
      <c r="D280" s="4" t="str">
        <f t="shared" si="4"/>
        <v>19.2435032 , 73.0412185</v>
      </c>
      <c r="E280" s="4" t="str">
        <f>CONCATENATE("[",B280,""," "," ,",C280,","," '",'Complete sheet and details'!I280,"'","],")</f>
        <v>[19.2435032  ,73.0412185, 'Factory'],</v>
      </c>
    </row>
    <row r="281" spans="1:5" ht="13.75" customHeight="1">
      <c r="A281" s="4" t="str">
        <f>'Complete sheet and details'!C281</f>
        <v>Bhiwandi, Mumbai</v>
      </c>
      <c r="B281" s="12">
        <f>'Complete sheet and details'!D281</f>
        <v>19.281254700000002</v>
      </c>
      <c r="C281" s="12">
        <f>'Complete sheet and details'!E281</f>
        <v>73.048291199999994</v>
      </c>
      <c r="D281" s="4" t="str">
        <f t="shared" si="4"/>
        <v>19.2812547 , 73.0482912</v>
      </c>
      <c r="E281" s="4" t="str">
        <f>CONCATENATE("[",B281,""," "," ,",C281,","," '",'Complete sheet and details'!I281,"'","],")</f>
        <v>[19.2812547  ,73.0482912, 'Factory'],</v>
      </c>
    </row>
    <row r="282" spans="1:5" ht="13.75" customHeight="1">
      <c r="A282" s="4" t="str">
        <f>'Complete sheet and details'!C282</f>
        <v>Zaveri Bazar, Mumbai</v>
      </c>
      <c r="B282" s="12">
        <f>'Complete sheet and details'!D282</f>
        <v>18.949505599999998</v>
      </c>
      <c r="C282" s="12">
        <f>'Complete sheet and details'!E282</f>
        <v>72.830499899999893</v>
      </c>
      <c r="D282" s="4" t="str">
        <f t="shared" si="4"/>
        <v>18.9495056 , 72.8304998999999</v>
      </c>
      <c r="E282" s="4" t="str">
        <f>CONCATENATE("[",B282,""," "," ,",C282,","," '",'Complete sheet and details'!I282,"'","],")</f>
        <v>[18.9495056  ,72.8304998999999, 'Construction'],</v>
      </c>
    </row>
    <row r="283" spans="1:5" ht="13.75" customHeight="1">
      <c r="A283" s="4" t="str">
        <f>'Complete sheet and details'!C283</f>
        <v>Hindu COlony, Dadar</v>
      </c>
      <c r="B283" s="12">
        <f>'Complete sheet and details'!D283</f>
        <v>19.019742000000001</v>
      </c>
      <c r="C283" s="12">
        <f>'Complete sheet and details'!E283</f>
        <v>72.8478554</v>
      </c>
      <c r="D283" s="4" t="str">
        <f t="shared" si="4"/>
        <v>19.019742 , 72.8478554</v>
      </c>
      <c r="E283" s="4" t="str">
        <f>CONCATENATE("[",B283,""," "," ,",C283,","," '",'Complete sheet and details'!I283,"'","],")</f>
        <v>[19.019742  ,72.8478554, 'Construction'],</v>
      </c>
    </row>
    <row r="284" spans="1:5" ht="13.75" customHeight="1">
      <c r="A284" s="4" t="str">
        <f>'Complete sheet and details'!C284</f>
        <v>GOregaon West</v>
      </c>
      <c r="B284" s="12">
        <f>'Complete sheet and details'!D284</f>
        <v>19.166256600000001</v>
      </c>
      <c r="C284" s="12">
        <f>'Complete sheet and details'!E284</f>
        <v>72.852569599999995</v>
      </c>
      <c r="D284" s="4" t="str">
        <f t="shared" si="4"/>
        <v>19.1662566 , 72.8525696</v>
      </c>
      <c r="E284" s="4" t="str">
        <f>CONCATENATE("[",B284,""," "," ,",C284,","," '",'Complete sheet and details'!I284,"'","],")</f>
        <v>[19.1662566  ,72.8525696, 'Construction'],</v>
      </c>
    </row>
    <row r="285" spans="1:5" ht="13.75" customHeight="1">
      <c r="A285" s="4" t="str">
        <f>'Complete sheet and details'!C285</f>
        <v>Tata memorial hospital, parel</v>
      </c>
      <c r="B285" s="12">
        <f>'Complete sheet and details'!D285</f>
        <v>19.0049019</v>
      </c>
      <c r="C285" s="12">
        <f>'Complete sheet and details'!E285</f>
        <v>72.843168599999998</v>
      </c>
      <c r="D285" s="4" t="str">
        <f t="shared" si="4"/>
        <v>19.0049019 , 72.8431686</v>
      </c>
      <c r="E285" s="4" t="str">
        <f>CONCATENATE("[",B285,""," "," ,",C285,","," '",'Complete sheet and details'!I285,"'","],")</f>
        <v>[19.0049019  ,72.8431686, 'Commercial'],</v>
      </c>
    </row>
    <row r="286" spans="1:5" ht="13.75" customHeight="1">
      <c r="A286" s="4" t="str">
        <f>'Complete sheet and details'!C286</f>
        <v>Naval Dockyard, Fort, Mumbai</v>
      </c>
      <c r="B286" s="12">
        <f>'Complete sheet and details'!D286</f>
        <v>18.926257499999998</v>
      </c>
      <c r="C286" s="12">
        <f>'Complete sheet and details'!E286</f>
        <v>72.834284999999994</v>
      </c>
      <c r="D286" s="4" t="str">
        <f t="shared" si="4"/>
        <v>18.9262575 , 72.834285</v>
      </c>
      <c r="E286" s="4" t="str">
        <f>CONCATENATE("[",B286,""," "," ,",C286,","," '",'Complete sheet and details'!I286,"'","],")</f>
        <v>[18.9262575  ,72.834285, 'Factory'],</v>
      </c>
    </row>
    <row r="287" spans="1:5" ht="13.75" customHeight="1">
      <c r="A287" s="4" t="str">
        <f>'Complete sheet and details'!C287</f>
        <v>GangriPada, Navjeevan Road, Opp Radha Krishna Temple, Nalasopara East</v>
      </c>
      <c r="B287" s="12">
        <f>'Complete sheet and details'!D287</f>
        <v>19.433821999999999</v>
      </c>
      <c r="C287" s="12">
        <f>'Complete sheet and details'!E287</f>
        <v>72.861582999999996</v>
      </c>
      <c r="D287" s="4" t="str">
        <f t="shared" si="4"/>
        <v>19.433822 , 72.861583</v>
      </c>
      <c r="E287" s="4" t="str">
        <f>CONCATENATE("[",B287,""," "," ,",C287,","," '",'Complete sheet and details'!I287,"'","],")</f>
        <v>[19.433822  ,72.861583, 'Construction'],</v>
      </c>
    </row>
    <row r="288" spans="1:5" ht="13.75" customHeight="1">
      <c r="A288" s="4" t="str">
        <f>'Complete sheet and details'!C288</f>
        <v>Air India building, Nariman point</v>
      </c>
      <c r="B288" s="12">
        <f>'Complete sheet and details'!D288</f>
        <v>18.930482999999999</v>
      </c>
      <c r="C288" s="12">
        <f>'Complete sheet and details'!E288</f>
        <v>72.822002999999995</v>
      </c>
      <c r="D288" s="4" t="str">
        <f t="shared" si="4"/>
        <v>18.930483 , 72.822003</v>
      </c>
      <c r="E288" s="4" t="str">
        <f>CONCATENATE("[",B288,""," "," ,",C288,","," '",'Complete sheet and details'!I288,"'","],")</f>
        <v>[18.930483  ,72.822003, 'Commercial'],</v>
      </c>
    </row>
    <row r="289" spans="1:5" ht="13.75" customHeight="1">
      <c r="A289" s="4" t="str">
        <f>'Complete sheet and details'!C289</f>
        <v>Virar, mumbai</v>
      </c>
      <c r="B289" s="12">
        <f>'Complete sheet and details'!D289</f>
        <v>19.456359599999999</v>
      </c>
      <c r="C289" s="12">
        <f>'Complete sheet and details'!E289</f>
        <v>72.792461199999906</v>
      </c>
      <c r="D289" s="4" t="str">
        <f t="shared" si="4"/>
        <v>19.4563596 , 72.7924611999999</v>
      </c>
      <c r="E289" s="4" t="str">
        <f>CONCATENATE("[",B289,""," "," ,",C289,","," '",'Complete sheet and details'!I289,"'","],")</f>
        <v>[19.4563596  ,72.7924611999999, 'Residential'],</v>
      </c>
    </row>
    <row r="290" spans="1:5" ht="13.75" customHeight="1">
      <c r="A290" s="4" t="str">
        <f>'Complete sheet and details'!C290</f>
        <v>Nidilax Fine Chem Pvt. Ltd., Taloja</v>
      </c>
      <c r="B290" s="12">
        <f>'Complete sheet and details'!D290</f>
        <v>19.064660799999999</v>
      </c>
      <c r="C290" s="12">
        <f>'Complete sheet and details'!E290</f>
        <v>73.129547799999997</v>
      </c>
      <c r="D290" s="4" t="str">
        <f t="shared" si="4"/>
        <v>19.0646608 , 73.1295478</v>
      </c>
      <c r="E290" s="4" t="str">
        <f>CONCATENATE("[",B290,""," "," ,",C290,","," '",'Complete sheet and details'!I290,"'","],")</f>
        <v>[19.0646608  ,73.1295478, 'Factory'],</v>
      </c>
    </row>
    <row r="291" spans="1:5" ht="13.75" customHeight="1">
      <c r="A291" s="4" t="str">
        <f>'Complete sheet and details'!C291</f>
        <v>SV Road, Oshiwara</v>
      </c>
      <c r="B291" s="12">
        <f>'Complete sheet and details'!D291</f>
        <v>19.147395700000001</v>
      </c>
      <c r="C291" s="12">
        <f>'Complete sheet and details'!E291</f>
        <v>72.843008099999906</v>
      </c>
      <c r="D291" s="4" t="str">
        <f t="shared" si="4"/>
        <v>19.1473957 , 72.8430080999999</v>
      </c>
      <c r="E291" s="4" t="str">
        <f>CONCATENATE("[",B291,""," "," ,",C291,","," '",'Complete sheet and details'!I291,"'","],")</f>
        <v>[19.1473957  ,72.8430080999999, 'Commercial'],</v>
      </c>
    </row>
    <row r="292" spans="1:5" ht="13.75" customHeight="1">
      <c r="A292" s="4" t="str">
        <f>'Complete sheet and details'!C292</f>
        <v>HDFC bank, nalasopara east</v>
      </c>
      <c r="B292" s="12">
        <f>'Complete sheet and details'!D292</f>
        <v>19.415590600000002</v>
      </c>
      <c r="C292" s="12">
        <f>'Complete sheet and details'!E292</f>
        <v>72.823377199999996</v>
      </c>
      <c r="D292" s="4" t="str">
        <f t="shared" si="4"/>
        <v>19.4155906 , 72.8233772</v>
      </c>
      <c r="E292" s="4" t="str">
        <f>CONCATENATE("[",B292,""," "," ,",C292,","," '",'Complete sheet and details'!I292,"'","],")</f>
        <v>[19.4155906  ,72.8233772, 'Commercial'],</v>
      </c>
    </row>
    <row r="293" spans="1:5" ht="13.75" customHeight="1">
      <c r="A293" s="4" t="str">
        <f>'Complete sheet and details'!C293</f>
        <v>Abdul Rehman St, Vakola, Santacruz East</v>
      </c>
      <c r="B293" s="12">
        <f>'Complete sheet and details'!D293</f>
        <v>19.0820252</v>
      </c>
      <c r="C293" s="12">
        <f>'Complete sheet and details'!E293</f>
        <v>72.854178599999997</v>
      </c>
      <c r="D293" s="4" t="str">
        <f t="shared" si="4"/>
        <v>19.0820252 , 72.8541786</v>
      </c>
      <c r="E293" s="4" t="str">
        <f>CONCATENATE("[",B293,""," "," ,",C293,","," '",'Complete sheet and details'!I293,"'","],")</f>
        <v>[19.0820252  ,72.8541786, 'Commercial'],</v>
      </c>
    </row>
    <row r="294" spans="1:5" ht="13.75" customHeight="1">
      <c r="A294" s="4" t="str">
        <f>'Complete sheet and details'!C294</f>
        <v xml:space="preserve">Mangaldas Market, 321 3rd new lane Mangaldas Market 3 rd new lane, Lohar Chawl, Kalbadevi, </v>
      </c>
      <c r="B294" s="12">
        <f>'Complete sheet and details'!D294</f>
        <v>18.948118000000001</v>
      </c>
      <c r="C294" s="12">
        <f>'Complete sheet and details'!E294</f>
        <v>72.831665200000003</v>
      </c>
      <c r="D294" s="4" t="str">
        <f t="shared" si="4"/>
        <v>18.948118 , 72.8316652</v>
      </c>
      <c r="E294" s="4" t="str">
        <f>CONCATENATE("[",B294,""," "," ,",C294,","," '",'Complete sheet and details'!I294,"'","],")</f>
        <v>[18.948118  ,72.8316652, 'Commercial'],</v>
      </c>
    </row>
    <row r="295" spans="1:5" ht="13.75" customHeight="1">
      <c r="A295" s="4" t="str">
        <f>'Complete sheet and details'!C295</f>
        <v>Borivli, Mumbai</v>
      </c>
      <c r="B295" s="12">
        <f>'Complete sheet and details'!D295</f>
        <v>19.2307329</v>
      </c>
      <c r="C295" s="12">
        <f>'Complete sheet and details'!E295</f>
        <v>72.856673000000001</v>
      </c>
      <c r="D295" s="4" t="str">
        <f t="shared" si="4"/>
        <v>19.2307329 , 72.856673</v>
      </c>
      <c r="E295" s="4" t="str">
        <f>CONCATENATE("[",B295,""," "," ,",C295,","," '",'Complete sheet and details'!I295,"'","],")</f>
        <v>[19.2307329  ,72.856673, 'Commercial'],</v>
      </c>
    </row>
    <row r="296" spans="1:5" ht="13.75" customHeight="1">
      <c r="A296" s="4" t="str">
        <f>'Complete sheet and details'!C296</f>
        <v>m.i.d.c., Pawane, Navi Mumbai</v>
      </c>
      <c r="B296" s="12">
        <f>'Complete sheet and details'!D296</f>
        <v>19.092298</v>
      </c>
      <c r="C296" s="12">
        <f>'Complete sheet and details'!E296</f>
        <v>73.026979299999994</v>
      </c>
      <c r="D296" s="4" t="str">
        <f t="shared" si="4"/>
        <v>19.092298 , 73.0269793</v>
      </c>
      <c r="E296" s="4" t="str">
        <f>CONCATENATE("[",B296,""," "," ,",C296,","," '",'Complete sheet and details'!I296,"'","],")</f>
        <v>[19.092298  ,73.0269793, 'Factory'],</v>
      </c>
    </row>
    <row r="297" spans="1:5" ht="13.75" customHeight="1">
      <c r="A297" s="4" t="str">
        <f>'Complete sheet and details'!C297</f>
        <v>Prem Nagar, GOregaon West</v>
      </c>
      <c r="B297" s="12">
        <f>'Complete sheet and details'!D297</f>
        <v>19.171849099999999</v>
      </c>
      <c r="C297" s="12">
        <f>'Complete sheet and details'!E297</f>
        <v>72.838254699999993</v>
      </c>
      <c r="D297" s="4" t="str">
        <f t="shared" si="4"/>
        <v>19.1718491 , 72.8382547</v>
      </c>
      <c r="E297" s="4" t="str">
        <f>CONCATENATE("[",B297,""," "," ,",C297,","," '",'Complete sheet and details'!I297,"'","],")</f>
        <v>[19.1718491  ,72.8382547, 'Authorities Negligence'],</v>
      </c>
    </row>
    <row r="298" spans="1:5" ht="13.75" customHeight="1">
      <c r="A298" s="4" t="str">
        <f>'Complete sheet and details'!C298</f>
        <v>C- Wing, Marathon Next Gen Innova, Opp. Peninsula Corporate Park, Off Ganpatrao Kadam Marg, Lower Parel (West)</v>
      </c>
      <c r="B298" s="12">
        <f>'Complete sheet and details'!D298</f>
        <v>18.996806899999999</v>
      </c>
      <c r="C298" s="12">
        <f>'Complete sheet and details'!E298</f>
        <v>72.82405</v>
      </c>
      <c r="D298" s="4" t="str">
        <f t="shared" si="4"/>
        <v>18.9968069 , 72.82405</v>
      </c>
      <c r="E298" s="4" t="str">
        <f>CONCATENATE("[",B298,""," "," ,",C298,","," '",'Complete sheet and details'!I298,"'","],")</f>
        <v>[18.9968069  ,72.82405, 'Commercial'],</v>
      </c>
    </row>
    <row r="299" spans="1:5" ht="13.75" customHeight="1">
      <c r="A299" s="4" t="str">
        <f>'Complete sheet and details'!C299</f>
        <v>Sambaji Nagar, Chembur</v>
      </c>
      <c r="B299" s="12">
        <f>'Complete sheet and details'!D299</f>
        <v>19.056569400000001</v>
      </c>
      <c r="C299" s="12">
        <f>'Complete sheet and details'!E299</f>
        <v>72.9065595</v>
      </c>
      <c r="D299" s="4" t="str">
        <f t="shared" si="4"/>
        <v>19.0565694 , 72.9065595</v>
      </c>
      <c r="E299" s="4" t="str">
        <f>CONCATENATE("[",B299,""," "," ,",C299,","," '",'Complete sheet and details'!I299,"'","],")</f>
        <v>[19.0565694  ,72.9065595, 'Commercial'],</v>
      </c>
    </row>
    <row r="300" spans="1:5" ht="13.75" customHeight="1">
      <c r="A300" s="4" t="str">
        <f>'Complete sheet and details'!C300</f>
        <v>Girgaon, mumbai</v>
      </c>
      <c r="B300" s="12">
        <f>'Complete sheet and details'!D300</f>
        <v>18.957228700000002</v>
      </c>
      <c r="C300" s="12">
        <f>'Complete sheet and details'!E300</f>
        <v>72.819668899999996</v>
      </c>
      <c r="D300" s="4" t="str">
        <f t="shared" si="4"/>
        <v>18.9572287 , 72.8196689</v>
      </c>
      <c r="E300" s="4" t="str">
        <f>CONCATENATE("[",B300,""," "," ,",C300,","," '",'Complete sheet and details'!I300,"'","],")</f>
        <v>[18.9572287  ,72.8196689, 'Authorities Negligence'],</v>
      </c>
    </row>
    <row r="301" spans="1:5" ht="13.75" customHeight="1">
      <c r="A301" s="4" t="str">
        <f>'Complete sheet and details'!C301</f>
        <v>Deonar Dumping Ground, Deonar</v>
      </c>
      <c r="B301" s="12">
        <f>'Complete sheet and details'!D301</f>
        <v>19.054842000000001</v>
      </c>
      <c r="C301" s="12">
        <f>'Complete sheet and details'!E301</f>
        <v>72.919816299999994</v>
      </c>
      <c r="D301" s="4" t="str">
        <f t="shared" si="4"/>
        <v>19.054842 , 72.9198163</v>
      </c>
      <c r="E301" s="4" t="str">
        <f>CONCATENATE("[",B301,""," "," ,",C301,","," '",'Complete sheet and details'!I301,"'","],")</f>
        <v>[19.054842  ,72.9198163, 'Authorities Negligence'],</v>
      </c>
    </row>
    <row r="302" spans="1:5" ht="13.75" customHeight="1">
      <c r="A302" s="4" t="str">
        <f>'Complete sheet and details'!C302</f>
        <v>Mark Tower, Cuffe Parade</v>
      </c>
      <c r="B302" s="12">
        <f>'Complete sheet and details'!D302</f>
        <v>18.916404199999999</v>
      </c>
      <c r="C302" s="12">
        <f>'Complete sheet and details'!E302</f>
        <v>72.8170851</v>
      </c>
      <c r="D302" s="4" t="str">
        <f t="shared" si="4"/>
        <v>18.9164042 , 72.8170851</v>
      </c>
      <c r="E302" s="4" t="str">
        <f>CONCATENATE("[",B302,""," "," ,",C302,","," '",'Complete sheet and details'!I302,"'","],")</f>
        <v>[18.9164042  ,72.8170851, 'Residential'],</v>
      </c>
    </row>
    <row r="303" spans="1:5" ht="13.75" customHeight="1">
      <c r="A303" s="4" t="str">
        <f>'Complete sheet and details'!C303</f>
        <v>Raman Sagar, Building, Walkeshwar</v>
      </c>
      <c r="B303" s="12">
        <f>'Complete sheet and details'!D303</f>
        <v>18.952839999999998</v>
      </c>
      <c r="C303" s="12">
        <f>'Complete sheet and details'!E303</f>
        <v>72.805087900000004</v>
      </c>
      <c r="D303" s="4" t="str">
        <f t="shared" si="4"/>
        <v>18.95284 , 72.8050879</v>
      </c>
      <c r="E303" s="4" t="str">
        <f>CONCATENATE("[",B303,""," "," ,",C303,","," '",'Complete sheet and details'!I303,"'","],")</f>
        <v>[18.95284  ,72.8050879, 'Construction'],</v>
      </c>
    </row>
    <row r="304" spans="1:5" ht="13.75" customHeight="1">
      <c r="A304" s="4" t="str">
        <f>'Complete sheet and details'!C304</f>
        <v>Phoolpada, Virar east</v>
      </c>
      <c r="B304" s="12">
        <f>'Complete sheet and details'!D304</f>
        <v>19.455082300000001</v>
      </c>
      <c r="C304" s="12">
        <f>'Complete sheet and details'!E304</f>
        <v>72.820846399999994</v>
      </c>
      <c r="D304" s="4" t="str">
        <f t="shared" si="4"/>
        <v>19.4550823 , 72.8208464</v>
      </c>
      <c r="E304" s="4" t="str">
        <f>CONCATENATE("[",B304,""," "," ,",C304,","," '",'Complete sheet and details'!I304,"'","],")</f>
        <v>[19.4550823  ,72.8208464, 'Construction'],</v>
      </c>
    </row>
    <row r="305" spans="1:5" ht="13.75" customHeight="1">
      <c r="A305" s="4" t="str">
        <f>'Complete sheet and details'!C305</f>
        <v>Vasant Nagar, Kurla West</v>
      </c>
      <c r="B305" s="12">
        <f>'Complete sheet and details'!D305</f>
        <v>19.056084200000001</v>
      </c>
      <c r="C305" s="12">
        <f>'Complete sheet and details'!E305</f>
        <v>72.876227099999994</v>
      </c>
      <c r="D305" s="4" t="str">
        <f t="shared" si="4"/>
        <v>19.0560842 , 72.8762271</v>
      </c>
      <c r="E305" s="4" t="str">
        <f>CONCATENATE("[",B305,""," "," ,",C305,","," '",'Complete sheet and details'!I305,"'","],")</f>
        <v>[19.0560842  ,72.8762271, 'Commercial'],</v>
      </c>
    </row>
    <row r="306" spans="1:5" ht="13.75" customHeight="1">
      <c r="A306" s="4" t="str">
        <f>'Complete sheet and details'!C306</f>
        <v>Rushi Heights, Valentine Apartments, Malad, Malad East, Mumbai</v>
      </c>
      <c r="B306" s="12">
        <f>'Complete sheet and details'!D306</f>
        <v>19.1791363</v>
      </c>
      <c r="C306" s="12">
        <f>'Complete sheet and details'!E306</f>
        <v>72.872292599999994</v>
      </c>
      <c r="D306" s="4" t="str">
        <f t="shared" si="4"/>
        <v>19.1791363 , 72.8722926</v>
      </c>
      <c r="E306" s="4" t="str">
        <f>CONCATENATE("[",B306,""," "," ,",C306,","," '",'Complete sheet and details'!I306,"'","],")</f>
        <v>[19.1791363  ,72.8722926, 'Residential'],</v>
      </c>
    </row>
    <row r="307" spans="1:5" ht="13.75" customHeight="1">
      <c r="A307" s="4" t="str">
        <f>'Complete sheet and details'!C307</f>
        <v>Kandivli West, Mumbai</v>
      </c>
      <c r="B307" s="12">
        <f>'Complete sheet and details'!D307</f>
        <v>19.199821100000001</v>
      </c>
      <c r="C307" s="12">
        <f>'Complete sheet and details'!E307</f>
        <v>72.842593999999906</v>
      </c>
      <c r="D307" s="4" t="str">
        <f t="shared" si="4"/>
        <v>19.1998211 , 72.8425939999999</v>
      </c>
      <c r="E307" s="4" t="str">
        <f>CONCATENATE("[",B307,""," "," ,",C307,","," '",'Complete sheet and details'!I307,"'","],")</f>
        <v>[19.1998211  ,72.8425939999999, 'Residential'],</v>
      </c>
    </row>
    <row r="308" spans="1:5" ht="13.75" customHeight="1">
      <c r="A308" s="4" t="str">
        <f>'Complete sheet and details'!C308</f>
        <v>Ramchandar's Institute, Office no.13, Platinum Venecia, Sector -29,Nerul</v>
      </c>
      <c r="B308" s="12">
        <f>'Complete sheet and details'!D308</f>
        <v>19.033845700000001</v>
      </c>
      <c r="C308" s="12">
        <f>'Complete sheet and details'!E308</f>
        <v>73.019587099999995</v>
      </c>
      <c r="D308" s="4" t="str">
        <f t="shared" si="4"/>
        <v>19.0338457 , 73.0195871</v>
      </c>
      <c r="E308" s="4" t="str">
        <f>CONCATENATE("[",B308,""," "," ,",C308,","," '",'Complete sheet and details'!I308,"'","],")</f>
        <v>[19.0338457  ,73.0195871, 'Commercial'],</v>
      </c>
    </row>
    <row r="309" spans="1:5" ht="13.75" customHeight="1">
      <c r="A309" s="4" t="str">
        <f>'Complete sheet and details'!C309</f>
        <v>Linking ROad junction, Bandra</v>
      </c>
      <c r="B309" s="12">
        <f>'Complete sheet and details'!D309</f>
        <v>19.065319899999999</v>
      </c>
      <c r="C309" s="12">
        <f>'Complete sheet and details'!E309</f>
        <v>72.833448099999998</v>
      </c>
      <c r="D309" s="4" t="str">
        <f t="shared" si="4"/>
        <v>19.0653199 , 72.8334481</v>
      </c>
      <c r="E309" s="4" t="str">
        <f>CONCATENATE("[",B309,""," "," ,",C309,","," '",'Complete sheet and details'!I309,"'","],")</f>
        <v>[19.0653199  ,72.8334481, 'Commercial'],</v>
      </c>
    </row>
    <row r="310" spans="1:5" ht="13.75" customHeight="1">
      <c r="A310" s="4" t="str">
        <f>'Complete sheet and details'!C310</f>
        <v>Virar Railway Station, Virar</v>
      </c>
      <c r="B310" s="12">
        <f>'Complete sheet and details'!D310</f>
        <v>19.454988199999999</v>
      </c>
      <c r="C310" s="12">
        <f>'Complete sheet and details'!E310</f>
        <v>72.811911499999994</v>
      </c>
      <c r="D310" s="4" t="str">
        <f t="shared" si="4"/>
        <v>19.4549882 , 72.8119115</v>
      </c>
      <c r="E310" s="4" t="str">
        <f>CONCATENATE("[",B310,""," "," ,",C310,","," '",'Complete sheet and details'!I310,"'","],")</f>
        <v>[19.4549882  ,72.8119115, 'Commercial'],</v>
      </c>
    </row>
    <row r="311" spans="1:5" ht="13.75" customHeight="1">
      <c r="A311" s="4" t="str">
        <f>'Complete sheet and details'!C311</f>
        <v>Ram Mandir, Goregaon west</v>
      </c>
      <c r="B311" s="12">
        <f>'Complete sheet and details'!D311</f>
        <v>19.145117599999999</v>
      </c>
      <c r="C311" s="12">
        <f>'Complete sheet and details'!E311</f>
        <v>72.848514399999999</v>
      </c>
      <c r="D311" s="4" t="str">
        <f t="shared" si="4"/>
        <v>19.1451176 , 72.8485144</v>
      </c>
      <c r="E311" s="4" t="str">
        <f>CONCATENATE("[",B311,""," "," ,",C311,","," '",'Complete sheet and details'!I311,"'","],")</f>
        <v>[19.1451176  ,72.8485144, 'Construction'],</v>
      </c>
    </row>
    <row r="312" spans="1:5" ht="13.75" customHeight="1">
      <c r="A312" s="4" t="str">
        <f>'Complete sheet and details'!C312</f>
        <v>SV road, Sunder nagar, Malad west</v>
      </c>
      <c r="B312" s="12">
        <f>'Complete sheet and details'!D312</f>
        <v>19.176062999999999</v>
      </c>
      <c r="C312" s="12">
        <f>'Complete sheet and details'!E312</f>
        <v>72.845615999999893</v>
      </c>
      <c r="D312" s="4" t="str">
        <f t="shared" si="4"/>
        <v>19.176063 , 72.8456159999999</v>
      </c>
      <c r="E312" s="4" t="str">
        <f>CONCATENATE("[",B312,""," "," ,",C312,","," '",'Complete sheet and details'!I312,"'","],")</f>
        <v>[19.176063  ,72.8456159999999, 'Authorities Negligence'],</v>
      </c>
    </row>
    <row r="313" spans="1:5" ht="13.75" customHeight="1">
      <c r="A313" s="4" t="str">
        <f>'Complete sheet and details'!C313</f>
        <v>Juhu Gali, Andheri West</v>
      </c>
      <c r="B313" s="12">
        <f>'Complete sheet and details'!D313</f>
        <v>19.116847799999999</v>
      </c>
      <c r="C313" s="12">
        <f>'Complete sheet and details'!E313</f>
        <v>72.839692299999996</v>
      </c>
      <c r="D313" s="4" t="str">
        <f t="shared" si="4"/>
        <v>19.1168478 , 72.8396923</v>
      </c>
      <c r="E313" s="4" t="str">
        <f>CONCATENATE("[",B313,""," "," ,",C313,","," '",'Complete sheet and details'!I313,"'","],")</f>
        <v>[19.1168478  ,72.8396923, 'Residential'],</v>
      </c>
    </row>
    <row r="314" spans="1:5" ht="13.75" customHeight="1">
      <c r="A314" s="4" t="str">
        <f>'Complete sheet and details'!C314</f>
        <v>Bharat Ratna Dr. Babasaheb Ambedekar Memorial Hospital, Dr Baba Saheb Ambedkar Road, Byculla East</v>
      </c>
      <c r="B314" s="12">
        <f>'Complete sheet and details'!D314</f>
        <v>18.9803791</v>
      </c>
      <c r="C314" s="12">
        <f>'Complete sheet and details'!E314</f>
        <v>72.833671899999999</v>
      </c>
      <c r="D314" s="4" t="str">
        <f t="shared" si="4"/>
        <v>18.9803791 , 72.8336719</v>
      </c>
      <c r="E314" s="4" t="str">
        <f>CONCATENATE("[",B314,""," "," ,",C314,","," '",'Complete sheet and details'!I314,"'","],")</f>
        <v>[18.9803791  ,72.8336719, 'Construction'],</v>
      </c>
    </row>
    <row r="315" spans="1:5" ht="13.75" customHeight="1">
      <c r="A315" s="4" t="str">
        <f>'Complete sheet and details'!C315</f>
        <v>Metro house, Colaba</v>
      </c>
      <c r="B315" s="12">
        <f>'Complete sheet and details'!D315</f>
        <v>18.9240165</v>
      </c>
      <c r="C315" s="12">
        <f>'Complete sheet and details'!E315</f>
        <v>72.832184799999993</v>
      </c>
      <c r="D315" s="4" t="str">
        <f t="shared" si="4"/>
        <v>18.9240165 , 72.8321848</v>
      </c>
      <c r="E315" s="4" t="str">
        <f>CONCATENATE("[",B315,""," "," ,",C315,","," '",'Complete sheet and details'!I315,"'","],")</f>
        <v>[18.9240165  ,72.8321848, 'Commercial'],</v>
      </c>
    </row>
    <row r="316" spans="1:5" ht="13.75" customHeight="1">
      <c r="A316" s="4" t="str">
        <f>'Complete sheet and details'!C316</f>
        <v xml:space="preserve">CASARIO,PALAVA,LODHA,DOMBIVILI </v>
      </c>
      <c r="B316" s="12">
        <f>'Complete sheet and details'!D316</f>
        <v>19.158369499999999</v>
      </c>
      <c r="C316" s="12">
        <f>'Complete sheet and details'!E316</f>
        <v>73.076093200000003</v>
      </c>
      <c r="D316" s="4" t="str">
        <f t="shared" si="4"/>
        <v>19.1583695 , 73.0760932</v>
      </c>
      <c r="E316" s="4" t="str">
        <f>CONCATENATE("[",B316,""," "," ,",C316,","," '",'Complete sheet and details'!I316,"'","],")</f>
        <v>[19.1583695  ,73.0760932, 'Authorities Negligence'],</v>
      </c>
    </row>
    <row r="317" spans="1:5" ht="13.75" customHeight="1">
      <c r="A317" s="4" t="str">
        <f>'Complete sheet and details'!C317</f>
        <v>Jamnalal Bajaj Marg, Nariman Point</v>
      </c>
      <c r="B317" s="12">
        <f>'Complete sheet and details'!D317</f>
        <v>18.924976699999998</v>
      </c>
      <c r="C317" s="12">
        <f>'Complete sheet and details'!E317</f>
        <v>72.822194199999998</v>
      </c>
      <c r="D317" s="4" t="str">
        <f t="shared" si="4"/>
        <v>18.9249767 , 72.8221942</v>
      </c>
      <c r="E317" s="4" t="str">
        <f>CONCATENATE("[",B317,""," "," ,",C317,","," '",'Complete sheet and details'!I317,"'","],")</f>
        <v>[18.9249767  ,72.8221942, 'Commercial'],</v>
      </c>
    </row>
    <row r="318" spans="1:5" ht="13.75" customHeight="1">
      <c r="A318" s="4" t="str">
        <f>'Complete sheet and details'!C318</f>
        <v>Karve Nagar, Kanjurmarg East,</v>
      </c>
      <c r="B318" s="12">
        <f>'Complete sheet and details'!D318</f>
        <v>19.129802900000001</v>
      </c>
      <c r="C318" s="12">
        <f>'Complete sheet and details'!E318</f>
        <v>72.935398499999906</v>
      </c>
      <c r="D318" s="4" t="str">
        <f t="shared" si="4"/>
        <v>19.1298029 , 72.9353984999999</v>
      </c>
      <c r="E318" s="4" t="str">
        <f>CONCATENATE("[",B318,""," "," ,",C318,","," '",'Complete sheet and details'!I318,"'","],")</f>
        <v>[19.1298029  ,72.9353984999999, 'Construction'],</v>
      </c>
    </row>
    <row r="319" spans="1:5" ht="13.75" customHeight="1">
      <c r="A319" s="4" t="str">
        <f>'Complete sheet and details'!C319</f>
        <v>Palm BEach Resort, Arnala</v>
      </c>
      <c r="B319" s="12">
        <f>'Complete sheet and details'!D319</f>
        <v>19.452636300000002</v>
      </c>
      <c r="C319" s="12">
        <f>'Complete sheet and details'!E319</f>
        <v>72.751072899999997</v>
      </c>
      <c r="D319" s="4" t="str">
        <f t="shared" si="4"/>
        <v>19.4526363 , 72.7510729</v>
      </c>
      <c r="E319" s="4" t="str">
        <f>CONCATENATE("[",B319,""," "," ,",C319,","," '",'Complete sheet and details'!I319,"'","],")</f>
        <v>[19.4526363  ,72.7510729, 'Commercial'],</v>
      </c>
    </row>
    <row r="320" spans="1:5" ht="13.75" customHeight="1">
      <c r="A320" s="4" t="str">
        <f>'Complete sheet and details'!C320</f>
        <v>Siddharth Nagar, Goregaon West</v>
      </c>
      <c r="B320" s="12">
        <f>'Complete sheet and details'!D320</f>
        <v>19.159625999999999</v>
      </c>
      <c r="C320" s="12">
        <f>'Complete sheet and details'!E320</f>
        <v>72.841035199999993</v>
      </c>
      <c r="D320" s="4" t="str">
        <f t="shared" si="4"/>
        <v>19.159626 , 72.8410352</v>
      </c>
      <c r="E320" s="4" t="str">
        <f>CONCATENATE("[",B320,""," "," ,",C320,","," '",'Complete sheet and details'!I320,"'","],")</f>
        <v>[19.159626  ,72.8410352, 'Construction'],</v>
      </c>
    </row>
    <row r="321" spans="1:5" ht="13.75" customHeight="1">
      <c r="A321" s="4" t="str">
        <f>'Complete sheet and details'!C321</f>
        <v>Mulund Dumping Ground, Mulund East, Mumbai</v>
      </c>
      <c r="B321" s="12">
        <f>'Complete sheet and details'!D321</f>
        <v>19.171081600000001</v>
      </c>
      <c r="C321" s="12">
        <f>'Complete sheet and details'!E321</f>
        <v>72.973368600000001</v>
      </c>
      <c r="D321" s="4" t="str">
        <f t="shared" si="4"/>
        <v>19.1710816 , 72.9733686</v>
      </c>
      <c r="E321" s="4" t="str">
        <f>CONCATENATE("[",B321,""," "," ,",C321,","," '",'Complete sheet and details'!I321,"'","],")</f>
        <v>[19.1710816  ,72.9733686, 'Authorities Negligence'],</v>
      </c>
    </row>
    <row r="322" spans="1:5" ht="13.75" customHeight="1">
      <c r="A322" s="4" t="str">
        <f>'Complete sheet and details'!C322</f>
        <v>Asudgaon, Panvel</v>
      </c>
      <c r="B322" s="12">
        <f>'Complete sheet and details'!D322</f>
        <v>19.014338800000001</v>
      </c>
      <c r="C322" s="12">
        <f>'Complete sheet and details'!E322</f>
        <v>73.110618299999999</v>
      </c>
      <c r="D322" s="4" t="str">
        <f t="shared" si="4"/>
        <v>19.0143388 , 73.1106183</v>
      </c>
      <c r="E322" s="4" t="str">
        <f>CONCATENATE("[",B322,""," "," ,",C322,","," '",'Complete sheet and details'!I322,"'","],")</f>
        <v>[19.0143388  ,73.1106183, 'Commercial'],</v>
      </c>
    </row>
    <row r="323" spans="1:5" ht="13.75" customHeight="1">
      <c r="A323" s="4" t="str">
        <f>'Complete sheet and details'!C323</f>
        <v>Congress Bhavan, Charni Road</v>
      </c>
      <c r="B323" s="12">
        <f>'Complete sheet and details'!D323</f>
        <v>18.9589593</v>
      </c>
      <c r="C323" s="12">
        <f>'Complete sheet and details'!E323</f>
        <v>72.815250699999893</v>
      </c>
      <c r="D323" s="4" t="str">
        <f t="shared" ref="D323:D386" si="5">CONCATENATE(B323," , ",C323)</f>
        <v>18.9589593 , 72.8152506999999</v>
      </c>
      <c r="E323" s="4" t="str">
        <f>CONCATENATE("[",B323,""," "," ,",C323,","," '",'Complete sheet and details'!I323,"'","],")</f>
        <v>[18.9589593  ,72.8152506999999, 'Commercial'],</v>
      </c>
    </row>
    <row r="324" spans="1:5" ht="13.75" customHeight="1">
      <c r="A324" s="4" t="str">
        <f>'Complete sheet and details'!C324</f>
        <v>Malwani VIllage, Malad East</v>
      </c>
      <c r="B324" s="12">
        <f>'Complete sheet and details'!D324</f>
        <v>19.192119999999999</v>
      </c>
      <c r="C324" s="12">
        <f>'Complete sheet and details'!E324</f>
        <v>72.866072000000003</v>
      </c>
      <c r="D324" s="4" t="str">
        <f t="shared" si="5"/>
        <v>19.19212 , 72.866072</v>
      </c>
      <c r="E324" s="4" t="str">
        <f>CONCATENATE("[",B324,""," "," ,",C324,","," '",'Complete sheet and details'!I324,"'","],")</f>
        <v>[19.19212  ,72.866072, 'Construction'],</v>
      </c>
    </row>
    <row r="325" spans="1:5" ht="13.75" customHeight="1">
      <c r="A325" s="4" t="str">
        <f>'Complete sheet and details'!C325</f>
        <v>Deonar, Mumbai</v>
      </c>
      <c r="B325" s="12">
        <f>'Complete sheet and details'!D325</f>
        <v>19.044704800000002</v>
      </c>
      <c r="C325" s="12">
        <f>'Complete sheet and details'!E325</f>
        <v>72.910251099999996</v>
      </c>
      <c r="D325" s="4" t="str">
        <f t="shared" si="5"/>
        <v>19.0447048 , 72.9102511</v>
      </c>
      <c r="E325" s="4" t="str">
        <f>CONCATENATE("[",B325,""," "," ,",C325,","," '",'Complete sheet and details'!I325,"'","],")</f>
        <v>[19.0447048  ,72.9102511, 'Authorities Negligence'],</v>
      </c>
    </row>
    <row r="326" spans="1:5" ht="13.75" customHeight="1">
      <c r="A326" s="4" t="str">
        <f>'Complete sheet and details'!C326</f>
        <v>Jawahar Mansion, Dr Babasaheb Jaykar Marg, Marine Lines East</v>
      </c>
      <c r="B326" s="12">
        <f>'Complete sheet and details'!D326</f>
        <v>18.952816599999998</v>
      </c>
      <c r="C326" s="12">
        <f>'Complete sheet and details'!E326</f>
        <v>72.825191500000003</v>
      </c>
      <c r="D326" s="4" t="str">
        <f t="shared" si="5"/>
        <v>18.9528166 , 72.8251915</v>
      </c>
      <c r="E326" s="4" t="str">
        <f>CONCATENATE("[",B326,""," "," ,",C326,","," '",'Complete sheet and details'!I326,"'","],")</f>
        <v>[18.9528166  ,72.8251915, 'Commercial'],</v>
      </c>
    </row>
    <row r="327" spans="1:5" ht="13.75" customHeight="1">
      <c r="A327" s="4" t="str">
        <f>'Complete sheet and details'!C327</f>
        <v>M.I.D.C. Dombivli</v>
      </c>
      <c r="B327" s="12">
        <f>'Complete sheet and details'!D327</f>
        <v>19.204257999999999</v>
      </c>
      <c r="C327" s="12">
        <f>'Complete sheet and details'!E327</f>
        <v>73.097976199999906</v>
      </c>
      <c r="D327" s="4" t="str">
        <f t="shared" si="5"/>
        <v>19.204258 , 73.0979761999999</v>
      </c>
      <c r="E327" s="4" t="str">
        <f>CONCATENATE("[",B327,""," "," ,",C327,","," '",'Complete sheet and details'!I327,"'","],")</f>
        <v>[19.204258  ,73.0979761999999, 'Factory'],</v>
      </c>
    </row>
    <row r="328" spans="1:5" ht="13.75" customHeight="1">
      <c r="A328" s="4" t="str">
        <f>'Complete sheet and details'!C328</f>
        <v>Syro MAlabar church, Dahisar</v>
      </c>
      <c r="B328" s="12">
        <f>'Complete sheet and details'!D328</f>
        <v>19.494597899999999</v>
      </c>
      <c r="C328" s="12">
        <f>'Complete sheet and details'!E328</f>
        <v>72.860409699999906</v>
      </c>
      <c r="D328" s="4" t="str">
        <f t="shared" si="5"/>
        <v>19.4945979 , 72.8604096999999</v>
      </c>
      <c r="E328" s="4" t="str">
        <f>CONCATENATE("[",B328,""," "," ,",C328,","," '",'Complete sheet and details'!I328,"'","],")</f>
        <v>[19.4945979  ,72.8604096999999, 'Commercial'],</v>
      </c>
    </row>
    <row r="329" spans="1:5" ht="13.75" customHeight="1">
      <c r="A329" s="4" t="str">
        <f>'Complete sheet and details'!C329</f>
        <v>Tirupati Apartments, Bhulabhai Desai Road, Mahalaxmi</v>
      </c>
      <c r="B329" s="12">
        <f>'Complete sheet and details'!D329</f>
        <v>18.975937699999999</v>
      </c>
      <c r="C329" s="12">
        <f>'Complete sheet and details'!E329</f>
        <v>72.807946399999906</v>
      </c>
      <c r="D329" s="4" t="str">
        <f t="shared" si="5"/>
        <v>18.9759377 , 72.8079463999999</v>
      </c>
      <c r="E329" s="4" t="str">
        <f>CONCATENATE("[",B329,""," "," ,",C329,","," '",'Complete sheet and details'!I329,"'","],")</f>
        <v>[18.9759377  ,72.8079463999999, 'Residential'],</v>
      </c>
    </row>
    <row r="330" spans="1:5" ht="13.75" customHeight="1">
      <c r="A330" s="4" t="str">
        <f>'Complete sheet and details'!C330</f>
        <v>Girgaum Chawpatty</v>
      </c>
      <c r="B330" s="12">
        <f>'Complete sheet and details'!D330</f>
        <v>18.951862200000001</v>
      </c>
      <c r="C330" s="12">
        <f>'Complete sheet and details'!E330</f>
        <v>72.8165592</v>
      </c>
      <c r="D330" s="4" t="str">
        <f t="shared" si="5"/>
        <v>18.9518622 , 72.8165592</v>
      </c>
      <c r="E330" s="4" t="str">
        <f>CONCATENATE("[",B330,""," "," ,",C330,","," '",'Complete sheet and details'!I330,"'","],")</f>
        <v>[18.9518622  ,72.8165592, 'Commercial'],</v>
      </c>
    </row>
    <row r="331" spans="1:5" ht="13.75" customHeight="1">
      <c r="A331" s="4" t="str">
        <f>'Complete sheet and details'!C331</f>
        <v>Mahatma Gandhi Memorial Hospital, PArel</v>
      </c>
      <c r="B331" s="12">
        <f>'Complete sheet and details'!D331</f>
        <v>18.997058800000001</v>
      </c>
      <c r="C331" s="12">
        <f>'Complete sheet and details'!E331</f>
        <v>72.843073099999998</v>
      </c>
      <c r="D331" s="4" t="str">
        <f t="shared" si="5"/>
        <v>18.9970588 , 72.8430731</v>
      </c>
      <c r="E331" s="4" t="str">
        <f>CONCATENATE("[",B331,""," "," ,",C331,","," '",'Complete sheet and details'!I331,"'","],")</f>
        <v>[18.9970588  ,72.8430731, 'Commercial'],</v>
      </c>
    </row>
    <row r="332" spans="1:5" ht="13.75" customHeight="1">
      <c r="A332" s="4" t="str">
        <f>'Complete sheet and details'!C332</f>
        <v>MTNL, Bhatankar Marg, Parel</v>
      </c>
      <c r="B332" s="12">
        <f>'Complete sheet and details'!D332</f>
        <v>19.005832000000002</v>
      </c>
      <c r="C332" s="12">
        <f>'Complete sheet and details'!E332</f>
        <v>72.837030499999997</v>
      </c>
      <c r="D332" s="4" t="str">
        <f t="shared" si="5"/>
        <v>19.005832 , 72.8370305</v>
      </c>
      <c r="E332" s="4" t="str">
        <f>CONCATENATE("[",B332,""," "," ,",C332,","," '",'Complete sheet and details'!I332,"'","],")</f>
        <v>[19.005832  ,72.8370305, 'Commercial'],</v>
      </c>
    </row>
    <row r="333" spans="1:5" ht="13.75" customHeight="1">
      <c r="A333" s="4" t="str">
        <f>'Complete sheet and details'!C333</f>
        <v>Deonar, Mumbai</v>
      </c>
      <c r="B333" s="12">
        <f>'Complete sheet and details'!D333</f>
        <v>19.044704800000002</v>
      </c>
      <c r="C333" s="12">
        <f>'Complete sheet and details'!E333</f>
        <v>72.910251099999996</v>
      </c>
      <c r="D333" s="4" t="str">
        <f t="shared" si="5"/>
        <v>19.0447048 , 72.9102511</v>
      </c>
      <c r="E333" s="4" t="str">
        <f>CONCATENATE("[",B333,""," "," ,",C333,","," '",'Complete sheet and details'!I333,"'","],")</f>
        <v>[19.0447048  ,72.9102511, 'Authorities Negligence'],</v>
      </c>
    </row>
    <row r="334" spans="1:5" ht="13.75" customHeight="1">
      <c r="A334" s="4" t="str">
        <f>'Complete sheet and details'!C334</f>
        <v>Jubilee Compound, Shaikh hafizuddin Marg, byculla</v>
      </c>
      <c r="B334" s="12">
        <f>'Complete sheet and details'!D334</f>
        <v>18.972108299999999</v>
      </c>
      <c r="C334" s="12">
        <f>'Complete sheet and details'!E334</f>
        <v>72.829936500000002</v>
      </c>
      <c r="D334" s="4" t="str">
        <f t="shared" si="5"/>
        <v>18.9721083 , 72.8299365</v>
      </c>
      <c r="E334" s="4" t="str">
        <f>CONCATENATE("[",B334,""," "," ,",C334,","," '",'Complete sheet and details'!I334,"'","],")</f>
        <v>[18.9721083  ,72.8299365, 'Residential'],</v>
      </c>
    </row>
    <row r="335" spans="1:5" ht="13.75" customHeight="1">
      <c r="A335" s="4" t="str">
        <f>'Complete sheet and details'!C335</f>
        <v>Goregaon</v>
      </c>
      <c r="B335" s="12">
        <f>'Complete sheet and details'!D335</f>
        <v>19.166256600000001</v>
      </c>
      <c r="C335" s="12">
        <f>'Complete sheet and details'!E335</f>
        <v>72.852569599999995</v>
      </c>
      <c r="D335" s="4" t="str">
        <f t="shared" si="5"/>
        <v>19.1662566 , 72.8525696</v>
      </c>
      <c r="E335" s="4" t="str">
        <f>CONCATENATE("[",B335,""," "," ,",C335,","," '",'Complete sheet and details'!I335,"'","],")</f>
        <v>[19.1662566  ,72.8525696, 'Residential'],</v>
      </c>
    </row>
    <row r="336" spans="1:5" ht="13.75" customHeight="1">
      <c r="A336" s="4" t="str">
        <f>'Complete sheet and details'!C336</f>
        <v>Malad, Mumbai</v>
      </c>
      <c r="B336" s="12">
        <f>'Complete sheet and details'!D336</f>
        <v>19.1874459</v>
      </c>
      <c r="C336" s="12">
        <f>'Complete sheet and details'!E336</f>
        <v>72.848368899999997</v>
      </c>
      <c r="D336" s="4" t="str">
        <f t="shared" si="5"/>
        <v>19.1874459 , 72.8483689</v>
      </c>
      <c r="E336" s="4" t="str">
        <f>CONCATENATE("[",B336,""," "," ,",C336,","," '",'Complete sheet and details'!I336,"'","],")</f>
        <v>[19.1874459  ,72.8483689, 'Commercial'],</v>
      </c>
    </row>
    <row r="337" spans="1:5" ht="13.75" customHeight="1">
      <c r="A337" s="4" t="str">
        <f>'Complete sheet and details'!C337</f>
        <v>Crawford Market, Mumbai</v>
      </c>
      <c r="B337" s="12">
        <f>'Complete sheet and details'!D337</f>
        <v>18.947676300000001</v>
      </c>
      <c r="C337" s="12">
        <f>'Complete sheet and details'!E337</f>
        <v>72.834190199999995</v>
      </c>
      <c r="D337" s="4" t="str">
        <f t="shared" si="5"/>
        <v>18.9476763 , 72.8341902</v>
      </c>
      <c r="E337" s="4" t="str">
        <f>CONCATENATE("[",B337,""," "," ,",C337,","," '",'Complete sheet and details'!I337,"'","],")</f>
        <v>[18.9476763  ,72.8341902, 'Commercial'],</v>
      </c>
    </row>
    <row r="338" spans="1:5" ht="13.75" customHeight="1">
      <c r="A338" s="4" t="str">
        <f>'Complete sheet and details'!C338</f>
        <v>Seawoods Estate comples, Nerul</v>
      </c>
      <c r="B338" s="12">
        <f>'Complete sheet and details'!D338</f>
        <v>19.0067804</v>
      </c>
      <c r="C338" s="12">
        <f>'Complete sheet and details'!E338</f>
        <v>73.0146996</v>
      </c>
      <c r="D338" s="4" t="str">
        <f t="shared" si="5"/>
        <v>19.0067804 , 73.0146996</v>
      </c>
      <c r="E338" s="4" t="str">
        <f>CONCATENATE("[",B338,""," "," ,",C338,","," '",'Complete sheet and details'!I338,"'","],")</f>
        <v>[19.0067804  ,73.0146996, 'Residential'],</v>
      </c>
    </row>
    <row r="339" spans="1:5" ht="13.75" customHeight="1">
      <c r="A339" s="4" t="str">
        <f>'Complete sheet and details'!C339</f>
        <v>Prince ALy Khan Hospital, Mazgaon</v>
      </c>
      <c r="B339" s="12">
        <f>'Complete sheet and details'!D339</f>
        <v>18.970840899999999</v>
      </c>
      <c r="C339" s="12">
        <f>'Complete sheet and details'!E339</f>
        <v>72.836549899999994</v>
      </c>
      <c r="D339" s="4" t="str">
        <f t="shared" si="5"/>
        <v>18.9708409 , 72.8365499</v>
      </c>
      <c r="E339" s="4" t="str">
        <f>CONCATENATE("[",B339,""," "," ,",C339,","," '",'Complete sheet and details'!I339,"'","],")</f>
        <v>[18.9708409  ,72.8365499, 'Commercial'],</v>
      </c>
    </row>
    <row r="340" spans="1:5" ht="13.75" customHeight="1">
      <c r="A340" s="4" t="str">
        <f>'Complete sheet and details'!C340</f>
        <v>Sukhada, Sir Pochkhanawala Rd, Worli, Mumbai, Maharashtra 400030</v>
      </c>
      <c r="B340" s="12">
        <f>'Complete sheet and details'!D340</f>
        <v>19.0075608</v>
      </c>
      <c r="C340" s="12">
        <f>'Complete sheet and details'!E340</f>
        <v>72.817249500000003</v>
      </c>
      <c r="D340" s="4" t="str">
        <f t="shared" si="5"/>
        <v>19.0075608 , 72.8172495</v>
      </c>
      <c r="E340" s="4" t="str">
        <f>CONCATENATE("[",B340,""," "," ,",C340,","," '",'Complete sheet and details'!I340,"'","],")</f>
        <v>[19.0075608  ,72.8172495, 'Residential'],</v>
      </c>
    </row>
    <row r="341" spans="1:5" ht="13.75" customHeight="1">
      <c r="A341" s="4" t="str">
        <f>'Complete sheet and details'!C341</f>
        <v>Patelwadi, Kurla West, Kurla, Mumbai, Maharashtra 400070</v>
      </c>
      <c r="B341" s="12">
        <f>'Complete sheet and details'!D341</f>
        <v>19.072520999999998</v>
      </c>
      <c r="C341" s="12">
        <f>'Complete sheet and details'!E341</f>
        <v>72.881726999999998</v>
      </c>
      <c r="D341" s="4" t="str">
        <f t="shared" si="5"/>
        <v>19.072521 , 72.881727</v>
      </c>
      <c r="E341" s="4" t="str">
        <f>CONCATENATE("[",B341,""," "," ,",C341,","," '",'Complete sheet and details'!I341,"'","],")</f>
        <v>[19.072521  ,72.881727, 'Commercial'],</v>
      </c>
    </row>
    <row r="342" spans="1:5" ht="13.75" customHeight="1">
      <c r="A342" s="4" t="str">
        <f>'Complete sheet and details'!C342</f>
        <v>Thane, Mumbai</v>
      </c>
      <c r="B342" s="12">
        <f>'Complete sheet and details'!D342</f>
        <v>19.218330699999999</v>
      </c>
      <c r="C342" s="12">
        <f>'Complete sheet and details'!E342</f>
        <v>72.978089699999998</v>
      </c>
      <c r="D342" s="4" t="str">
        <f t="shared" si="5"/>
        <v>19.2183307 , 72.9780897</v>
      </c>
      <c r="E342" s="4" t="str">
        <f>CONCATENATE("[",B342,""," "," ,",C342,","," '",'Complete sheet and details'!I342,"'","],")</f>
        <v>[19.2183307  ,72.9780897, 'Residential'],</v>
      </c>
    </row>
    <row r="343" spans="1:5" ht="13.75" customHeight="1">
      <c r="A343" s="4" t="str">
        <f>'Complete sheet and details'!C343</f>
        <v>Good shepherd church, Saint Louis Convent Road, Gharkul Society, Indira Nagar, Four Bungalows</v>
      </c>
      <c r="B343" s="12">
        <f>'Complete sheet and details'!D343</f>
        <v>19.125540600000001</v>
      </c>
      <c r="C343" s="12">
        <f>'Complete sheet and details'!E343</f>
        <v>72.825278499999996</v>
      </c>
      <c r="D343" s="4" t="str">
        <f t="shared" si="5"/>
        <v>19.1255406 , 72.8252785</v>
      </c>
      <c r="E343" s="4" t="str">
        <f>CONCATENATE("[",B343,""," "," ,",C343,","," '",'Complete sheet and details'!I343,"'","],")</f>
        <v>[19.1255406  ,72.8252785, 'Commercial'],</v>
      </c>
    </row>
    <row r="344" spans="1:5" ht="13.75" customHeight="1">
      <c r="A344" s="4" t="str">
        <f>'Complete sheet and details'!C344</f>
        <v>Kalaghoda, Fort</v>
      </c>
      <c r="B344" s="12">
        <f>'Complete sheet and details'!D344</f>
        <v>18.930721399999999</v>
      </c>
      <c r="C344" s="12">
        <f>'Complete sheet and details'!E344</f>
        <v>72.833084900000003</v>
      </c>
      <c r="D344" s="4" t="str">
        <f t="shared" si="5"/>
        <v>18.9307214 , 72.8330849</v>
      </c>
      <c r="E344" s="4" t="str">
        <f>CONCATENATE("[",B344,""," "," ,",C344,","," '",'Complete sheet and details'!I344,"'","],")</f>
        <v>[18.9307214  ,72.8330849, 'Commercial'],</v>
      </c>
    </row>
    <row r="345" spans="1:5" ht="13.75" customHeight="1">
      <c r="A345" s="4" t="str">
        <f>'Complete sheet and details'!C345</f>
        <v>Surana Sethia Hospital, Chembur</v>
      </c>
      <c r="B345" s="12">
        <f>'Complete sheet and details'!D345</f>
        <v>19.0536253</v>
      </c>
      <c r="C345" s="12">
        <f>'Complete sheet and details'!E345</f>
        <v>72.887031699999994</v>
      </c>
      <c r="D345" s="4" t="str">
        <f t="shared" si="5"/>
        <v>19.0536253 , 72.8870317</v>
      </c>
      <c r="E345" s="4" t="str">
        <f>CONCATENATE("[",B345,""," "," ,",C345,","," '",'Complete sheet and details'!I345,"'","],")</f>
        <v>[19.0536253  ,72.8870317, 'Commercial'],</v>
      </c>
    </row>
    <row r="346" spans="1:5" ht="13.75" customHeight="1">
      <c r="A346" s="4" t="str">
        <f>'Complete sheet and details'!C346</f>
        <v>C.M. Office Mantralay, Mumbai</v>
      </c>
      <c r="B346" s="12">
        <f>'Complete sheet and details'!D346</f>
        <v>18.927309699999999</v>
      </c>
      <c r="C346" s="12">
        <f>'Complete sheet and details'!E346</f>
        <v>72.827139299999999</v>
      </c>
      <c r="D346" s="4" t="str">
        <f t="shared" si="5"/>
        <v>18.9273097 , 72.8271393</v>
      </c>
      <c r="E346" s="4" t="str">
        <f>CONCATENATE("[",B346,""," "," ,",C346,","," '",'Complete sheet and details'!I346,"'","],")</f>
        <v>[18.9273097  ,72.8271393, 'Construction'],</v>
      </c>
    </row>
    <row r="347" spans="1:5" ht="13.75" customHeight="1">
      <c r="A347" s="4" t="str">
        <f>'Complete sheet and details'!C347</f>
        <v>RBI, BKC</v>
      </c>
      <c r="B347" s="12">
        <f>'Complete sheet and details'!D347</f>
        <v>19.057618000000002</v>
      </c>
      <c r="C347" s="12">
        <f>'Complete sheet and details'!E347</f>
        <v>72.853760299999905</v>
      </c>
      <c r="D347" s="4" t="str">
        <f t="shared" si="5"/>
        <v>19.057618 , 72.8537602999999</v>
      </c>
      <c r="E347" s="4" t="str">
        <f>CONCATENATE("[",B347,""," "," ,",C347,","," '",'Complete sheet and details'!I347,"'","],")</f>
        <v>[19.057618  ,72.8537602999999, 'Commercial'],</v>
      </c>
    </row>
    <row r="348" spans="1:5" ht="13.75" customHeight="1">
      <c r="A348" s="4" t="str">
        <f>'Complete sheet and details'!C348</f>
        <v>Savitribai Phule hostel, Mumbai University, Kalina campus</v>
      </c>
      <c r="B348" s="12">
        <f>'Complete sheet and details'!D348</f>
        <v>18.949998399999998</v>
      </c>
      <c r="C348" s="12">
        <f>'Complete sheet and details'!E348</f>
        <v>72.819053400000001</v>
      </c>
      <c r="D348" s="4" t="str">
        <f t="shared" si="5"/>
        <v>18.9499984 , 72.8190534</v>
      </c>
      <c r="E348" s="4" t="str">
        <f>CONCATENATE("[",B348,""," "," ,",C348,","," '",'Complete sheet and details'!I348,"'","],")</f>
        <v>[18.9499984  ,72.8190534, 'Residential'],</v>
      </c>
    </row>
    <row r="349" spans="1:5" ht="13.75" customHeight="1">
      <c r="A349" s="4" t="str">
        <f>'Complete sheet and details'!C349</f>
        <v>Kenilworth Mall, Linking road, Bandra west</v>
      </c>
      <c r="B349" s="12">
        <f>'Complete sheet and details'!D349</f>
        <v>19.065810899999999</v>
      </c>
      <c r="C349" s="12">
        <f>'Complete sheet and details'!E349</f>
        <v>72.836846800000004</v>
      </c>
      <c r="D349" s="4" t="str">
        <f t="shared" si="5"/>
        <v>19.0658109 , 72.8368468</v>
      </c>
      <c r="E349" s="4" t="str">
        <f>CONCATENATE("[",B349,""," "," ,",C349,","," '",'Complete sheet and details'!I349,"'","],")</f>
        <v>[19.0658109  ,72.8368468, 'Commercial'],</v>
      </c>
    </row>
    <row r="350" spans="1:5" ht="13.75" customHeight="1">
      <c r="A350" s="4" t="str">
        <f>'Complete sheet and details'!C350</f>
        <v>Gala COmplex, Malad</v>
      </c>
      <c r="B350" s="12">
        <f>'Complete sheet and details'!D350</f>
        <v>19.190065400000002</v>
      </c>
      <c r="C350" s="12">
        <f>'Complete sheet and details'!E350</f>
        <v>72.846978399999998</v>
      </c>
      <c r="D350" s="4" t="str">
        <f t="shared" si="5"/>
        <v>19.1900654 , 72.8469784</v>
      </c>
      <c r="E350" s="4" t="str">
        <f>CONCATENATE("[",B350,""," "," ,",C350,","," '",'Complete sheet and details'!I350,"'","],")</f>
        <v>[19.1900654  ,72.8469784, 'Commercial'],</v>
      </c>
    </row>
    <row r="351" spans="1:5" ht="13.75" customHeight="1">
      <c r="A351" s="4" t="str">
        <f>'Complete sheet and details'!C351</f>
        <v>MIDC Pawane</v>
      </c>
      <c r="B351" s="12">
        <f>'Complete sheet and details'!D351</f>
        <v>19.092298</v>
      </c>
      <c r="C351" s="12">
        <f>'Complete sheet and details'!E351</f>
        <v>73.026979299999994</v>
      </c>
      <c r="D351" s="4" t="str">
        <f t="shared" si="5"/>
        <v>19.092298 , 73.0269793</v>
      </c>
      <c r="E351" s="4" t="str">
        <f>CONCATENATE("[",B351,""," "," ,",C351,","," '",'Complete sheet and details'!I351,"'","],")</f>
        <v>[19.092298  ,73.0269793, 'Factory'],</v>
      </c>
    </row>
    <row r="352" spans="1:5" ht="13.75" customHeight="1">
      <c r="A352" s="4" t="str">
        <f>'Complete sheet and details'!C352</f>
        <v>Commissioner of Police, Dr Dadabhai Naoroji Rd, Opp Crawford Market, Dhobi Talao, Chhatrapati Shivaji Terminus Area, Fort, Mumbai, Maharashtra 400001</v>
      </c>
      <c r="B352" s="12">
        <f>'Complete sheet and details'!D352</f>
        <v>18.9462741</v>
      </c>
      <c r="C352" s="12">
        <f>'Complete sheet and details'!E352</f>
        <v>72.833917299999996</v>
      </c>
      <c r="D352" s="4" t="str">
        <f t="shared" si="5"/>
        <v>18.9462741 , 72.8339173</v>
      </c>
      <c r="E352" s="4" t="str">
        <f>CONCATENATE("[",B352,""," "," ,",C352,","," '",'Complete sheet and details'!I352,"'","],")</f>
        <v>[18.9462741  ,72.8339173, 'Authorities Negligence'],</v>
      </c>
    </row>
    <row r="353" spans="1:5" ht="13.75" customHeight="1">
      <c r="A353" s="4" t="str">
        <f>'Complete sheet and details'!C353</f>
        <v>Golibar naka, Santacruz</v>
      </c>
      <c r="B353" s="12">
        <f>'Complete sheet and details'!D353</f>
        <v>19.075056</v>
      </c>
      <c r="C353" s="12">
        <f>'Complete sheet and details'!E353</f>
        <v>72.842130900000001</v>
      </c>
      <c r="D353" s="4" t="str">
        <f t="shared" si="5"/>
        <v>19.075056 , 72.8421309</v>
      </c>
      <c r="E353" s="4" t="str">
        <f>CONCATENATE("[",B353,""," "," ,",C353,","," '",'Complete sheet and details'!I353,"'","],")</f>
        <v>[19.075056  ,72.8421309, 'Authorities Negligence'],</v>
      </c>
    </row>
    <row r="354" spans="1:5" ht="13.75" customHeight="1">
      <c r="A354" s="4" t="str">
        <f>'Complete sheet and details'!C354</f>
        <v>Bandra West</v>
      </c>
      <c r="B354" s="12">
        <f>'Complete sheet and details'!D354</f>
        <v>19.0595596</v>
      </c>
      <c r="C354" s="12">
        <f>'Complete sheet and details'!E354</f>
        <v>72.829528699999997</v>
      </c>
      <c r="D354" s="4" t="str">
        <f t="shared" si="5"/>
        <v>19.0595596 , 72.8295287</v>
      </c>
      <c r="E354" s="4" t="str">
        <f>CONCATENATE("[",B354,""," "," ,",C354,","," '",'Complete sheet and details'!I354,"'","],")</f>
        <v>[19.0595596  ,72.8295287, 'Authorities Negligence'],</v>
      </c>
    </row>
    <row r="355" spans="1:5" ht="13.75" customHeight="1">
      <c r="A355" s="4" t="str">
        <f>'Complete sheet and details'!C355</f>
        <v>Life sciences ltd., Mahad, raigad</v>
      </c>
      <c r="B355" s="12">
        <f>'Complete sheet and details'!D355</f>
        <v>18.078846899999998</v>
      </c>
      <c r="C355" s="12">
        <f>'Complete sheet and details'!E355</f>
        <v>73.468108200000003</v>
      </c>
      <c r="D355" s="4" t="str">
        <f t="shared" si="5"/>
        <v>18.0788469 , 73.4681082</v>
      </c>
      <c r="E355" s="4" t="str">
        <f>CONCATENATE("[",B355,""," "," ,",C355,","," '",'Complete sheet and details'!I355,"'","],")</f>
        <v>[18.0788469  ,73.4681082, 'Factory'],</v>
      </c>
    </row>
    <row r="356" spans="1:5" ht="13.75" customHeight="1">
      <c r="A356" s="4" t="str">
        <f>'Complete sheet and details'!C356</f>
        <v>New Trombay Road, Opposite Castrol (I) Ltd, Opposite Godrej Foods Ltd, Wadala East</v>
      </c>
      <c r="B356" s="12">
        <f>'Complete sheet and details'!D356</f>
        <v>19.011597200000001</v>
      </c>
      <c r="C356" s="12">
        <f>'Complete sheet and details'!E356</f>
        <v>72.860409699999906</v>
      </c>
      <c r="D356" s="4" t="str">
        <f t="shared" si="5"/>
        <v>19.0115972 , 72.8604096999999</v>
      </c>
      <c r="E356" s="4" t="str">
        <f>CONCATENATE("[",B356,""," "," ,",C356,","," '",'Complete sheet and details'!I356,"'","],")</f>
        <v>[19.0115972  ,72.8604096999999, 'Commercial'],</v>
      </c>
    </row>
    <row r="357" spans="1:5" ht="13.75" customHeight="1">
      <c r="A357" s="4" t="str">
        <f>'Complete sheet and details'!C357</f>
        <v>Cuffe Parade, Mumbai</v>
      </c>
      <c r="B357" s="12">
        <f>'Complete sheet and details'!D357</f>
        <v>18.912683099999999</v>
      </c>
      <c r="C357" s="12">
        <f>'Complete sheet and details'!E357</f>
        <v>72.821293400000002</v>
      </c>
      <c r="D357" s="4" t="str">
        <f t="shared" si="5"/>
        <v>18.9126831 , 72.8212934</v>
      </c>
      <c r="E357" s="4" t="str">
        <f>CONCATENATE("[",B357,""," "," ,",C357,","," '",'Complete sheet and details'!I357,"'","],")</f>
        <v>[18.9126831  ,72.8212934, 'Residential'],</v>
      </c>
    </row>
    <row r="358" spans="1:5" ht="13.75" customHeight="1">
      <c r="A358" s="4" t="str">
        <f>'Complete sheet and details'!C358</f>
        <v>Deonar Dumping GroundKachra Depot Rd, Nirankar Nagar</v>
      </c>
      <c r="B358" s="12">
        <f>'Complete sheet and details'!D358</f>
        <v>19.0713507</v>
      </c>
      <c r="C358" s="12">
        <f>'Complete sheet and details'!E358</f>
        <v>72.929815599999998</v>
      </c>
      <c r="D358" s="4" t="str">
        <f t="shared" si="5"/>
        <v>19.0713507 , 72.9298156</v>
      </c>
      <c r="E358" s="4" t="str">
        <f>CONCATENATE("[",B358,""," "," ,",C358,","," '",'Complete sheet and details'!I358,"'","],")</f>
        <v>[19.0713507  ,72.9298156, 'Authorities Negligence'],</v>
      </c>
    </row>
    <row r="359" spans="1:5" ht="13.75" customHeight="1">
      <c r="A359" s="4" t="str">
        <f>'Complete sheet and details'!C359</f>
        <v>Gadkari Road, Mahul, Chembur</v>
      </c>
      <c r="B359" s="12">
        <f>'Complete sheet and details'!D359</f>
        <v>19.0227225</v>
      </c>
      <c r="C359" s="12">
        <f>'Complete sheet and details'!E359</f>
        <v>72.9026712</v>
      </c>
      <c r="D359" s="4" t="str">
        <f t="shared" si="5"/>
        <v>19.0227225 , 72.9026712</v>
      </c>
      <c r="E359" s="4" t="str">
        <f>CONCATENATE("[",B359,""," "," ,",C359,","," '",'Complete sheet and details'!I359,"'","],")</f>
        <v>[19.0227225  ,72.9026712, 'Factory'],</v>
      </c>
    </row>
    <row r="360" spans="1:5" ht="13.75" customHeight="1">
      <c r="A360" s="4" t="str">
        <f>'Complete sheet and details'!C360</f>
        <v>Shatabdi Hospital, Kandivli</v>
      </c>
      <c r="B360" s="12">
        <f>'Complete sheet and details'!D360</f>
        <v>19.2083625</v>
      </c>
      <c r="C360" s="12">
        <f>'Complete sheet and details'!E360</f>
        <v>72.851330300000001</v>
      </c>
      <c r="D360" s="4" t="str">
        <f t="shared" si="5"/>
        <v>19.2083625 , 72.8513303</v>
      </c>
      <c r="E360" s="4" t="str">
        <f>CONCATENATE("[",B360,""," "," ,",C360,","," '",'Complete sheet and details'!I360,"'","],")</f>
        <v>[19.2083625  ,72.8513303, 'Commercial'],</v>
      </c>
    </row>
    <row r="361" spans="1:5" ht="13.75" customHeight="1">
      <c r="A361" s="4" t="str">
        <f>'Complete sheet and details'!C361</f>
        <v>Padmavati heights, Vile parle</v>
      </c>
      <c r="B361" s="12">
        <f>'Complete sheet and details'!D361</f>
        <v>19.094431</v>
      </c>
      <c r="C361" s="12">
        <f>'Complete sheet and details'!E361</f>
        <v>72.846077999999906</v>
      </c>
      <c r="D361" s="4" t="str">
        <f t="shared" si="5"/>
        <v>19.094431 , 72.8460779999999</v>
      </c>
      <c r="E361" s="4" t="str">
        <f>CONCATENATE("[",B361,""," "," ,",C361,","," '",'Complete sheet and details'!I361,"'","],")</f>
        <v>[19.094431  ,72.8460779999999, 'Commercial'],</v>
      </c>
    </row>
    <row r="362" spans="1:5" ht="13.75" customHeight="1">
      <c r="A362" s="4" t="str">
        <f>'Complete sheet and details'!C362</f>
        <v>Khatimwadi, Naupada Village, Bandra East, Mumbai</v>
      </c>
      <c r="B362" s="12">
        <f>'Complete sheet and details'!D362</f>
        <v>19.062743600000001</v>
      </c>
      <c r="C362" s="12">
        <f>'Complete sheet and details'!E362</f>
        <v>72.843055100000001</v>
      </c>
      <c r="D362" s="4" t="str">
        <f t="shared" si="5"/>
        <v>19.0627436 , 72.8430551</v>
      </c>
      <c r="E362" s="4" t="str">
        <f>CONCATENATE("[",B362,""," "," ,",C362,","," '",'Complete sheet and details'!I362,"'","],")</f>
        <v>[19.0627436  ,72.8430551, 'Residential'],</v>
      </c>
    </row>
    <row r="363" spans="1:5" ht="13.75" customHeight="1">
      <c r="A363" s="4" t="str">
        <f>'Complete sheet and details'!C363</f>
        <v>Jawahar Taluka, Palghar district</v>
      </c>
      <c r="B363" s="12">
        <f>'Complete sheet and details'!D363</f>
        <v>19.858753499999999</v>
      </c>
      <c r="C363" s="12">
        <f>'Complete sheet and details'!E363</f>
        <v>73.184960799999999</v>
      </c>
      <c r="D363" s="4" t="str">
        <f t="shared" si="5"/>
        <v>19.8587535 , 73.1849608</v>
      </c>
      <c r="E363" s="4" t="str">
        <f>CONCATENATE("[",B363,""," "," ,",C363,","," '",'Complete sheet and details'!I363,"'","],")</f>
        <v>[19.8587535  ,73.1849608, 'Authorities Negligence'],</v>
      </c>
    </row>
    <row r="364" spans="1:5" ht="13.75" customHeight="1">
      <c r="A364" s="4" t="str">
        <f>'Complete sheet and details'!C364</f>
        <v>Ruia Park, Juhu</v>
      </c>
      <c r="B364" s="12">
        <f>'Complete sheet and details'!D364</f>
        <v>19.1144736</v>
      </c>
      <c r="C364" s="12">
        <f>'Complete sheet and details'!E364</f>
        <v>72.8244866</v>
      </c>
      <c r="D364" s="4" t="str">
        <f t="shared" si="5"/>
        <v>19.1144736 , 72.8244866</v>
      </c>
      <c r="E364" s="4" t="str">
        <f>CONCATENATE("[",B364,""," "," ,",C364,","," '",'Complete sheet and details'!I364,"'","],")</f>
        <v>[19.1144736  ,72.8244866, 'Residential'],</v>
      </c>
    </row>
    <row r="365" spans="1:5" ht="13.75" customHeight="1">
      <c r="A365" s="4" t="str">
        <f>'Complete sheet and details'!C365</f>
        <v>Urban health post, CBD Belapur</v>
      </c>
      <c r="B365" s="12">
        <f>'Complete sheet and details'!D365</f>
        <v>19.029597800000001</v>
      </c>
      <c r="C365" s="12">
        <f>'Complete sheet and details'!E365</f>
        <v>73.039914999999993</v>
      </c>
      <c r="D365" s="4" t="str">
        <f t="shared" si="5"/>
        <v>19.0295978 , 73.039915</v>
      </c>
      <c r="E365" s="4" t="str">
        <f>CONCATENATE("[",B365,""," "," ,",C365,","," '",'Complete sheet and details'!I365,"'","],")</f>
        <v>[19.0295978  ,73.039915, 'Commercial'],</v>
      </c>
    </row>
    <row r="366" spans="1:5" ht="13.75" customHeight="1">
      <c r="A366" s="4" t="str">
        <f>'Complete sheet and details'!C366</f>
        <v>SRA building, Dahisar East</v>
      </c>
      <c r="B366" s="12">
        <f>'Complete sheet and details'!D366</f>
        <v>19.249537700000001</v>
      </c>
      <c r="C366" s="12">
        <f>'Complete sheet and details'!E366</f>
        <v>72.865021499999997</v>
      </c>
      <c r="D366" s="4" t="str">
        <f t="shared" si="5"/>
        <v>19.2495377 , 72.8650215</v>
      </c>
      <c r="E366" s="4" t="str">
        <f>CONCATENATE("[",B366,""," "," ,",C366,","," '",'Complete sheet and details'!I366,"'","],")</f>
        <v>[19.2495377  ,72.8650215, 'Construction'],</v>
      </c>
    </row>
    <row r="367" spans="1:5" ht="13.75" customHeight="1">
      <c r="A367" s="4" t="str">
        <f>'Complete sheet and details'!C367</f>
        <v>Business point building, Andheri East</v>
      </c>
      <c r="B367" s="12">
        <f>'Complete sheet and details'!D367</f>
        <v>19.115871800000001</v>
      </c>
      <c r="C367" s="12">
        <f>'Complete sheet and details'!E367</f>
        <v>72.854455700000003</v>
      </c>
      <c r="D367" s="4" t="str">
        <f t="shared" si="5"/>
        <v>19.1158718 , 72.8544557</v>
      </c>
      <c r="E367" s="4" t="str">
        <f>CONCATENATE("[",B367,""," "," ,",C367,","," '",'Complete sheet and details'!I367,"'","],")</f>
        <v>[19.1158718  ,72.8544557, 'Commercial'],</v>
      </c>
    </row>
    <row r="368" spans="1:5" ht="13.75" customHeight="1">
      <c r="A368" s="4" t="str">
        <f>'Complete sheet and details'!C368</f>
        <v>Pathanwadi, Malad</v>
      </c>
      <c r="B368" s="12">
        <f>'Complete sheet and details'!D368</f>
        <v>19.180259400000001</v>
      </c>
      <c r="C368" s="12">
        <f>'Complete sheet and details'!E368</f>
        <v>72.861279999999994</v>
      </c>
      <c r="D368" s="4" t="str">
        <f t="shared" si="5"/>
        <v>19.1802594 , 72.86128</v>
      </c>
      <c r="E368" s="4" t="str">
        <f>CONCATENATE("[",B368,""," "," ,",C368,","," '",'Complete sheet and details'!I368,"'","],")</f>
        <v>[19.1802594  ,72.86128, 'Residential'],</v>
      </c>
    </row>
    <row r="369" spans="1:5" ht="13.75" customHeight="1">
      <c r="A369" s="4" t="str">
        <f>'Complete sheet and details'!C369</f>
        <v>Industrial Estate, Jogeshwari East</v>
      </c>
      <c r="B369" s="12">
        <f>'Complete sheet and details'!D369</f>
        <v>19.137834000000002</v>
      </c>
      <c r="C369" s="12">
        <f>'Complete sheet and details'!E369</f>
        <v>72.852915999999993</v>
      </c>
      <c r="D369" s="4" t="str">
        <f t="shared" si="5"/>
        <v>19.137834 , 72.852916</v>
      </c>
      <c r="E369" s="4" t="str">
        <f>CONCATENATE("[",B369,""," "," ,",C369,","," '",'Complete sheet and details'!I369,"'","],")</f>
        <v>[19.137834  ,72.852916, 'Factory'],</v>
      </c>
    </row>
    <row r="370" spans="1:5" ht="13.75" customHeight="1">
      <c r="A370" s="4" t="str">
        <f>'Complete sheet and details'!C370</f>
        <v>RTO, Tardeo</v>
      </c>
      <c r="B370" s="12">
        <f>'Complete sheet and details'!D370</f>
        <v>18.9742566</v>
      </c>
      <c r="C370" s="12">
        <f>'Complete sheet and details'!E370</f>
        <v>72.817020900000003</v>
      </c>
      <c r="D370" s="4" t="str">
        <f t="shared" si="5"/>
        <v>18.9742566 , 72.8170209</v>
      </c>
      <c r="E370" s="4" t="str">
        <f>CONCATENATE("[",B370,""," "," ,",C370,","," '",'Complete sheet and details'!I370,"'","],")</f>
        <v>[18.9742566  ,72.8170209, 'Commercial'],</v>
      </c>
    </row>
    <row r="371" spans="1:5" ht="13.75" customHeight="1">
      <c r="A371" s="4" t="str">
        <f>'Complete sheet and details'!C371</f>
        <v>Deonar Dumping GroundKachra Depot Rd, Nirankar Nagar</v>
      </c>
      <c r="B371" s="12">
        <f>'Complete sheet and details'!D371</f>
        <v>19.0713507</v>
      </c>
      <c r="C371" s="12">
        <f>'Complete sheet and details'!E371</f>
        <v>72.929815599999998</v>
      </c>
      <c r="D371" s="4" t="str">
        <f t="shared" si="5"/>
        <v>19.0713507 , 72.9298156</v>
      </c>
      <c r="E371" s="4" t="str">
        <f>CONCATENATE("[",B371,""," "," ,",C371,","," '",'Complete sheet and details'!I371,"'","],")</f>
        <v>[19.0713507  ,72.9298156, 'Authorities Negligence'],</v>
      </c>
    </row>
    <row r="372" spans="1:5" ht="13.75" customHeight="1">
      <c r="A372" s="4" t="str">
        <f>'Complete sheet and details'!C372</f>
        <v>RTO, Tardeo</v>
      </c>
      <c r="B372" s="12">
        <f>'Complete sheet and details'!D372</f>
        <v>18.9742566</v>
      </c>
      <c r="C372" s="12">
        <f>'Complete sheet and details'!E372</f>
        <v>72.817020900000003</v>
      </c>
      <c r="D372" s="4" t="str">
        <f t="shared" si="5"/>
        <v>18.9742566 , 72.8170209</v>
      </c>
      <c r="E372" s="4" t="str">
        <f>CONCATENATE("[",B372,""," "," ,",C372,","," '",'Complete sheet and details'!I372,"'","],")</f>
        <v>[18.9742566  ,72.8170209, 'Commercial'],</v>
      </c>
    </row>
    <row r="373" spans="1:5" ht="13.75" customHeight="1">
      <c r="A373" s="4" t="str">
        <f>'Complete sheet and details'!C373</f>
        <v>Kurar village, malad east</v>
      </c>
      <c r="B373" s="12">
        <f>'Complete sheet and details'!D373</f>
        <v>19.190491699999999</v>
      </c>
      <c r="C373" s="12">
        <f>'Complete sheet and details'!E373</f>
        <v>72.8639419</v>
      </c>
      <c r="D373" s="4" t="str">
        <f t="shared" si="5"/>
        <v>19.1904917 , 72.8639419</v>
      </c>
      <c r="E373" s="4" t="str">
        <f>CONCATENATE("[",B373,""," "," ,",C373,","," '",'Complete sheet and details'!I373,"'","],")</f>
        <v>[19.1904917  ,72.8639419, 'Miscellaneous'],</v>
      </c>
    </row>
    <row r="374" spans="1:5" ht="13.75" customHeight="1">
      <c r="A374" s="4" t="str">
        <f>'Complete sheet and details'!C374</f>
        <v>Mumbai marathi granth sangrahalaya, amrut mahotsav building</v>
      </c>
      <c r="B374" s="12">
        <f>'Complete sheet and details'!D374</f>
        <v>19.019665799999999</v>
      </c>
      <c r="C374" s="12">
        <f>'Complete sheet and details'!E374</f>
        <v>72.840907099999995</v>
      </c>
      <c r="D374" s="4" t="str">
        <f t="shared" si="5"/>
        <v>19.0196658 , 72.8409071</v>
      </c>
      <c r="E374" s="4" t="str">
        <f>CONCATENATE("[",B374,""," "," ,",C374,","," '",'Complete sheet and details'!I374,"'","],")</f>
        <v>[19.0196658  ,72.8409071, 'Commercial'],</v>
      </c>
    </row>
    <row r="375" spans="1:5" ht="13.75" customHeight="1">
      <c r="A375" s="4" t="str">
        <f>'Complete sheet and details'!C375</f>
        <v>Kapadia Nagar, kurla</v>
      </c>
      <c r="B375" s="12">
        <f>'Complete sheet and details'!D375</f>
        <v>19.073994200000001</v>
      </c>
      <c r="C375" s="12">
        <f>'Complete sheet and details'!E375</f>
        <v>72.874440100000001</v>
      </c>
      <c r="D375" s="4" t="str">
        <f t="shared" si="5"/>
        <v>19.0739942 , 72.8744401</v>
      </c>
      <c r="E375" s="4" t="str">
        <f>CONCATENATE("[",B375,""," "," ,",C375,","," '",'Complete sheet and details'!I375,"'","],")</f>
        <v>[19.0739942  ,72.8744401, 'Commercial'],</v>
      </c>
    </row>
    <row r="376" spans="1:5" ht="13.75" customHeight="1">
      <c r="A376" s="4" t="str">
        <f>'Complete sheet and details'!C376</f>
        <v>Birchwood Apartments, Hiranandani Gardens, Powai</v>
      </c>
      <c r="B376" s="12">
        <f>'Complete sheet and details'!D376</f>
        <v>19.118379000000001</v>
      </c>
      <c r="C376" s="12">
        <f>'Complete sheet and details'!E376</f>
        <v>72.910689399999995</v>
      </c>
      <c r="D376" s="4" t="str">
        <f t="shared" si="5"/>
        <v>19.118379 , 72.9106894</v>
      </c>
      <c r="E376" s="4" t="str">
        <f>CONCATENATE("[",B376,""," "," ,",C376,","," '",'Complete sheet and details'!I376,"'","],")</f>
        <v>[19.118379  ,72.9106894, 'Residential'],</v>
      </c>
    </row>
    <row r="377" spans="1:5" ht="13.75" customHeight="1">
      <c r="A377" s="4" t="str">
        <f>'Complete sheet and details'!C377</f>
        <v>Chitra studio, Hiranandani, Powai</v>
      </c>
      <c r="B377" s="12">
        <f>'Complete sheet and details'!D377</f>
        <v>19.112601099999999</v>
      </c>
      <c r="C377" s="12">
        <f>'Complete sheet and details'!E377</f>
        <v>72.907999599999997</v>
      </c>
      <c r="D377" s="4" t="str">
        <f t="shared" si="5"/>
        <v>19.1126011 , 72.9079996</v>
      </c>
      <c r="E377" s="4" t="str">
        <f>CONCATENATE("[",B377,""," "," ,",C377,","," '",'Complete sheet and details'!I377,"'","],")</f>
        <v>[19.1126011  ,72.9079996, 'Commercial'],</v>
      </c>
    </row>
    <row r="378" spans="1:5" ht="13.75" customHeight="1">
      <c r="A378" s="4" t="str">
        <f>'Complete sheet and details'!C378</f>
        <v>Red Rose Building Factory Ln Gautam Nagar, Borivali West</v>
      </c>
      <c r="B378" s="12">
        <f>'Complete sheet and details'!D378</f>
        <v>19.2274885</v>
      </c>
      <c r="C378" s="12">
        <f>'Complete sheet and details'!E378</f>
        <v>72.851986400000001</v>
      </c>
      <c r="D378" s="4" t="str">
        <f t="shared" si="5"/>
        <v>19.2274885 , 72.8519864</v>
      </c>
      <c r="E378" s="4" t="str">
        <f>CONCATENATE("[",B378,""," "," ,",C378,","," '",'Complete sheet and details'!I378,"'","],")</f>
        <v>[19.2274885  ,72.8519864, 'Residential'],</v>
      </c>
    </row>
    <row r="379" spans="1:5" ht="13.75" customHeight="1">
      <c r="A379" s="4" t="str">
        <f>'Complete sheet and details'!C379</f>
        <v>Lokhandwala, Andheri</v>
      </c>
      <c r="B379" s="12">
        <f>'Complete sheet and details'!D379</f>
        <v>19.1435906</v>
      </c>
      <c r="C379" s="12">
        <f>'Complete sheet and details'!E379</f>
        <v>72.824629099999996</v>
      </c>
      <c r="D379" s="4" t="str">
        <f t="shared" si="5"/>
        <v>19.1435906 , 72.8246291</v>
      </c>
      <c r="E379" s="4" t="str">
        <f>CONCATENATE("[",B379,""," "," ,",C379,","," '",'Complete sheet and details'!I379,"'","],")</f>
        <v>[19.1435906  ,72.8246291, 'Commercial'],</v>
      </c>
    </row>
    <row r="380" spans="1:5" ht="13.75" customHeight="1">
      <c r="A380" s="4" t="str">
        <f>'Complete sheet and details'!C380</f>
        <v>Military Canteen, Dockyard Road</v>
      </c>
      <c r="B380" s="12">
        <f>'Complete sheet and details'!D380</f>
        <v>18.9693626</v>
      </c>
      <c r="C380" s="12">
        <f>'Complete sheet and details'!E380</f>
        <v>72.844128499999997</v>
      </c>
      <c r="D380" s="4" t="str">
        <f t="shared" si="5"/>
        <v>18.9693626 , 72.8441285</v>
      </c>
      <c r="E380" s="4" t="str">
        <f>CONCATENATE("[",B380,""," "," ,",C380,","," '",'Complete sheet and details'!I380,"'","],")</f>
        <v>[18.9693626  ,72.8441285, 'Commercial'],</v>
      </c>
    </row>
    <row r="381" spans="1:5" ht="13.75" customHeight="1">
      <c r="A381" s="4" t="str">
        <f>'Complete sheet and details'!C381</f>
        <v>Chandivli, Powai, Mumbai</v>
      </c>
      <c r="B381" s="12">
        <f>'Complete sheet and details'!D381</f>
        <v>19.107491100000001</v>
      </c>
      <c r="C381" s="12">
        <f>'Complete sheet and details'!E381</f>
        <v>72.901760299999907</v>
      </c>
      <c r="D381" s="4" t="str">
        <f t="shared" si="5"/>
        <v>19.1074911 , 72.9017602999999</v>
      </c>
      <c r="E381" s="4" t="str">
        <f>CONCATENATE("[",B381,""," "," ,",C381,","," '",'Complete sheet and details'!I381,"'","],")</f>
        <v>[19.1074911  ,72.9017602999999, 'Commercial'],</v>
      </c>
    </row>
    <row r="382" spans="1:5" ht="13.75" customHeight="1">
      <c r="A382" s="4" t="str">
        <f>'Complete sheet and details'!C382</f>
        <v>Versova</v>
      </c>
      <c r="B382" s="12">
        <f>'Complete sheet and details'!D382</f>
        <v>19.135085199999999</v>
      </c>
      <c r="C382" s="12">
        <f>'Complete sheet and details'!E382</f>
        <v>72.814610099999996</v>
      </c>
      <c r="D382" s="4" t="str">
        <f t="shared" si="5"/>
        <v>19.1350852 , 72.8146101</v>
      </c>
      <c r="E382" s="4" t="str">
        <f>CONCATENATE("[",B382,""," "," ,",C382,","," '",'Complete sheet and details'!I382,"'","],")</f>
        <v>[19.1350852  ,72.8146101, 'Residential'],</v>
      </c>
    </row>
    <row r="383" spans="1:5" ht="13.75" customHeight="1">
      <c r="A383" s="4" t="str">
        <f>'Complete sheet and details'!C383</f>
        <v>Jogeshwari East</v>
      </c>
      <c r="B383" s="12">
        <f>'Complete sheet and details'!D383</f>
        <v>19.1438971</v>
      </c>
      <c r="C383" s="12">
        <f>'Complete sheet and details'!E383</f>
        <v>72.842770700000003</v>
      </c>
      <c r="D383" s="4" t="str">
        <f t="shared" si="5"/>
        <v>19.1438971 , 72.8427707</v>
      </c>
      <c r="E383" s="4" t="str">
        <f>CONCATENATE("[",B383,""," "," ,",C383,","," '",'Complete sheet and details'!I383,"'","],")</f>
        <v>[19.1438971  ,72.8427707, 'Authorities Negligence'],</v>
      </c>
    </row>
    <row r="384" spans="1:5" ht="13.75" customHeight="1">
      <c r="A384" s="4" t="str">
        <f>'Complete sheet and details'!C384</f>
        <v>Bhuleshwar</v>
      </c>
      <c r="B384" s="12">
        <f>'Complete sheet and details'!D384</f>
        <v>18.956246199999999</v>
      </c>
      <c r="C384" s="12">
        <f>'Complete sheet and details'!E384</f>
        <v>72.829554199999905</v>
      </c>
      <c r="D384" s="4" t="str">
        <f t="shared" si="5"/>
        <v>18.9562462 , 72.8295541999999</v>
      </c>
      <c r="E384" s="4" t="str">
        <f>CONCATENATE("[",B384,""," "," ,",C384,","," '",'Complete sheet and details'!I384,"'","],")</f>
        <v>[18.9562462  ,72.8295541999999, 'Commercial'],</v>
      </c>
    </row>
    <row r="385" spans="1:5" ht="13.75" customHeight="1">
      <c r="A385" s="4" t="str">
        <f>'Complete sheet and details'!C385</f>
        <v>CSTM admin building, CST</v>
      </c>
      <c r="B385" s="12">
        <f>'Complete sheet and details'!D385</f>
        <v>18.939844600000001</v>
      </c>
      <c r="C385" s="12">
        <f>'Complete sheet and details'!E385</f>
        <v>72.835447500000001</v>
      </c>
      <c r="D385" s="4" t="str">
        <f t="shared" si="5"/>
        <v>18.9398446 , 72.8354475</v>
      </c>
      <c r="E385" s="4" t="str">
        <f>CONCATENATE("[",B385,""," "," ,",C385,","," '",'Complete sheet and details'!I385,"'","],")</f>
        <v>[18.9398446  ,72.8354475, 'Commercial'],</v>
      </c>
    </row>
    <row r="386" spans="1:5" ht="13.75" customHeight="1">
      <c r="A386" s="4" t="str">
        <f>'Complete sheet and details'!C386</f>
        <v>Kesar Plaza, CHarkop</v>
      </c>
      <c r="B386" s="12">
        <f>'Complete sheet and details'!D386</f>
        <v>19.207849599999999</v>
      </c>
      <c r="C386" s="12">
        <f>'Complete sheet and details'!E386</f>
        <v>72.826599399999907</v>
      </c>
      <c r="D386" s="4" t="str">
        <f t="shared" si="5"/>
        <v>19.2078496 , 72.8265993999999</v>
      </c>
      <c r="E386" s="4" t="str">
        <f>CONCATENATE("[",B386,""," "," ,",C386,","," '",'Complete sheet and details'!I386,"'","],")</f>
        <v>[19.2078496  ,72.8265993999999, 'Commercial'],</v>
      </c>
    </row>
    <row r="387" spans="1:5" ht="13.75" customHeight="1">
      <c r="A387" s="4" t="str">
        <f>'Complete sheet and details'!C387</f>
        <v>Koparkhairane</v>
      </c>
      <c r="B387" s="12">
        <f>'Complete sheet and details'!D387</f>
        <v>19.102768999999999</v>
      </c>
      <c r="C387" s="12">
        <f>'Complete sheet and details'!E387</f>
        <v>73.009001299999994</v>
      </c>
      <c r="D387" s="4" t="str">
        <f t="shared" ref="D387:D434" si="6">CONCATENATE(B387," , ",C387)</f>
        <v>19.102769 , 73.0090013</v>
      </c>
      <c r="E387" s="4" t="str">
        <f>CONCATENATE("[",B387,""," "," ,",C387,","," '",'Complete sheet and details'!I387,"'","],")</f>
        <v>[19.102769  ,73.0090013, 'Residential'],</v>
      </c>
    </row>
    <row r="388" spans="1:5" ht="13.75" customHeight="1">
      <c r="A388" s="4" t="str">
        <f>'Complete sheet and details'!C388</f>
        <v>Bhayander East</v>
      </c>
      <c r="B388" s="12">
        <f>'Complete sheet and details'!D388</f>
        <v>19.305600900000002</v>
      </c>
      <c r="C388" s="12">
        <f>'Complete sheet and details'!E388</f>
        <v>72.859375499999999</v>
      </c>
      <c r="D388" s="4" t="str">
        <f t="shared" si="6"/>
        <v>19.3056009 , 72.8593755</v>
      </c>
      <c r="E388" s="4" t="str">
        <f>CONCATENATE("[",B388,""," "," ,",C388,","," '",'Complete sheet and details'!I388,"'","],")</f>
        <v>[19.3056009  ,72.8593755, 'Construction'],</v>
      </c>
    </row>
    <row r="389" spans="1:5" ht="13.75" customHeight="1">
      <c r="A389" s="4" t="str">
        <f>'Complete sheet and details'!C389</f>
        <v>Vashi station</v>
      </c>
      <c r="B389" s="12">
        <f>'Complete sheet and details'!D389</f>
        <v>19.063251699999999</v>
      </c>
      <c r="C389" s="12">
        <f>'Complete sheet and details'!E389</f>
        <v>72.998855300000002</v>
      </c>
      <c r="D389" s="4" t="str">
        <f t="shared" si="6"/>
        <v>19.0632517 , 72.9988553</v>
      </c>
      <c r="E389" s="4" t="str">
        <f>CONCATENATE("[",B389,""," "," ,",C389,","," '",'Complete sheet and details'!I389,"'","],")</f>
        <v>[19.0632517  ,72.9988553, 'Commercial'],</v>
      </c>
    </row>
    <row r="390" spans="1:5" ht="13.75" customHeight="1">
      <c r="A390" s="4" t="str">
        <f>'Complete sheet and details'!C390</f>
        <v>Parksite, VIkhroli</v>
      </c>
      <c r="B390" s="12">
        <f>'Complete sheet and details'!D390</f>
        <v>19.104189099999999</v>
      </c>
      <c r="C390" s="12">
        <f>'Complete sheet and details'!E390</f>
        <v>72.916157499999997</v>
      </c>
      <c r="D390" s="4" t="str">
        <f t="shared" si="6"/>
        <v>19.1041891 , 72.9161575</v>
      </c>
      <c r="E390" s="4" t="str">
        <f>CONCATENATE("[",B390,""," "," ,",C390,","," '",'Complete sheet and details'!I390,"'","],")</f>
        <v>[19.1041891  ,72.9161575, 'Construction'],</v>
      </c>
    </row>
    <row r="391" spans="1:5" ht="13.75" customHeight="1">
      <c r="A391" s="4" t="str">
        <f>'Complete sheet and details'!C391</f>
        <v>Shatabdi Hospital, Kandivli</v>
      </c>
      <c r="B391" s="12">
        <f>'Complete sheet and details'!D391</f>
        <v>19.2083625</v>
      </c>
      <c r="C391" s="12">
        <f>'Complete sheet and details'!E391</f>
        <v>72.851330300000001</v>
      </c>
      <c r="D391" s="4" t="str">
        <f t="shared" si="6"/>
        <v>19.2083625 , 72.8513303</v>
      </c>
      <c r="E391" s="4" t="str">
        <f>CONCATENATE("[",B391,""," "," ,",C391,","," '",'Complete sheet and details'!I391,"'","],")</f>
        <v>[19.2083625  ,72.8513303, 'Commercial'],</v>
      </c>
    </row>
    <row r="392" spans="1:5" ht="13.75" customHeight="1">
      <c r="A392" s="4" t="str">
        <f>'Complete sheet and details'!C392</f>
        <v>Sion, Mumbai</v>
      </c>
      <c r="B392" s="12">
        <f>'Complete sheet and details'!D392</f>
        <v>19.039021399999999</v>
      </c>
      <c r="C392" s="12">
        <f>'Complete sheet and details'!E392</f>
        <v>72.861895199999907</v>
      </c>
      <c r="D392" s="4" t="str">
        <f t="shared" si="6"/>
        <v>19.0390214 , 72.8618951999999</v>
      </c>
      <c r="E392" s="4" t="str">
        <f>CONCATENATE("[",B392,""," "," ,",C392,","," '",'Complete sheet and details'!I392,"'","],")</f>
        <v>[19.0390214  ,72.8618951999999, 'Authorities Negligence'],</v>
      </c>
    </row>
    <row r="393" spans="1:5" ht="13.75" customHeight="1">
      <c r="A393" s="4" t="str">
        <f>'Complete sheet and details'!C393</f>
        <v>Merchants chamber building, APMC, Vashi</v>
      </c>
      <c r="B393" s="12">
        <f>'Complete sheet and details'!D393</f>
        <v>19.079209899999999</v>
      </c>
      <c r="C393" s="12">
        <f>'Complete sheet and details'!E393</f>
        <v>73.010836499999996</v>
      </c>
      <c r="D393" s="4" t="str">
        <f t="shared" si="6"/>
        <v>19.0792099 , 73.0108365</v>
      </c>
      <c r="E393" s="4" t="str">
        <f>CONCATENATE("[",B393,""," "," ,",C393,","," '",'Complete sheet and details'!I393,"'","],")</f>
        <v>[19.0792099  ,73.0108365, 'Commercial'],</v>
      </c>
    </row>
    <row r="394" spans="1:5" ht="13.75" customHeight="1">
      <c r="A394" s="4" t="str">
        <f>'Complete sheet and details'!C394</f>
        <v>Asian Heart Institute, BKC</v>
      </c>
      <c r="B394" s="12">
        <f>'Complete sheet and details'!D394</f>
        <v>19.0655033</v>
      </c>
      <c r="C394" s="12">
        <f>'Complete sheet and details'!E394</f>
        <v>72.860964099999904</v>
      </c>
      <c r="D394" s="4" t="str">
        <f t="shared" si="6"/>
        <v>19.0655033 , 72.8609640999999</v>
      </c>
      <c r="E394" s="4" t="str">
        <f>CONCATENATE("[",B394,""," "," ,",C394,","," '",'Complete sheet and details'!I394,"'","],")</f>
        <v>[19.0655033  ,72.8609640999999, 'Commercial'],</v>
      </c>
    </row>
    <row r="395" spans="1:5" ht="13.75" customHeight="1">
      <c r="A395" s="4" t="str">
        <f>'Complete sheet and details'!C395</f>
        <v>Bhiwandi, Mumbai</v>
      </c>
      <c r="B395" s="12">
        <f>'Complete sheet and details'!D395</f>
        <v>19.281254700000002</v>
      </c>
      <c r="C395" s="12">
        <f>'Complete sheet and details'!E395</f>
        <v>73.048291199999994</v>
      </c>
      <c r="D395" s="4" t="str">
        <f t="shared" si="6"/>
        <v>19.2812547 , 73.0482912</v>
      </c>
      <c r="E395" s="4" t="str">
        <f>CONCATENATE("[",B395,""," "," ,",C395,","," '",'Complete sheet and details'!I395,"'","],")</f>
        <v>[19.2812547  ,73.0482912, 'Factory'],</v>
      </c>
    </row>
    <row r="396" spans="1:5" ht="13.75" customHeight="1">
      <c r="A396" s="4" t="str">
        <f>'Complete sheet and details'!C396</f>
        <v>Bhiwandi, Mumbai</v>
      </c>
      <c r="B396" s="12">
        <f>'Complete sheet and details'!D396</f>
        <v>19.281254700000002</v>
      </c>
      <c r="C396" s="12">
        <f>'Complete sheet and details'!E396</f>
        <v>73.048291199999994</v>
      </c>
      <c r="D396" s="4" t="str">
        <f t="shared" si="6"/>
        <v>19.2812547 , 73.0482912</v>
      </c>
      <c r="E396" s="4" t="str">
        <f>CONCATENATE("[",B396,""," "," ,",C396,","," '",'Complete sheet and details'!I396,"'","],")</f>
        <v>[19.2812547  ,73.0482912, 'Factory'],</v>
      </c>
    </row>
    <row r="397" spans="1:5" ht="13.75" customHeight="1">
      <c r="A397" s="4" t="str">
        <f>'Complete sheet and details'!C397</f>
        <v>Kandivli</v>
      </c>
      <c r="B397" s="12">
        <f>'Complete sheet and details'!D397</f>
        <v>19.199821100000001</v>
      </c>
      <c r="C397" s="12">
        <f>'Complete sheet and details'!E397</f>
        <v>72.842593999999906</v>
      </c>
      <c r="D397" s="4" t="str">
        <f t="shared" si="6"/>
        <v>19.1998211 , 72.8425939999999</v>
      </c>
      <c r="E397" s="4" t="str">
        <f>CONCATENATE("[",B397,""," "," ,",C397,","," '",'Complete sheet and details'!I397,"'","],")</f>
        <v>[19.1998211  ,72.8425939999999, 'Residential'],</v>
      </c>
    </row>
    <row r="398" spans="1:5" ht="13.75" customHeight="1">
      <c r="A398" s="4" t="str">
        <f>'Complete sheet and details'!C398</f>
        <v>Sundervan Society, Samata Nagar</v>
      </c>
      <c r="B398" s="12">
        <f>'Complete sheet and details'!D398</f>
        <v>19.2034354</v>
      </c>
      <c r="C398" s="12">
        <f>'Complete sheet and details'!E398</f>
        <v>72.961677899999998</v>
      </c>
      <c r="D398" s="4" t="str">
        <f t="shared" si="6"/>
        <v>19.2034354 , 72.9616779</v>
      </c>
      <c r="E398" s="4" t="str">
        <f>CONCATENATE("[",B398,""," "," ,",C398,","," '",'Complete sheet and details'!I398,"'","],")</f>
        <v>[19.2034354  ,72.9616779, 'Residential'],</v>
      </c>
    </row>
    <row r="399" spans="1:5" ht="13.75" customHeight="1">
      <c r="A399" s="4" t="str">
        <f>'Complete sheet and details'!C399</f>
        <v>KEM hospital, Parel</v>
      </c>
      <c r="B399" s="12">
        <f>'Complete sheet and details'!D399</f>
        <v>19.0015994</v>
      </c>
      <c r="C399" s="12">
        <f>'Complete sheet and details'!E399</f>
        <v>72.842108400000001</v>
      </c>
      <c r="D399" s="4" t="str">
        <f t="shared" si="6"/>
        <v>19.0015994 , 72.8421084</v>
      </c>
      <c r="E399" s="4" t="str">
        <f>CONCATENATE("[",B399,""," "," ,",C399,","," '",'Complete sheet and details'!I399,"'","],")</f>
        <v>[19.0015994  ,72.8421084, 'Commercial'],</v>
      </c>
    </row>
    <row r="400" spans="1:5" ht="13.75" customHeight="1">
      <c r="A400" s="4" t="str">
        <f>'Complete sheet and details'!C400</f>
        <v>Morar AshishShahid Mangal Pandey Rd, Ramachandra Nagar, Sambhaji Nagar, Thane West, Thane</v>
      </c>
      <c r="B400" s="12">
        <f>'Complete sheet and details'!D400</f>
        <v>19.200637700000001</v>
      </c>
      <c r="C400" s="12">
        <f>'Complete sheet and details'!E400</f>
        <v>72.963370999999995</v>
      </c>
      <c r="D400" s="4" t="str">
        <f t="shared" si="6"/>
        <v>19.2006377 , 72.963371</v>
      </c>
      <c r="E400" s="4" t="str">
        <f>CONCATENATE("[",B400,""," "," ,",C400,","," '",'Complete sheet and details'!I400,"'","],")</f>
        <v>[19.2006377  ,72.963371, 'Residential'],</v>
      </c>
    </row>
    <row r="401" spans="1:5" ht="13.75" customHeight="1">
      <c r="A401" s="4" t="str">
        <f>'Complete sheet and details'!C401</f>
        <v>Hotel Kailash PArbat, Andheri west, link road</v>
      </c>
      <c r="B401" s="12">
        <f>'Complete sheet and details'!D401</f>
        <v>19.140819700000002</v>
      </c>
      <c r="C401" s="12">
        <f>'Complete sheet and details'!E401</f>
        <v>72.831884199999905</v>
      </c>
      <c r="D401" s="4" t="str">
        <f t="shared" si="6"/>
        <v>19.1408197 , 72.8318841999999</v>
      </c>
      <c r="E401" s="4" t="str">
        <f>CONCATENATE("[",B401,""," "," ,",C401,","," '",'Complete sheet and details'!I401,"'","],")</f>
        <v>[19.1408197  ,72.8318841999999, 'Commercial'],</v>
      </c>
    </row>
    <row r="402" spans="1:5" ht="13.75" customHeight="1">
      <c r="A402" s="4" t="str">
        <f>'Complete sheet and details'!C402</f>
        <v>Sewri, Mumbai</v>
      </c>
      <c r="B402" s="12">
        <f>'Complete sheet and details'!D402</f>
        <v>18.992413200000001</v>
      </c>
      <c r="C402" s="12">
        <f>'Complete sheet and details'!E402</f>
        <v>72.854716400000001</v>
      </c>
      <c r="D402" s="4" t="str">
        <f t="shared" si="6"/>
        <v>18.9924132 , 72.8547164</v>
      </c>
      <c r="E402" s="4" t="str">
        <f>CONCATENATE("[",B402,""," "," ,",C402,","," '",'Complete sheet and details'!I402,"'","],")</f>
        <v>[18.9924132  ,72.8547164, 'Residential'],</v>
      </c>
    </row>
    <row r="403" spans="1:5" ht="13.75" customHeight="1">
      <c r="A403" s="4" t="str">
        <f>'Complete sheet and details'!C403</f>
        <v>Wadala, Mumbai</v>
      </c>
      <c r="B403" s="12">
        <f>'Complete sheet and details'!D403</f>
        <v>19.0148695</v>
      </c>
      <c r="C403" s="12">
        <f>'Complete sheet and details'!E403</f>
        <v>72.863142999999994</v>
      </c>
      <c r="D403" s="4" t="str">
        <f t="shared" si="6"/>
        <v>19.0148695 , 72.863143</v>
      </c>
      <c r="E403" s="4" t="str">
        <f>CONCATENATE("[",B403,""," "," ,",C403,","," '",'Complete sheet and details'!I403,"'","],")</f>
        <v>[19.0148695  ,72.863143, 'Residential'],</v>
      </c>
    </row>
    <row r="404" spans="1:5" ht="13.75" customHeight="1">
      <c r="A404" s="4" t="str">
        <f>'Complete sheet and details'!C404</f>
        <v>Tata's Thermal Power Plant, Trombay</v>
      </c>
      <c r="B404" s="12">
        <f>'Complete sheet and details'!D404</f>
        <v>19.002831199999999</v>
      </c>
      <c r="C404" s="12">
        <f>'Complete sheet and details'!E404</f>
        <v>72.898227899999995</v>
      </c>
      <c r="D404" s="4" t="str">
        <f t="shared" si="6"/>
        <v>19.0028312 , 72.8982279</v>
      </c>
      <c r="E404" s="4" t="str">
        <f>CONCATENATE("[",B404,""," "," ,",C404,","," '",'Complete sheet and details'!I404,"'","],")</f>
        <v>[19.0028312  ,72.8982279, 'Factory'],</v>
      </c>
    </row>
    <row r="405" spans="1:5" ht="13.75" customHeight="1">
      <c r="A405" s="4" t="str">
        <f>'Complete sheet and details'!C1</f>
        <v>Where</v>
      </c>
      <c r="B405" s="4" t="str">
        <f>'Complete sheet and details'!D1</f>
        <v>Latitude</v>
      </c>
      <c r="C405" s="4" t="str">
        <f>'Complete sheet and details'!E1</f>
        <v>Longitude</v>
      </c>
      <c r="D405" s="4" t="str">
        <f t="shared" si="6"/>
        <v>Latitude , Longitude</v>
      </c>
      <c r="E405" s="4" t="str">
        <f>CONCATENATE("[",B405,""," "," ,",C405,","," '",'Complete sheet and details'!I1,"'","],")</f>
        <v>[Latitude  ,Longitude, 'Sector'],</v>
      </c>
    </row>
    <row r="406" spans="1:5" ht="13.75" customHeight="1">
      <c r="A406" s="12">
        <f>'Complete sheet and details'!C405</f>
        <v>0</v>
      </c>
      <c r="B406" s="12">
        <f>'Complete sheet and details'!D405</f>
        <v>0</v>
      </c>
      <c r="C406" s="12">
        <f>'Complete sheet and details'!E405</f>
        <v>0</v>
      </c>
      <c r="D406" s="4" t="str">
        <f t="shared" si="6"/>
        <v>0 , 0</v>
      </c>
      <c r="E406" s="3"/>
    </row>
    <row r="407" spans="1:5" ht="13.75" customHeight="1">
      <c r="A407" s="12">
        <f>'Complete sheet and details'!C406</f>
        <v>0</v>
      </c>
      <c r="B407" s="12">
        <f>'Complete sheet and details'!D406</f>
        <v>0</v>
      </c>
      <c r="C407" s="12">
        <f>'Complete sheet and details'!E406</f>
        <v>0</v>
      </c>
      <c r="D407" s="4" t="str">
        <f t="shared" si="6"/>
        <v>0 , 0</v>
      </c>
      <c r="E407" s="3"/>
    </row>
    <row r="408" spans="1:5" ht="13.75" customHeight="1">
      <c r="A408" s="12">
        <f>'Complete sheet and details'!C407</f>
        <v>0</v>
      </c>
      <c r="B408" s="12">
        <f>'Complete sheet and details'!D407</f>
        <v>0</v>
      </c>
      <c r="C408" s="12">
        <f>'Complete sheet and details'!E407</f>
        <v>0</v>
      </c>
      <c r="D408" s="4" t="str">
        <f t="shared" si="6"/>
        <v>0 , 0</v>
      </c>
      <c r="E408" s="3"/>
    </row>
    <row r="409" spans="1:5" ht="13.75" customHeight="1">
      <c r="A409" s="12">
        <f>'Complete sheet and details'!C408</f>
        <v>0</v>
      </c>
      <c r="B409" s="12">
        <f>'Complete sheet and details'!D408</f>
        <v>0</v>
      </c>
      <c r="C409" s="12">
        <f>'Complete sheet and details'!E408</f>
        <v>0</v>
      </c>
      <c r="D409" s="4" t="str">
        <f t="shared" si="6"/>
        <v>0 , 0</v>
      </c>
      <c r="E409" s="3"/>
    </row>
    <row r="410" spans="1:5" ht="13.75" customHeight="1">
      <c r="A410" s="12">
        <f>'Complete sheet and details'!C409</f>
        <v>0</v>
      </c>
      <c r="B410" s="12">
        <f>'Complete sheet and details'!D409</f>
        <v>0</v>
      </c>
      <c r="C410" s="12">
        <f>'Complete sheet and details'!E409</f>
        <v>0</v>
      </c>
      <c r="D410" s="4" t="str">
        <f t="shared" si="6"/>
        <v>0 , 0</v>
      </c>
      <c r="E410" s="3"/>
    </row>
    <row r="411" spans="1:5" ht="13.75" customHeight="1">
      <c r="A411" s="12">
        <f>'Complete sheet and details'!C410</f>
        <v>0</v>
      </c>
      <c r="B411" s="12">
        <f>'Complete sheet and details'!D410</f>
        <v>0</v>
      </c>
      <c r="C411" s="12">
        <f>'Complete sheet and details'!E410</f>
        <v>0</v>
      </c>
      <c r="D411" s="4" t="str">
        <f t="shared" si="6"/>
        <v>0 , 0</v>
      </c>
      <c r="E411" s="3"/>
    </row>
    <row r="412" spans="1:5" ht="13.75" customHeight="1">
      <c r="A412" s="12">
        <f>'Complete sheet and details'!C411</f>
        <v>0</v>
      </c>
      <c r="B412" s="12">
        <f>'Complete sheet and details'!D411</f>
        <v>0</v>
      </c>
      <c r="C412" s="12">
        <f>'Complete sheet and details'!E411</f>
        <v>0</v>
      </c>
      <c r="D412" s="4" t="str">
        <f t="shared" si="6"/>
        <v>0 , 0</v>
      </c>
      <c r="E412" s="3"/>
    </row>
    <row r="413" spans="1:5" ht="13.75" customHeight="1">
      <c r="A413" s="12">
        <f>'Complete sheet and details'!C412</f>
        <v>0</v>
      </c>
      <c r="B413" s="12">
        <f>'Complete sheet and details'!D412</f>
        <v>0</v>
      </c>
      <c r="C413" s="12">
        <f>'Complete sheet and details'!E412</f>
        <v>0</v>
      </c>
      <c r="D413" s="4" t="str">
        <f t="shared" si="6"/>
        <v>0 , 0</v>
      </c>
      <c r="E413" s="3"/>
    </row>
    <row r="414" spans="1:5" ht="13.75" customHeight="1">
      <c r="A414" s="12">
        <f>'Complete sheet and details'!C413</f>
        <v>0</v>
      </c>
      <c r="B414" s="12">
        <f>'Complete sheet and details'!D413</f>
        <v>0</v>
      </c>
      <c r="C414" s="12">
        <f>'Complete sheet and details'!E413</f>
        <v>0</v>
      </c>
      <c r="D414" s="4" t="str">
        <f t="shared" si="6"/>
        <v>0 , 0</v>
      </c>
      <c r="E414" s="3"/>
    </row>
    <row r="415" spans="1:5" ht="13.75" customHeight="1">
      <c r="A415" s="12">
        <f>'Complete sheet and details'!C414</f>
        <v>0</v>
      </c>
      <c r="B415" s="12">
        <f>'Complete sheet and details'!D414</f>
        <v>0</v>
      </c>
      <c r="C415" s="12">
        <f>'Complete sheet and details'!E414</f>
        <v>0</v>
      </c>
      <c r="D415" s="4" t="str">
        <f t="shared" si="6"/>
        <v>0 , 0</v>
      </c>
      <c r="E415" s="3"/>
    </row>
    <row r="416" spans="1:5" ht="13.75" customHeight="1">
      <c r="A416" s="12">
        <f>'Complete sheet and details'!C415</f>
        <v>0</v>
      </c>
      <c r="B416" s="12">
        <f>'Complete sheet and details'!D415</f>
        <v>0</v>
      </c>
      <c r="C416" s="12">
        <f>'Complete sheet and details'!E415</f>
        <v>0</v>
      </c>
      <c r="D416" s="4" t="str">
        <f t="shared" si="6"/>
        <v>0 , 0</v>
      </c>
      <c r="E416" s="3"/>
    </row>
    <row r="417" spans="1:5" ht="13.75" customHeight="1">
      <c r="A417" s="12">
        <f>'Complete sheet and details'!C416</f>
        <v>0</v>
      </c>
      <c r="B417" s="12">
        <f>'Complete sheet and details'!D416</f>
        <v>0</v>
      </c>
      <c r="C417" s="12">
        <f>'Complete sheet and details'!E416</f>
        <v>0</v>
      </c>
      <c r="D417" s="4" t="str">
        <f t="shared" si="6"/>
        <v>0 , 0</v>
      </c>
      <c r="E417" s="3"/>
    </row>
    <row r="418" spans="1:5" ht="13.75" customHeight="1">
      <c r="A418" s="12">
        <f>'Complete sheet and details'!C417</f>
        <v>0</v>
      </c>
      <c r="B418" s="12">
        <f>'Complete sheet and details'!D417</f>
        <v>0</v>
      </c>
      <c r="C418" s="12">
        <f>'Complete sheet and details'!E417</f>
        <v>0</v>
      </c>
      <c r="D418" s="4" t="str">
        <f t="shared" si="6"/>
        <v>0 , 0</v>
      </c>
      <c r="E418" s="3"/>
    </row>
    <row r="419" spans="1:5" ht="13.75" customHeight="1">
      <c r="A419" s="12">
        <f>'Complete sheet and details'!C418</f>
        <v>0</v>
      </c>
      <c r="B419" s="12">
        <f>'Complete sheet and details'!D418</f>
        <v>0</v>
      </c>
      <c r="C419" s="12">
        <f>'Complete sheet and details'!E418</f>
        <v>0</v>
      </c>
      <c r="D419" s="4" t="str">
        <f t="shared" si="6"/>
        <v>0 , 0</v>
      </c>
      <c r="E419" s="3"/>
    </row>
    <row r="420" spans="1:5" ht="13.75" customHeight="1">
      <c r="A420" s="12">
        <f>'Complete sheet and details'!C419</f>
        <v>0</v>
      </c>
      <c r="B420" s="12">
        <f>'Complete sheet and details'!D419</f>
        <v>0</v>
      </c>
      <c r="C420" s="12">
        <f>'Complete sheet and details'!E419</f>
        <v>0</v>
      </c>
      <c r="D420" s="4" t="str">
        <f t="shared" si="6"/>
        <v>0 , 0</v>
      </c>
      <c r="E420" s="3"/>
    </row>
    <row r="421" spans="1:5" ht="13.75" customHeight="1">
      <c r="A421" s="12">
        <f>'Complete sheet and details'!C420</f>
        <v>0</v>
      </c>
      <c r="B421" s="12">
        <f>'Complete sheet and details'!D420</f>
        <v>0</v>
      </c>
      <c r="C421" s="12">
        <f>'Complete sheet and details'!E420</f>
        <v>0</v>
      </c>
      <c r="D421" s="4" t="str">
        <f t="shared" si="6"/>
        <v>0 , 0</v>
      </c>
      <c r="E421" s="3"/>
    </row>
    <row r="422" spans="1:5" ht="13.75" customHeight="1">
      <c r="A422" s="12">
        <f>'Complete sheet and details'!C421</f>
        <v>0</v>
      </c>
      <c r="B422" s="12">
        <f>'Complete sheet and details'!D421</f>
        <v>0</v>
      </c>
      <c r="C422" s="12">
        <f>'Complete sheet and details'!E421</f>
        <v>0</v>
      </c>
      <c r="D422" s="4" t="str">
        <f t="shared" si="6"/>
        <v>0 , 0</v>
      </c>
      <c r="E422" s="3"/>
    </row>
    <row r="423" spans="1:5" ht="13.75" customHeight="1">
      <c r="A423" s="12">
        <f>'Complete sheet and details'!C422</f>
        <v>0</v>
      </c>
      <c r="B423" s="12">
        <f>'Complete sheet and details'!D422</f>
        <v>0</v>
      </c>
      <c r="C423" s="12">
        <f>'Complete sheet and details'!E422</f>
        <v>0</v>
      </c>
      <c r="D423" s="4" t="str">
        <f t="shared" si="6"/>
        <v>0 , 0</v>
      </c>
      <c r="E423" s="3"/>
    </row>
    <row r="424" spans="1:5" ht="13.75" customHeight="1">
      <c r="A424" s="12">
        <f>'Complete sheet and details'!C423</f>
        <v>0</v>
      </c>
      <c r="B424" s="12">
        <f>'Complete sheet and details'!D423</f>
        <v>0</v>
      </c>
      <c r="C424" s="12">
        <f>'Complete sheet and details'!E423</f>
        <v>0</v>
      </c>
      <c r="D424" s="4" t="str">
        <f t="shared" si="6"/>
        <v>0 , 0</v>
      </c>
      <c r="E424" s="3"/>
    </row>
    <row r="425" spans="1:5" ht="13.75" customHeight="1">
      <c r="A425" s="12">
        <f>'Complete sheet and details'!C424</f>
        <v>0</v>
      </c>
      <c r="B425" s="12">
        <f>'Complete sheet and details'!D424</f>
        <v>0</v>
      </c>
      <c r="C425" s="12">
        <f>'Complete sheet and details'!E424</f>
        <v>0</v>
      </c>
      <c r="D425" s="4" t="str">
        <f t="shared" si="6"/>
        <v>0 , 0</v>
      </c>
      <c r="E425" s="3"/>
    </row>
    <row r="426" spans="1:5" ht="13.75" customHeight="1">
      <c r="A426" s="12">
        <f>'Complete sheet and details'!C425</f>
        <v>0</v>
      </c>
      <c r="B426" s="12">
        <f>'Complete sheet and details'!D425</f>
        <v>0</v>
      </c>
      <c r="C426" s="12">
        <f>'Complete sheet and details'!E425</f>
        <v>0</v>
      </c>
      <c r="D426" s="4" t="str">
        <f t="shared" si="6"/>
        <v>0 , 0</v>
      </c>
      <c r="E426" s="3"/>
    </row>
    <row r="427" spans="1:5" ht="13.75" customHeight="1">
      <c r="A427" s="12">
        <f>'Complete sheet and details'!C426</f>
        <v>0</v>
      </c>
      <c r="B427" s="12">
        <f>'Complete sheet and details'!D426</f>
        <v>0</v>
      </c>
      <c r="C427" s="12">
        <f>'Complete sheet and details'!E426</f>
        <v>0</v>
      </c>
      <c r="D427" s="4" t="str">
        <f t="shared" si="6"/>
        <v>0 , 0</v>
      </c>
      <c r="E427" s="3"/>
    </row>
    <row r="428" spans="1:5" ht="13.75" customHeight="1">
      <c r="A428" s="12">
        <f>'Complete sheet and details'!C427</f>
        <v>0</v>
      </c>
      <c r="B428" s="12">
        <f>'Complete sheet and details'!D427</f>
        <v>0</v>
      </c>
      <c r="C428" s="12">
        <f>'Complete sheet and details'!E427</f>
        <v>0</v>
      </c>
      <c r="D428" s="4" t="str">
        <f t="shared" si="6"/>
        <v>0 , 0</v>
      </c>
      <c r="E428" s="3"/>
    </row>
    <row r="429" spans="1:5" ht="13.75" customHeight="1">
      <c r="A429" s="12">
        <f>'Complete sheet and details'!C428</f>
        <v>0</v>
      </c>
      <c r="B429" s="12">
        <f>'Complete sheet and details'!D428</f>
        <v>0</v>
      </c>
      <c r="C429" s="12">
        <f>'Complete sheet and details'!E428</f>
        <v>0</v>
      </c>
      <c r="D429" s="4" t="str">
        <f t="shared" si="6"/>
        <v>0 , 0</v>
      </c>
      <c r="E429" s="3"/>
    </row>
    <row r="430" spans="1:5" ht="13.75" customHeight="1">
      <c r="A430" s="12">
        <f>'Complete sheet and details'!C429</f>
        <v>0</v>
      </c>
      <c r="B430" s="12">
        <f>'Complete sheet and details'!D429</f>
        <v>0</v>
      </c>
      <c r="C430" s="12">
        <f>'Complete sheet and details'!E429</f>
        <v>0</v>
      </c>
      <c r="D430" s="4" t="str">
        <f t="shared" si="6"/>
        <v>0 , 0</v>
      </c>
      <c r="E430" s="3"/>
    </row>
    <row r="431" spans="1:5" ht="13.75" customHeight="1">
      <c r="A431" s="12">
        <f>'Complete sheet and details'!C430</f>
        <v>0</v>
      </c>
      <c r="B431" s="12">
        <f>'Complete sheet and details'!D430</f>
        <v>0</v>
      </c>
      <c r="C431" s="12">
        <f>'Complete sheet and details'!E430</f>
        <v>0</v>
      </c>
      <c r="D431" s="4" t="str">
        <f t="shared" si="6"/>
        <v>0 , 0</v>
      </c>
      <c r="E431" s="3"/>
    </row>
    <row r="432" spans="1:5" ht="13.75" customHeight="1">
      <c r="A432" s="12">
        <f>'Complete sheet and details'!C431</f>
        <v>0</v>
      </c>
      <c r="B432" s="12">
        <f>'Complete sheet and details'!D431</f>
        <v>0</v>
      </c>
      <c r="C432" s="12">
        <f>'Complete sheet and details'!E431</f>
        <v>0</v>
      </c>
      <c r="D432" s="4" t="str">
        <f t="shared" si="6"/>
        <v>0 , 0</v>
      </c>
      <c r="E432" s="3"/>
    </row>
    <row r="433" spans="1:5" ht="13.75" customHeight="1">
      <c r="A433" s="12">
        <f>'Complete sheet and details'!C432</f>
        <v>0</v>
      </c>
      <c r="B433" s="12">
        <f>'Complete sheet and details'!D432</f>
        <v>0</v>
      </c>
      <c r="C433" s="12">
        <f>'Complete sheet and details'!E432</f>
        <v>0</v>
      </c>
      <c r="D433" s="4" t="str">
        <f t="shared" si="6"/>
        <v>0 , 0</v>
      </c>
      <c r="E433" s="3"/>
    </row>
    <row r="434" spans="1:5" ht="13.75" customHeight="1">
      <c r="A434" s="12">
        <f>'Complete sheet and details'!C433</f>
        <v>0</v>
      </c>
      <c r="B434" s="12">
        <f>'Complete sheet and details'!D433</f>
        <v>0</v>
      </c>
      <c r="C434" s="12">
        <f>'Complete sheet and details'!E433</f>
        <v>0</v>
      </c>
      <c r="D434" s="4" t="str">
        <f t="shared" si="6"/>
        <v>0 , 0</v>
      </c>
      <c r="E434" s="3"/>
    </row>
    <row r="435" spans="1:5" ht="13.75" customHeight="1">
      <c r="A435" s="12">
        <f>'Complete sheet and details'!C434</f>
        <v>0</v>
      </c>
      <c r="B435" s="12">
        <f>'Complete sheet and details'!D434</f>
        <v>0</v>
      </c>
      <c r="C435" s="12">
        <f>'Complete sheet and details'!E434</f>
        <v>0</v>
      </c>
      <c r="D435" s="3"/>
      <c r="E435" s="3"/>
    </row>
    <row r="436" spans="1:5" ht="13.75" customHeight="1">
      <c r="A436" s="12">
        <f>'Complete sheet and details'!C435</f>
        <v>0</v>
      </c>
      <c r="B436" s="12">
        <f>'Complete sheet and details'!D435</f>
        <v>0</v>
      </c>
      <c r="C436" s="12">
        <f>'Complete sheet and details'!E435</f>
        <v>0</v>
      </c>
      <c r="D436" s="3"/>
      <c r="E436" s="3"/>
    </row>
    <row r="437" spans="1:5" ht="13.75" customHeight="1">
      <c r="A437" s="12">
        <f>'Complete sheet and details'!C436</f>
        <v>0</v>
      </c>
      <c r="B437" s="12">
        <f>'Complete sheet and details'!D436</f>
        <v>0</v>
      </c>
      <c r="C437" s="12">
        <f>'Complete sheet and details'!E436</f>
        <v>0</v>
      </c>
      <c r="D437" s="3"/>
      <c r="E437" s="3"/>
    </row>
    <row r="438" spans="1:5" ht="13.75" customHeight="1">
      <c r="A438" s="12">
        <f>'Complete sheet and details'!C437</f>
        <v>0</v>
      </c>
      <c r="B438" s="12">
        <f>'Complete sheet and details'!D437</f>
        <v>0</v>
      </c>
      <c r="C438" s="12">
        <f>'Complete sheet and details'!E437</f>
        <v>0</v>
      </c>
      <c r="D438" s="3"/>
      <c r="E438" s="3"/>
    </row>
    <row r="439" spans="1:5" ht="13.75" customHeight="1">
      <c r="A439" s="12">
        <f>'Complete sheet and details'!C438</f>
        <v>0</v>
      </c>
      <c r="B439" s="12">
        <f>'Complete sheet and details'!D438</f>
        <v>0</v>
      </c>
      <c r="C439" s="12">
        <f>'Complete sheet and details'!E438</f>
        <v>0</v>
      </c>
      <c r="D439" s="3"/>
      <c r="E439" s="3"/>
    </row>
    <row r="440" spans="1:5" ht="13.75" customHeight="1">
      <c r="A440" s="12">
        <f>'Complete sheet and details'!C436</f>
        <v>0</v>
      </c>
      <c r="B440" s="3"/>
      <c r="C440" s="3"/>
      <c r="D440" s="3"/>
      <c r="E440" s="3"/>
    </row>
    <row r="441" spans="1:5" ht="13.75" customHeight="1">
      <c r="A441" s="12">
        <f>'Complete sheet and details'!C437</f>
        <v>0</v>
      </c>
      <c r="B441" s="3"/>
      <c r="C441" s="3"/>
      <c r="D441" s="3"/>
      <c r="E441" s="3"/>
    </row>
    <row r="442" spans="1:5" ht="13.75" customHeight="1">
      <c r="A442" s="12">
        <f>'Complete sheet and details'!C438</f>
        <v>0</v>
      </c>
      <c r="B442" s="3"/>
      <c r="C442" s="3"/>
      <c r="D442" s="3"/>
      <c r="E442" s="3"/>
    </row>
    <row r="443" spans="1:5" ht="13.75" customHeight="1">
      <c r="A443" s="12">
        <f>'Complete sheet and details'!C439</f>
        <v>0</v>
      </c>
      <c r="B443" s="3"/>
      <c r="C443" s="3"/>
      <c r="D443" s="3"/>
      <c r="E443" s="3"/>
    </row>
    <row r="444" spans="1:5" ht="13.75" customHeight="1">
      <c r="A444" s="12">
        <f>'Complete sheet and details'!C440</f>
        <v>0</v>
      </c>
      <c r="B444" s="3"/>
      <c r="C444" s="3"/>
      <c r="D444" s="3"/>
      <c r="E444" s="3"/>
    </row>
    <row r="445" spans="1:5" ht="13.75" customHeight="1">
      <c r="A445" s="12">
        <f>'Complete sheet and details'!C441</f>
        <v>0</v>
      </c>
      <c r="B445" s="3"/>
      <c r="C445" s="3"/>
      <c r="D445" s="3"/>
      <c r="E445" s="3"/>
    </row>
    <row r="446" spans="1:5" ht="13.75" customHeight="1">
      <c r="A446" s="12">
        <f>'Complete sheet and details'!C442</f>
        <v>0</v>
      </c>
      <c r="B446" s="3"/>
      <c r="C446" s="3"/>
      <c r="D446" s="3"/>
      <c r="E446" s="3"/>
    </row>
    <row r="447" spans="1:5" ht="13.75" customHeight="1">
      <c r="A447" s="12">
        <f>'Complete sheet and details'!C443</f>
        <v>0</v>
      </c>
      <c r="B447" s="3"/>
      <c r="C447" s="3"/>
      <c r="D447" s="3"/>
      <c r="E447" s="3"/>
    </row>
    <row r="448" spans="1:5" ht="13.75" customHeight="1">
      <c r="A448" s="12">
        <f>'Complete sheet and details'!C444</f>
        <v>0</v>
      </c>
      <c r="B448" s="3"/>
      <c r="C448" s="3"/>
      <c r="D448" s="3"/>
      <c r="E448" s="3"/>
    </row>
    <row r="449" spans="1:5" ht="13.75" customHeight="1">
      <c r="A449" s="12">
        <f>'Complete sheet and details'!C445</f>
        <v>0</v>
      </c>
      <c r="B449" s="3"/>
      <c r="C449" s="3"/>
      <c r="D449" s="3"/>
      <c r="E449" s="3"/>
    </row>
    <row r="450" spans="1:5" ht="13.75" customHeight="1">
      <c r="A450" s="12">
        <f>'Complete sheet and details'!C446</f>
        <v>0</v>
      </c>
      <c r="B450" s="3"/>
      <c r="C450" s="3"/>
      <c r="D450" s="3"/>
      <c r="E450" s="3"/>
    </row>
    <row r="451" spans="1:5" ht="13.75" customHeight="1">
      <c r="A451" s="12">
        <f>'Complete sheet and details'!C447</f>
        <v>0</v>
      </c>
      <c r="B451" s="3"/>
      <c r="C451" s="3"/>
      <c r="D451" s="3"/>
      <c r="E451" s="3"/>
    </row>
    <row r="452" spans="1:5" ht="13.75" customHeight="1">
      <c r="A452" s="12">
        <f>'Complete sheet and details'!C448</f>
        <v>0</v>
      </c>
      <c r="B452" s="3"/>
      <c r="C452" s="3"/>
      <c r="D452" s="3"/>
      <c r="E452" s="3"/>
    </row>
    <row r="453" spans="1:5" ht="13.75" customHeight="1">
      <c r="A453" s="12">
        <f>'Complete sheet and details'!C449</f>
        <v>0</v>
      </c>
      <c r="B453" s="3"/>
      <c r="C453" s="3"/>
      <c r="D453" s="3"/>
      <c r="E453" s="3"/>
    </row>
    <row r="454" spans="1:5" ht="13.75" customHeight="1">
      <c r="A454" s="12">
        <f>'Complete sheet and details'!C450</f>
        <v>0</v>
      </c>
      <c r="B454" s="3"/>
      <c r="C454" s="3"/>
      <c r="D454" s="3"/>
      <c r="E454" s="3"/>
    </row>
    <row r="455" spans="1:5" ht="13.75" customHeight="1">
      <c r="A455" s="12">
        <f>'Complete sheet and details'!C451</f>
        <v>0</v>
      </c>
      <c r="B455" s="3"/>
      <c r="C455" s="3"/>
      <c r="D455" s="3"/>
      <c r="E455" s="3"/>
    </row>
    <row r="456" spans="1:5" ht="13.75" customHeight="1">
      <c r="A456" s="12">
        <f>'Complete sheet and details'!C452</f>
        <v>0</v>
      </c>
      <c r="B456" s="3"/>
      <c r="C456" s="3"/>
      <c r="D456" s="3"/>
      <c r="E456" s="3"/>
    </row>
    <row r="457" spans="1:5" ht="13.75" customHeight="1">
      <c r="A457" s="12">
        <f>'Complete sheet and details'!C453</f>
        <v>0</v>
      </c>
      <c r="B457" s="3"/>
      <c r="C457" s="3"/>
      <c r="D457" s="3"/>
      <c r="E457" s="3"/>
    </row>
    <row r="458" spans="1:5" ht="13.75" customHeight="1">
      <c r="A458" s="12">
        <f>'Complete sheet and details'!C454</f>
        <v>0</v>
      </c>
      <c r="B458" s="3"/>
      <c r="C458" s="3"/>
      <c r="D458" s="3"/>
      <c r="E458" s="3"/>
    </row>
    <row r="459" spans="1:5" ht="13.75" customHeight="1">
      <c r="A459" s="12">
        <f>'Complete sheet and details'!C455</f>
        <v>0</v>
      </c>
      <c r="B459" s="3"/>
      <c r="C459" s="3"/>
      <c r="D459" s="3"/>
      <c r="E459" s="3"/>
    </row>
    <row r="460" spans="1:5" ht="13.75" customHeight="1">
      <c r="A460" s="12">
        <f>'Complete sheet and details'!C456</f>
        <v>0</v>
      </c>
      <c r="B460" s="3"/>
      <c r="C460" s="3"/>
      <c r="D460" s="3"/>
      <c r="E460" s="3"/>
    </row>
    <row r="461" spans="1:5" ht="13.75" customHeight="1">
      <c r="A461" s="12">
        <f>'Complete sheet and details'!C457</f>
        <v>0</v>
      </c>
      <c r="B461" s="3"/>
      <c r="C461" s="3"/>
      <c r="D461" s="3"/>
      <c r="E461" s="3"/>
    </row>
    <row r="462" spans="1:5" ht="13.75" customHeight="1">
      <c r="A462" s="12">
        <f>'Complete sheet and details'!C458</f>
        <v>0</v>
      </c>
      <c r="B462" s="3"/>
      <c r="C462" s="3"/>
      <c r="D462" s="3"/>
      <c r="E462" s="3"/>
    </row>
    <row r="463" spans="1:5" ht="13.75" customHeight="1">
      <c r="A463" s="12">
        <f>'Complete sheet and details'!C459</f>
        <v>0</v>
      </c>
      <c r="B463" s="3"/>
      <c r="C463" s="3"/>
      <c r="D463" s="3"/>
      <c r="E463" s="3"/>
    </row>
    <row r="464" spans="1:5" ht="13.75" customHeight="1">
      <c r="A464" s="12">
        <f>'Complete sheet and details'!C460</f>
        <v>0</v>
      </c>
      <c r="B464" s="3"/>
      <c r="C464" s="3"/>
      <c r="D464" s="3"/>
      <c r="E464" s="3"/>
    </row>
    <row r="465" spans="1:5" ht="13.75" customHeight="1">
      <c r="A465" s="12">
        <f>'Complete sheet and details'!C461</f>
        <v>0</v>
      </c>
      <c r="B465" s="3"/>
      <c r="C465" s="3"/>
      <c r="D465" s="3"/>
      <c r="E465" s="3"/>
    </row>
    <row r="466" spans="1:5" ht="13.75" customHeight="1">
      <c r="A466" s="12">
        <f>'Complete sheet and details'!C462</f>
        <v>0</v>
      </c>
      <c r="B466" s="3"/>
      <c r="C466" s="3"/>
      <c r="D466" s="3"/>
      <c r="E466" s="3"/>
    </row>
    <row r="467" spans="1:5" ht="13.75" customHeight="1">
      <c r="A467" s="12">
        <f>'Complete sheet and details'!C463</f>
        <v>0</v>
      </c>
      <c r="B467" s="3"/>
      <c r="C467" s="3"/>
      <c r="D467" s="3"/>
      <c r="E467" s="3"/>
    </row>
    <row r="468" spans="1:5" ht="13.75" customHeight="1">
      <c r="A468" s="12">
        <f>'Complete sheet and details'!C464</f>
        <v>0</v>
      </c>
      <c r="B468" s="3"/>
      <c r="C468" s="3"/>
      <c r="D468" s="3"/>
      <c r="E468" s="3"/>
    </row>
    <row r="469" spans="1:5" ht="13.75" customHeight="1">
      <c r="A469" s="12">
        <f>'Complete sheet and details'!C465</f>
        <v>0</v>
      </c>
      <c r="B469" s="3"/>
      <c r="C469" s="3"/>
      <c r="D469" s="3"/>
      <c r="E469" s="3"/>
    </row>
    <row r="470" spans="1:5" ht="13.75" customHeight="1">
      <c r="A470" s="12">
        <f>'Complete sheet and details'!C466</f>
        <v>0</v>
      </c>
      <c r="B470" s="3"/>
      <c r="C470" s="3"/>
      <c r="D470" s="3"/>
      <c r="E470" s="3"/>
    </row>
    <row r="471" spans="1:5" ht="13.75" customHeight="1">
      <c r="A471" s="12">
        <f>'Complete sheet and details'!C467</f>
        <v>0</v>
      </c>
      <c r="B471" s="3"/>
      <c r="C471" s="3"/>
      <c r="D471" s="3"/>
      <c r="E471" s="3"/>
    </row>
    <row r="472" spans="1:5" ht="13.75" customHeight="1">
      <c r="A472" s="12">
        <f>'Complete sheet and details'!C468</f>
        <v>0</v>
      </c>
      <c r="B472" s="3"/>
      <c r="C472" s="3"/>
      <c r="D472" s="3"/>
      <c r="E472" s="3"/>
    </row>
    <row r="473" spans="1:5" ht="13.75" customHeight="1">
      <c r="A473" s="12">
        <f>'Complete sheet and details'!C469</f>
        <v>0</v>
      </c>
      <c r="B473" s="3"/>
      <c r="C473" s="3"/>
      <c r="D473" s="3"/>
      <c r="E473" s="3"/>
    </row>
    <row r="474" spans="1:5" ht="13.75" customHeight="1">
      <c r="A474" s="12">
        <f>'Complete sheet and details'!C470</f>
        <v>0</v>
      </c>
      <c r="B474" s="3"/>
      <c r="C474" s="3"/>
      <c r="D474" s="3"/>
      <c r="E474" s="3"/>
    </row>
    <row r="475" spans="1:5" ht="13.75" customHeight="1">
      <c r="A475" s="12">
        <f>'Complete sheet and details'!C471</f>
        <v>0</v>
      </c>
      <c r="B475" s="3"/>
      <c r="C475" s="3"/>
      <c r="D475" s="3"/>
      <c r="E475" s="3"/>
    </row>
    <row r="476" spans="1:5" ht="13.75" customHeight="1">
      <c r="A476" s="12">
        <f>'Complete sheet and details'!C472</f>
        <v>0</v>
      </c>
      <c r="B476" s="3"/>
      <c r="C476" s="3"/>
      <c r="D476" s="3"/>
      <c r="E476" s="3"/>
    </row>
    <row r="477" spans="1:5" ht="13.75" customHeight="1">
      <c r="A477" s="12">
        <f>'Complete sheet and details'!C473</f>
        <v>0</v>
      </c>
      <c r="B477" s="3"/>
      <c r="C477" s="3"/>
      <c r="D477" s="3"/>
      <c r="E477" s="3"/>
    </row>
    <row r="478" spans="1:5" ht="13.75" customHeight="1">
      <c r="A478" s="12">
        <f>'Complete sheet and details'!C474</f>
        <v>0</v>
      </c>
      <c r="B478" s="3"/>
      <c r="C478" s="3"/>
      <c r="D478" s="3"/>
      <c r="E478" s="3"/>
    </row>
    <row r="479" spans="1:5" ht="13.75" customHeight="1">
      <c r="A479" s="12">
        <f>'Complete sheet and details'!C475</f>
        <v>0</v>
      </c>
      <c r="B479" s="3"/>
      <c r="C479" s="3"/>
      <c r="D479" s="3"/>
      <c r="E479" s="3"/>
    </row>
    <row r="480" spans="1:5" ht="13.75" customHeight="1">
      <c r="A480" s="12">
        <f>'Complete sheet and details'!C476</f>
        <v>0</v>
      </c>
      <c r="B480" s="3"/>
      <c r="C480" s="3"/>
      <c r="D480" s="3"/>
      <c r="E480" s="3"/>
    </row>
    <row r="481" spans="1:5" ht="13.75" customHeight="1">
      <c r="A481" s="12">
        <f>'Complete sheet and details'!C477</f>
        <v>0</v>
      </c>
      <c r="B481" s="3"/>
      <c r="C481" s="3"/>
      <c r="D481" s="3"/>
      <c r="E481" s="3"/>
    </row>
    <row r="482" spans="1:5" ht="13.75" customHeight="1">
      <c r="A482" s="12">
        <f>'Complete sheet and details'!C478</f>
        <v>0</v>
      </c>
      <c r="B482" s="3"/>
      <c r="C482" s="3"/>
      <c r="D482" s="3"/>
      <c r="E482" s="3"/>
    </row>
    <row r="483" spans="1:5" ht="13.75" customHeight="1">
      <c r="A483" s="12">
        <f>'Complete sheet and details'!C479</f>
        <v>0</v>
      </c>
      <c r="B483" s="3"/>
      <c r="C483" s="3"/>
      <c r="D483" s="3"/>
      <c r="E483" s="3"/>
    </row>
    <row r="484" spans="1:5" ht="13.75" customHeight="1">
      <c r="A484" s="12">
        <f>'Complete sheet and details'!C480</f>
        <v>0</v>
      </c>
      <c r="B484" s="3"/>
      <c r="C484" s="3"/>
      <c r="D484" s="3"/>
      <c r="E484" s="3"/>
    </row>
    <row r="485" spans="1:5" ht="13.75" customHeight="1">
      <c r="A485" s="12">
        <f>'Complete sheet and details'!C481</f>
        <v>0</v>
      </c>
      <c r="B485" s="3"/>
      <c r="C485" s="3"/>
      <c r="D485" s="3"/>
      <c r="E485" s="3"/>
    </row>
    <row r="486" spans="1:5" ht="13.75" customHeight="1">
      <c r="A486" s="12">
        <f>'Complete sheet and details'!C482</f>
        <v>0</v>
      </c>
      <c r="B486" s="3"/>
      <c r="C486" s="3"/>
      <c r="D486" s="3"/>
      <c r="E486" s="3"/>
    </row>
    <row r="487" spans="1:5" ht="13.75" customHeight="1">
      <c r="A487" s="12">
        <f>'Complete sheet and details'!C483</f>
        <v>0</v>
      </c>
      <c r="B487" s="3"/>
      <c r="C487" s="3"/>
      <c r="D487" s="3"/>
      <c r="E487" s="3"/>
    </row>
    <row r="488" spans="1:5" ht="13.75" customHeight="1">
      <c r="A488" s="12">
        <f>'Complete sheet and details'!C484</f>
        <v>0</v>
      </c>
      <c r="B488" s="3"/>
      <c r="C488" s="3"/>
      <c r="D488" s="3"/>
      <c r="E488" s="3"/>
    </row>
    <row r="489" spans="1:5" ht="13.75" customHeight="1">
      <c r="A489" s="12">
        <f>'Complete sheet and details'!C485</f>
        <v>0</v>
      </c>
      <c r="B489" s="3"/>
      <c r="C489" s="3"/>
      <c r="D489" s="3"/>
      <c r="E489" s="3"/>
    </row>
    <row r="490" spans="1:5" ht="13.75" customHeight="1">
      <c r="A490" s="12">
        <f>'Complete sheet and details'!C486</f>
        <v>0</v>
      </c>
      <c r="B490" s="3"/>
      <c r="C490" s="3"/>
      <c r="D490" s="3"/>
      <c r="E490" s="3"/>
    </row>
    <row r="491" spans="1:5" ht="13.75" customHeight="1">
      <c r="A491" s="12">
        <f>'Complete sheet and details'!C487</f>
        <v>0</v>
      </c>
      <c r="B491" s="3"/>
      <c r="C491" s="3"/>
      <c r="D491" s="3"/>
      <c r="E491" s="3"/>
    </row>
    <row r="492" spans="1:5" ht="13.75" customHeight="1">
      <c r="A492" s="12">
        <f>'Complete sheet and details'!C488</f>
        <v>0</v>
      </c>
      <c r="B492" s="3"/>
      <c r="C492" s="3"/>
      <c r="D492" s="3"/>
      <c r="E492" s="3"/>
    </row>
    <row r="493" spans="1:5" ht="13.75" customHeight="1">
      <c r="A493" s="12">
        <f>'Complete sheet and details'!C489</f>
        <v>0</v>
      </c>
      <c r="B493" s="3"/>
      <c r="C493" s="3"/>
      <c r="D493" s="3"/>
      <c r="E493" s="3"/>
    </row>
    <row r="494" spans="1:5" ht="13.75" customHeight="1">
      <c r="A494" s="12">
        <f>'Complete sheet and details'!C490</f>
        <v>0</v>
      </c>
      <c r="B494" s="3"/>
      <c r="C494" s="3"/>
      <c r="D494" s="3"/>
      <c r="E494" s="3"/>
    </row>
    <row r="495" spans="1:5" ht="13.75" customHeight="1">
      <c r="A495" s="12">
        <f>'Complete sheet and details'!C491</f>
        <v>0</v>
      </c>
      <c r="B495" s="3"/>
      <c r="C495" s="3"/>
      <c r="D495" s="3"/>
      <c r="E495" s="3"/>
    </row>
    <row r="496" spans="1:5" ht="13.75" customHeight="1">
      <c r="A496" s="12">
        <f>'Complete sheet and details'!C492</f>
        <v>0</v>
      </c>
      <c r="B496" s="3"/>
      <c r="C496" s="3"/>
      <c r="D496" s="3"/>
      <c r="E496" s="3"/>
    </row>
    <row r="497" spans="1:5" ht="13.75" customHeight="1">
      <c r="A497" s="12">
        <f>'Complete sheet and details'!C493</f>
        <v>0</v>
      </c>
      <c r="B497" s="3"/>
      <c r="C497" s="3"/>
      <c r="D497" s="3"/>
      <c r="E497" s="3"/>
    </row>
    <row r="498" spans="1:5" ht="13.75" customHeight="1">
      <c r="A498" s="12">
        <f>'Complete sheet and details'!C494</f>
        <v>0</v>
      </c>
      <c r="B498" s="3"/>
      <c r="C498" s="3"/>
      <c r="D498" s="3"/>
      <c r="E498" s="3"/>
    </row>
    <row r="499" spans="1:5" ht="13.75" customHeight="1">
      <c r="A499" s="12">
        <f>'Complete sheet and details'!C495</f>
        <v>0</v>
      </c>
      <c r="B499" s="3"/>
      <c r="C499" s="3"/>
      <c r="D499" s="3"/>
      <c r="E499" s="3"/>
    </row>
    <row r="500" spans="1:5" ht="13.75" customHeight="1">
      <c r="A500" s="12">
        <f>'Complete sheet and details'!C496</f>
        <v>0</v>
      </c>
      <c r="B500" s="3"/>
      <c r="C500" s="3"/>
      <c r="D500" s="3"/>
      <c r="E500" s="3"/>
    </row>
    <row r="501" spans="1:5" ht="13.75" customHeight="1">
      <c r="A501" s="12">
        <f>'Complete sheet and details'!C497</f>
        <v>0</v>
      </c>
      <c r="B501" s="3"/>
      <c r="C501" s="3"/>
      <c r="D501" s="3"/>
      <c r="E501" s="3"/>
    </row>
    <row r="502" spans="1:5" ht="13.75" customHeight="1">
      <c r="A502" s="12">
        <f>'Complete sheet and details'!C498</f>
        <v>0</v>
      </c>
      <c r="B502" s="3"/>
      <c r="C502" s="3"/>
      <c r="D502" s="3"/>
      <c r="E502" s="3"/>
    </row>
    <row r="503" spans="1:5" ht="13.75" customHeight="1">
      <c r="A503" s="12">
        <f>'Complete sheet and details'!C499</f>
        <v>0</v>
      </c>
      <c r="B503" s="3"/>
      <c r="C503" s="3"/>
      <c r="D503" s="3"/>
      <c r="E503" s="3"/>
    </row>
    <row r="504" spans="1:5" ht="13.75" customHeight="1">
      <c r="A504" s="12">
        <f>'Complete sheet and details'!C500</f>
        <v>0</v>
      </c>
      <c r="B504" s="3"/>
      <c r="C504" s="3"/>
      <c r="D504" s="3"/>
      <c r="E504" s="3"/>
    </row>
    <row r="505" spans="1:5" ht="13.75" customHeight="1">
      <c r="A505" s="12">
        <f>'Complete sheet and details'!C501</f>
        <v>0</v>
      </c>
      <c r="B505" s="3"/>
      <c r="C505" s="3"/>
      <c r="D505" s="3"/>
      <c r="E505" s="3"/>
    </row>
    <row r="506" spans="1:5" ht="13.75" customHeight="1">
      <c r="A506" s="12">
        <f>'Complete sheet and details'!C502</f>
        <v>0</v>
      </c>
      <c r="B506" s="3"/>
      <c r="C506" s="3"/>
      <c r="D506" s="3"/>
      <c r="E506" s="3"/>
    </row>
    <row r="507" spans="1:5" ht="13.75" customHeight="1">
      <c r="A507" s="12">
        <f>'Complete sheet and details'!C503</f>
        <v>0</v>
      </c>
      <c r="B507" s="3"/>
      <c r="C507" s="3"/>
      <c r="D507" s="3"/>
      <c r="E507" s="3"/>
    </row>
    <row r="508" spans="1:5" ht="13.75" customHeight="1">
      <c r="A508" s="12">
        <f>'Complete sheet and details'!C504</f>
        <v>0</v>
      </c>
      <c r="B508" s="3"/>
      <c r="C508" s="3"/>
      <c r="D508" s="3"/>
      <c r="E508" s="3"/>
    </row>
    <row r="509" spans="1:5" ht="13.75" customHeight="1">
      <c r="A509" s="12">
        <f>'Complete sheet and details'!C505</f>
        <v>0</v>
      </c>
      <c r="B509" s="3"/>
      <c r="C509" s="3"/>
      <c r="D509" s="3"/>
      <c r="E509" s="3"/>
    </row>
    <row r="510" spans="1:5" ht="13.75" customHeight="1">
      <c r="A510" s="12">
        <f>'Complete sheet and details'!C506</f>
        <v>0</v>
      </c>
      <c r="B510" s="3"/>
      <c r="C510" s="3"/>
      <c r="D510" s="3"/>
      <c r="E510" s="3"/>
    </row>
    <row r="511" spans="1:5" ht="13.75" customHeight="1">
      <c r="A511" s="12">
        <f>'Complete sheet and details'!C507</f>
        <v>0</v>
      </c>
      <c r="B511" s="3"/>
      <c r="C511" s="3"/>
      <c r="D511" s="3"/>
      <c r="E511" s="3"/>
    </row>
    <row r="512" spans="1:5" ht="13.75" customHeight="1">
      <c r="A512" s="12">
        <f>'Complete sheet and details'!C508</f>
        <v>0</v>
      </c>
      <c r="B512" s="3"/>
      <c r="C512" s="3"/>
      <c r="D512" s="3"/>
      <c r="E512" s="3"/>
    </row>
    <row r="513" spans="1:5" ht="13.75" customHeight="1">
      <c r="A513" s="12">
        <f>'Complete sheet and details'!C509</f>
        <v>0</v>
      </c>
      <c r="B513" s="3"/>
      <c r="C513" s="3"/>
      <c r="D513" s="3"/>
      <c r="E513" s="3"/>
    </row>
    <row r="514" spans="1:5" ht="13.75" customHeight="1">
      <c r="A514" s="12">
        <f>'Complete sheet and details'!C510</f>
        <v>0</v>
      </c>
      <c r="B514" s="3"/>
      <c r="C514" s="3"/>
      <c r="D514" s="3"/>
      <c r="E514" s="3"/>
    </row>
    <row r="515" spans="1:5" ht="13.75" customHeight="1">
      <c r="A515" s="12">
        <f>'Complete sheet and details'!C511</f>
        <v>0</v>
      </c>
      <c r="B515" s="3"/>
      <c r="C515" s="3"/>
      <c r="D515" s="3"/>
      <c r="E515" s="3"/>
    </row>
    <row r="516" spans="1:5" ht="13.75" customHeight="1">
      <c r="A516" s="12">
        <f>'Complete sheet and details'!C512</f>
        <v>0</v>
      </c>
      <c r="B516" s="3"/>
      <c r="C516" s="3"/>
      <c r="D516" s="3"/>
      <c r="E516" s="3"/>
    </row>
    <row r="517" spans="1:5" ht="13.75" customHeight="1">
      <c r="A517" s="12">
        <f>'Complete sheet and details'!C513</f>
        <v>0</v>
      </c>
      <c r="B517" s="3"/>
      <c r="C517" s="3"/>
      <c r="D517" s="3"/>
      <c r="E517" s="3"/>
    </row>
    <row r="518" spans="1:5" ht="13.75" customHeight="1">
      <c r="A518" s="12">
        <f>'Complete sheet and details'!C514</f>
        <v>0</v>
      </c>
      <c r="B518" s="3"/>
      <c r="C518" s="3"/>
      <c r="D518" s="3"/>
      <c r="E518" s="3"/>
    </row>
    <row r="519" spans="1:5" ht="13.75" customHeight="1">
      <c r="A519" s="12">
        <f>'Complete sheet and details'!C515</f>
        <v>0</v>
      </c>
      <c r="B519" s="3"/>
      <c r="C519" s="3"/>
      <c r="D519" s="3"/>
      <c r="E519" s="3"/>
    </row>
    <row r="520" spans="1:5" ht="13.75" customHeight="1">
      <c r="A520" s="12">
        <f>'Complete sheet and details'!C516</f>
        <v>0</v>
      </c>
      <c r="B520" s="3"/>
      <c r="C520" s="3"/>
      <c r="D520" s="3"/>
      <c r="E520" s="3"/>
    </row>
    <row r="521" spans="1:5" ht="13.75" customHeight="1">
      <c r="A521" s="12">
        <f>'Complete sheet and details'!C517</f>
        <v>0</v>
      </c>
      <c r="B521" s="3"/>
      <c r="C521" s="3"/>
      <c r="D521" s="3"/>
      <c r="E521" s="3"/>
    </row>
    <row r="522" spans="1:5" ht="13.75" customHeight="1">
      <c r="A522" s="12">
        <f>'Complete sheet and details'!C518</f>
        <v>0</v>
      </c>
      <c r="B522" s="3"/>
      <c r="C522" s="3"/>
      <c r="D522" s="3"/>
      <c r="E522" s="3"/>
    </row>
    <row r="523" spans="1:5" ht="13.75" customHeight="1">
      <c r="A523" s="12">
        <f>'Complete sheet and details'!C519</f>
        <v>0</v>
      </c>
      <c r="B523" s="3"/>
      <c r="C523" s="3"/>
      <c r="D523" s="3"/>
      <c r="E523" s="3"/>
    </row>
    <row r="524" spans="1:5" ht="13.75" customHeight="1">
      <c r="A524" s="12">
        <f>'Complete sheet and details'!C520</f>
        <v>0</v>
      </c>
      <c r="B524" s="3"/>
      <c r="C524" s="3"/>
      <c r="D524" s="3"/>
      <c r="E524" s="3"/>
    </row>
    <row r="525" spans="1:5" ht="13.75" customHeight="1">
      <c r="A525" s="12">
        <f>'Complete sheet and details'!C521</f>
        <v>0</v>
      </c>
      <c r="B525" s="3"/>
      <c r="C525" s="3"/>
      <c r="D525" s="3"/>
      <c r="E525" s="3"/>
    </row>
    <row r="526" spans="1:5" ht="13.75" customHeight="1">
      <c r="A526" s="12">
        <f>'Complete sheet and details'!C522</f>
        <v>0</v>
      </c>
      <c r="B526" s="3"/>
      <c r="C526" s="3"/>
      <c r="D526" s="3"/>
      <c r="E526" s="3"/>
    </row>
    <row r="527" spans="1:5" ht="13.75" customHeight="1">
      <c r="A527" s="12">
        <f>'Complete sheet and details'!C523</f>
        <v>0</v>
      </c>
      <c r="B527" s="3"/>
      <c r="C527" s="3"/>
      <c r="D527" s="3"/>
      <c r="E527" s="3"/>
    </row>
    <row r="528" spans="1:5" ht="13.75" customHeight="1">
      <c r="A528" s="12">
        <f>'Complete sheet and details'!C524</f>
        <v>0</v>
      </c>
      <c r="B528" s="3"/>
      <c r="C528" s="3"/>
      <c r="D528" s="3"/>
      <c r="E528" s="3"/>
    </row>
    <row r="529" spans="1:5" ht="13.75" customHeight="1">
      <c r="A529" s="12">
        <f>'Complete sheet and details'!C525</f>
        <v>0</v>
      </c>
      <c r="B529" s="3"/>
      <c r="C529" s="3"/>
      <c r="D529" s="3"/>
      <c r="E529" s="3"/>
    </row>
    <row r="530" spans="1:5" ht="13.75" customHeight="1">
      <c r="A530" s="12">
        <f>'Complete sheet and details'!C526</f>
        <v>0</v>
      </c>
      <c r="B530" s="3"/>
      <c r="C530" s="3"/>
      <c r="D530" s="3"/>
      <c r="E530" s="3"/>
    </row>
    <row r="531" spans="1:5" ht="13.75" customHeight="1">
      <c r="A531" s="12">
        <f>'Complete sheet and details'!C527</f>
        <v>0</v>
      </c>
      <c r="B531" s="3"/>
      <c r="C531" s="3"/>
      <c r="D531" s="3"/>
      <c r="E531" s="3"/>
    </row>
    <row r="532" spans="1:5" ht="13.75" customHeight="1">
      <c r="A532" s="12">
        <f>'Complete sheet and details'!C528</f>
        <v>0</v>
      </c>
      <c r="B532" s="3"/>
      <c r="C532" s="3"/>
      <c r="D532" s="3"/>
      <c r="E532" s="3"/>
    </row>
    <row r="533" spans="1:5" ht="13.75" customHeight="1">
      <c r="A533" s="12">
        <f>'Complete sheet and details'!C529</f>
        <v>0</v>
      </c>
      <c r="B533" s="3"/>
      <c r="C533" s="3"/>
      <c r="D533" s="3"/>
      <c r="E533" s="3"/>
    </row>
    <row r="534" spans="1:5" ht="13.75" customHeight="1">
      <c r="A534" s="12">
        <f>'Complete sheet and details'!C530</f>
        <v>0</v>
      </c>
      <c r="B534" s="3"/>
      <c r="C534" s="3"/>
      <c r="D534" s="3"/>
      <c r="E534" s="3"/>
    </row>
    <row r="535" spans="1:5" ht="13.75" customHeight="1">
      <c r="A535" s="12">
        <f>'Complete sheet and details'!C531</f>
        <v>0</v>
      </c>
      <c r="B535" s="3"/>
      <c r="C535" s="3"/>
      <c r="D535" s="3"/>
      <c r="E535" s="3"/>
    </row>
    <row r="536" spans="1:5" ht="13.75" customHeight="1">
      <c r="A536" s="12">
        <f>'Complete sheet and details'!C532</f>
        <v>0</v>
      </c>
      <c r="B536" s="3"/>
      <c r="C536" s="3"/>
      <c r="D536" s="3"/>
      <c r="E536" s="3"/>
    </row>
    <row r="537" spans="1:5" ht="13.75" customHeight="1">
      <c r="A537" s="12">
        <f>'Complete sheet and details'!C533</f>
        <v>0</v>
      </c>
      <c r="B537" s="3"/>
      <c r="C537" s="3"/>
      <c r="D537" s="3"/>
      <c r="E537" s="3"/>
    </row>
    <row r="538" spans="1:5" ht="13.75" customHeight="1">
      <c r="A538" s="12">
        <f>'Complete sheet and details'!C534</f>
        <v>0</v>
      </c>
      <c r="B538" s="3"/>
      <c r="C538" s="3"/>
      <c r="D538" s="3"/>
      <c r="E538" s="3"/>
    </row>
    <row r="539" spans="1:5" ht="13.75" customHeight="1">
      <c r="A539" s="12">
        <f>'Complete sheet and details'!C535</f>
        <v>0</v>
      </c>
      <c r="B539" s="3"/>
      <c r="C539" s="3"/>
      <c r="D539" s="3"/>
      <c r="E539" s="3"/>
    </row>
    <row r="540" spans="1:5" ht="13.75" customHeight="1">
      <c r="A540" s="12">
        <f>'Complete sheet and details'!C536</f>
        <v>0</v>
      </c>
      <c r="B540" s="3"/>
      <c r="C540" s="3"/>
      <c r="D540" s="3"/>
      <c r="E540" s="3"/>
    </row>
    <row r="541" spans="1:5" ht="13.75" customHeight="1">
      <c r="A541" s="12">
        <f>'Complete sheet and details'!C537</f>
        <v>0</v>
      </c>
      <c r="B541" s="3"/>
      <c r="C541" s="3"/>
      <c r="D541" s="3"/>
      <c r="E541" s="3"/>
    </row>
    <row r="542" spans="1:5" ht="13.75" customHeight="1">
      <c r="A542" s="12">
        <f>'Complete sheet and details'!C538</f>
        <v>0</v>
      </c>
      <c r="B542" s="3"/>
      <c r="C542" s="3"/>
      <c r="D542" s="3"/>
      <c r="E542" s="3"/>
    </row>
    <row r="543" spans="1:5" ht="13.75" customHeight="1">
      <c r="A543" s="12">
        <f>'Complete sheet and details'!C539</f>
        <v>0</v>
      </c>
      <c r="B543" s="3"/>
      <c r="C543" s="3"/>
      <c r="D543" s="3"/>
      <c r="E543" s="3"/>
    </row>
    <row r="544" spans="1:5" ht="13.75" customHeight="1">
      <c r="A544" s="12">
        <f>'Complete sheet and details'!C540</f>
        <v>0</v>
      </c>
      <c r="B544" s="3"/>
      <c r="C544" s="3"/>
      <c r="D544" s="3"/>
      <c r="E544" s="3"/>
    </row>
    <row r="545" spans="1:5" ht="13.75" customHeight="1">
      <c r="A545" s="12">
        <f>'Complete sheet and details'!C541</f>
        <v>0</v>
      </c>
      <c r="B545" s="3"/>
      <c r="C545" s="3"/>
      <c r="D545" s="3"/>
      <c r="E545" s="3"/>
    </row>
    <row r="546" spans="1:5" ht="13.75" customHeight="1">
      <c r="A546" s="12">
        <f>'Complete sheet and details'!C542</f>
        <v>0</v>
      </c>
      <c r="B546" s="3"/>
      <c r="C546" s="3"/>
      <c r="D546" s="3"/>
      <c r="E546" s="3"/>
    </row>
    <row r="547" spans="1:5" ht="13.75" customHeight="1">
      <c r="A547" s="12">
        <f>'Complete sheet and details'!C543</f>
        <v>0</v>
      </c>
      <c r="B547" s="3"/>
      <c r="C547" s="3"/>
      <c r="D547" s="3"/>
      <c r="E547" s="3"/>
    </row>
    <row r="548" spans="1:5" ht="13.75" customHeight="1">
      <c r="A548" s="12">
        <f>'Complete sheet and details'!C544</f>
        <v>0</v>
      </c>
      <c r="B548" s="3"/>
      <c r="C548" s="3"/>
      <c r="D548" s="3"/>
      <c r="E548" s="3"/>
    </row>
    <row r="549" spans="1:5" ht="13.75" customHeight="1">
      <c r="A549" s="12">
        <f>'Complete sheet and details'!C545</f>
        <v>0</v>
      </c>
      <c r="B549" s="3"/>
      <c r="C549" s="3"/>
      <c r="D549" s="3"/>
      <c r="E549" s="3"/>
    </row>
    <row r="550" spans="1:5" ht="13.75" customHeight="1">
      <c r="A550" s="12">
        <f>'Complete sheet and details'!C546</f>
        <v>0</v>
      </c>
      <c r="B550" s="3"/>
      <c r="C550" s="3"/>
      <c r="D550" s="3"/>
      <c r="E550" s="3"/>
    </row>
    <row r="551" spans="1:5" ht="13.75" customHeight="1">
      <c r="A551" s="12">
        <f>'Complete sheet and details'!C547</f>
        <v>0</v>
      </c>
      <c r="B551" s="3"/>
      <c r="C551" s="3"/>
      <c r="D551" s="3"/>
      <c r="E551" s="3"/>
    </row>
    <row r="552" spans="1:5" ht="13.75" customHeight="1">
      <c r="A552" s="12">
        <f>'Complete sheet and details'!C548</f>
        <v>0</v>
      </c>
      <c r="B552" s="3"/>
      <c r="C552" s="3"/>
      <c r="D552" s="3"/>
      <c r="E552" s="3"/>
    </row>
    <row r="553" spans="1:5" ht="13.75" customHeight="1">
      <c r="A553" s="12">
        <f>'Complete sheet and details'!C549</f>
        <v>0</v>
      </c>
      <c r="B553" s="3"/>
      <c r="C553" s="3"/>
      <c r="D553" s="3"/>
      <c r="E553" s="3"/>
    </row>
    <row r="554" spans="1:5" ht="13.75" customHeight="1">
      <c r="A554" s="12">
        <f>'Complete sheet and details'!C550</f>
        <v>0</v>
      </c>
      <c r="B554" s="3"/>
      <c r="C554" s="3"/>
      <c r="D554" s="3"/>
      <c r="E554" s="3"/>
    </row>
    <row r="555" spans="1:5" ht="13.75" customHeight="1">
      <c r="A555" s="12">
        <f>'Complete sheet and details'!C551</f>
        <v>0</v>
      </c>
      <c r="B555" s="3"/>
      <c r="C555" s="3"/>
      <c r="D555" s="3"/>
      <c r="E555" s="3"/>
    </row>
    <row r="556" spans="1:5" ht="13.75" customHeight="1">
      <c r="A556" s="12">
        <f>'Complete sheet and details'!C552</f>
        <v>0</v>
      </c>
      <c r="B556" s="3"/>
      <c r="C556" s="3"/>
      <c r="D556" s="3"/>
      <c r="E556" s="3"/>
    </row>
    <row r="557" spans="1:5" ht="13.75" customHeight="1">
      <c r="A557" s="12">
        <f>'Complete sheet and details'!C553</f>
        <v>0</v>
      </c>
      <c r="B557" s="3"/>
      <c r="C557" s="3"/>
      <c r="D557" s="3"/>
      <c r="E557" s="3"/>
    </row>
    <row r="558" spans="1:5" ht="13.75" customHeight="1">
      <c r="A558" s="12">
        <f>'Complete sheet and details'!C554</f>
        <v>0</v>
      </c>
      <c r="B558" s="3"/>
      <c r="C558" s="3"/>
      <c r="D558" s="3"/>
      <c r="E558" s="3"/>
    </row>
    <row r="559" spans="1:5" ht="13.75" customHeight="1">
      <c r="A559" s="12">
        <f>'Complete sheet and details'!C555</f>
        <v>0</v>
      </c>
      <c r="B559" s="3"/>
      <c r="C559" s="3"/>
      <c r="D559" s="3"/>
      <c r="E559" s="3"/>
    </row>
    <row r="560" spans="1:5" ht="13.75" customHeight="1">
      <c r="A560" s="12">
        <f>'Complete sheet and details'!C556</f>
        <v>0</v>
      </c>
      <c r="B560" s="3"/>
      <c r="C560" s="3"/>
      <c r="D560" s="3"/>
      <c r="E560" s="3"/>
    </row>
    <row r="561" spans="1:5" ht="13.75" customHeight="1">
      <c r="A561" s="12">
        <f>'Complete sheet and details'!C557</f>
        <v>0</v>
      </c>
      <c r="B561" s="3"/>
      <c r="C561" s="3"/>
      <c r="D561" s="3"/>
      <c r="E561" s="3"/>
    </row>
    <row r="562" spans="1:5" ht="13.75" customHeight="1">
      <c r="A562" s="12">
        <f>'Complete sheet and details'!C558</f>
        <v>0</v>
      </c>
      <c r="B562" s="3"/>
      <c r="C562" s="3"/>
      <c r="D562" s="3"/>
      <c r="E562" s="3"/>
    </row>
    <row r="563" spans="1:5" ht="13.75" customHeight="1">
      <c r="A563" s="12">
        <f>'Complete sheet and details'!C559</f>
        <v>0</v>
      </c>
      <c r="B563" s="3"/>
      <c r="C563" s="3"/>
      <c r="D563" s="3"/>
      <c r="E563" s="3"/>
    </row>
    <row r="564" spans="1:5" ht="13.75" customHeight="1">
      <c r="A564" s="12">
        <f>'Complete sheet and details'!C560</f>
        <v>0</v>
      </c>
      <c r="B564" s="3"/>
      <c r="C564" s="3"/>
      <c r="D564" s="3"/>
      <c r="E564" s="3"/>
    </row>
    <row r="565" spans="1:5" ht="13.75" customHeight="1">
      <c r="A565" s="12">
        <f>'Complete sheet and details'!C561</f>
        <v>0</v>
      </c>
      <c r="B565" s="3"/>
      <c r="C565" s="3"/>
      <c r="D565" s="3"/>
      <c r="E565" s="3"/>
    </row>
    <row r="566" spans="1:5" ht="13.75" customHeight="1">
      <c r="A566" s="12">
        <f>'Complete sheet and details'!C562</f>
        <v>0</v>
      </c>
      <c r="B566" s="3"/>
      <c r="C566" s="3"/>
      <c r="D566" s="3"/>
      <c r="E566" s="3"/>
    </row>
    <row r="567" spans="1:5" ht="13.75" customHeight="1">
      <c r="A567" s="12">
        <f>'Complete sheet and details'!C563</f>
        <v>0</v>
      </c>
      <c r="B567" s="3"/>
      <c r="C567" s="3"/>
      <c r="D567" s="3"/>
      <c r="E567" s="3"/>
    </row>
    <row r="568" spans="1:5" ht="13.75" customHeight="1">
      <c r="A568" s="12">
        <f>'Complete sheet and details'!C564</f>
        <v>0</v>
      </c>
      <c r="B568" s="3"/>
      <c r="C568" s="3"/>
      <c r="D568" s="3"/>
      <c r="E568" s="3"/>
    </row>
    <row r="569" spans="1:5" ht="13.75" customHeight="1">
      <c r="A569" s="12">
        <f>'Complete sheet and details'!C565</f>
        <v>0</v>
      </c>
      <c r="B569" s="3"/>
      <c r="C569" s="3"/>
      <c r="D569" s="3"/>
      <c r="E569" s="3"/>
    </row>
    <row r="570" spans="1:5" ht="13.75" customHeight="1">
      <c r="A570" s="12">
        <f>'Complete sheet and details'!C566</f>
        <v>0</v>
      </c>
      <c r="B570" s="3"/>
      <c r="C570" s="3"/>
      <c r="D570" s="3"/>
      <c r="E570" s="3"/>
    </row>
    <row r="571" spans="1:5" ht="13.75" customHeight="1">
      <c r="A571" s="12">
        <f>'Complete sheet and details'!C567</f>
        <v>0</v>
      </c>
      <c r="B571" s="3"/>
      <c r="C571" s="3"/>
      <c r="D571" s="3"/>
      <c r="E571" s="3"/>
    </row>
    <row r="572" spans="1:5" ht="13.75" customHeight="1">
      <c r="A572" s="12">
        <f>'Complete sheet and details'!C568</f>
        <v>0</v>
      </c>
      <c r="B572" s="3"/>
      <c r="C572" s="3"/>
      <c r="D572" s="3"/>
      <c r="E572" s="3"/>
    </row>
    <row r="573" spans="1:5" ht="13.75" customHeight="1">
      <c r="A573" s="12">
        <f>'Complete sheet and details'!C569</f>
        <v>0</v>
      </c>
      <c r="B573" s="3"/>
      <c r="C573" s="3"/>
      <c r="D573" s="3"/>
      <c r="E573" s="3"/>
    </row>
    <row r="574" spans="1:5" ht="13.75" customHeight="1">
      <c r="A574" s="12">
        <f>'Complete sheet and details'!C570</f>
        <v>0</v>
      </c>
      <c r="B574" s="3"/>
      <c r="C574" s="3"/>
      <c r="D574" s="3"/>
      <c r="E574" s="3"/>
    </row>
    <row r="575" spans="1:5" ht="13.75" customHeight="1">
      <c r="A575" s="12">
        <f>'Complete sheet and details'!C571</f>
        <v>0</v>
      </c>
      <c r="B575" s="3"/>
      <c r="C575" s="3"/>
      <c r="D575" s="3"/>
      <c r="E575" s="3"/>
    </row>
    <row r="576" spans="1:5" ht="13.75" customHeight="1">
      <c r="A576" s="12">
        <f>'Complete sheet and details'!C572</f>
        <v>0</v>
      </c>
      <c r="B576" s="3"/>
      <c r="C576" s="3"/>
      <c r="D576" s="3"/>
      <c r="E576" s="3"/>
    </row>
    <row r="577" spans="1:5" ht="13.75" customHeight="1">
      <c r="A577" s="12">
        <f>'Complete sheet and details'!C573</f>
        <v>0</v>
      </c>
      <c r="B577" s="3"/>
      <c r="C577" s="3"/>
      <c r="D577" s="3"/>
      <c r="E577" s="3"/>
    </row>
    <row r="578" spans="1:5" ht="13.75" customHeight="1">
      <c r="A578" s="12">
        <f>'Complete sheet and details'!C574</f>
        <v>0</v>
      </c>
      <c r="B578" s="3"/>
      <c r="C578" s="3"/>
      <c r="D578" s="3"/>
      <c r="E578" s="3"/>
    </row>
    <row r="579" spans="1:5" ht="13.75" customHeight="1">
      <c r="A579" s="12">
        <f>'Complete sheet and details'!C575</f>
        <v>0</v>
      </c>
      <c r="B579" s="3"/>
      <c r="C579" s="3"/>
      <c r="D579" s="3"/>
      <c r="E579" s="3"/>
    </row>
    <row r="580" spans="1:5" ht="13.75" customHeight="1">
      <c r="A580" s="12">
        <f>'Complete sheet and details'!C576</f>
        <v>0</v>
      </c>
      <c r="B580" s="3"/>
      <c r="C580" s="3"/>
      <c r="D580" s="3"/>
      <c r="E580" s="3"/>
    </row>
    <row r="581" spans="1:5" ht="13.75" customHeight="1">
      <c r="A581" s="12">
        <f>'Complete sheet and details'!C577</f>
        <v>0</v>
      </c>
      <c r="B581" s="3"/>
      <c r="C581" s="3"/>
      <c r="D581" s="3"/>
      <c r="E581" s="3"/>
    </row>
    <row r="582" spans="1:5" ht="13.75" customHeight="1">
      <c r="A582" s="12">
        <f>'Complete sheet and details'!C578</f>
        <v>0</v>
      </c>
      <c r="B582" s="3"/>
      <c r="C582" s="3"/>
      <c r="D582" s="3"/>
      <c r="E582" s="3"/>
    </row>
    <row r="583" spans="1:5" ht="13.75" customHeight="1">
      <c r="A583" s="12">
        <f>'Complete sheet and details'!C579</f>
        <v>0</v>
      </c>
      <c r="B583" s="3"/>
      <c r="C583" s="3"/>
      <c r="D583" s="3"/>
      <c r="E583" s="3"/>
    </row>
    <row r="584" spans="1:5" ht="13.75" customHeight="1">
      <c r="A584" s="12">
        <f>'Complete sheet and details'!C580</f>
        <v>0</v>
      </c>
      <c r="B584" s="3"/>
      <c r="C584" s="3"/>
      <c r="D584" s="3"/>
      <c r="E584" s="3"/>
    </row>
    <row r="585" spans="1:5" ht="13.75" customHeight="1">
      <c r="A585" s="12">
        <f>'Complete sheet and details'!C581</f>
        <v>0</v>
      </c>
      <c r="B585" s="3"/>
      <c r="C585" s="3"/>
      <c r="D585" s="3"/>
      <c r="E585" s="3"/>
    </row>
    <row r="586" spans="1:5" ht="13.75" customHeight="1">
      <c r="A586" s="12">
        <f>'Complete sheet and details'!C582</f>
        <v>0</v>
      </c>
      <c r="B586" s="3"/>
      <c r="C586" s="3"/>
      <c r="D586" s="3"/>
      <c r="E586" s="3"/>
    </row>
    <row r="587" spans="1:5" ht="13.75" customHeight="1">
      <c r="A587" s="12">
        <f>'Complete sheet and details'!C583</f>
        <v>0</v>
      </c>
      <c r="B587" s="3"/>
      <c r="C587" s="3"/>
      <c r="D587" s="3"/>
      <c r="E587" s="3"/>
    </row>
    <row r="588" spans="1:5" ht="13.75" customHeight="1">
      <c r="A588" s="12">
        <f>'Complete sheet and details'!C584</f>
        <v>0</v>
      </c>
      <c r="B588" s="3"/>
      <c r="C588" s="3"/>
      <c r="D588" s="3"/>
      <c r="E588" s="3"/>
    </row>
    <row r="589" spans="1:5" ht="13.75" customHeight="1">
      <c r="A589" s="12">
        <f>'Complete sheet and details'!C585</f>
        <v>0</v>
      </c>
      <c r="B589" s="3"/>
      <c r="C589" s="3"/>
      <c r="D589" s="3"/>
      <c r="E589" s="3"/>
    </row>
    <row r="590" spans="1:5" ht="13.75" customHeight="1">
      <c r="A590" s="12">
        <f>'Complete sheet and details'!C586</f>
        <v>0</v>
      </c>
      <c r="B590" s="3"/>
      <c r="C590" s="3"/>
      <c r="D590" s="3"/>
      <c r="E590" s="3"/>
    </row>
    <row r="591" spans="1:5" ht="13.75" customHeight="1">
      <c r="A591" s="12">
        <f>'Complete sheet and details'!C587</f>
        <v>0</v>
      </c>
      <c r="B591" s="3"/>
      <c r="C591" s="3"/>
      <c r="D591" s="3"/>
      <c r="E591" s="3"/>
    </row>
    <row r="592" spans="1:5" ht="13.75" customHeight="1">
      <c r="A592" s="12">
        <f>'Complete sheet and details'!C588</f>
        <v>0</v>
      </c>
      <c r="B592" s="3"/>
      <c r="C592" s="3"/>
      <c r="D592" s="3"/>
      <c r="E592" s="3"/>
    </row>
    <row r="593" spans="1:5" ht="13.75" customHeight="1">
      <c r="A593" s="12">
        <f>'Complete sheet and details'!C589</f>
        <v>0</v>
      </c>
      <c r="B593" s="3"/>
      <c r="C593" s="3"/>
      <c r="D593" s="3"/>
      <c r="E593" s="3"/>
    </row>
    <row r="594" spans="1:5" ht="13.75" customHeight="1">
      <c r="A594" s="12">
        <f>'Complete sheet and details'!C590</f>
        <v>0</v>
      </c>
      <c r="B594" s="3"/>
      <c r="C594" s="3"/>
      <c r="D594" s="3"/>
      <c r="E594" s="3"/>
    </row>
    <row r="595" spans="1:5" ht="13.75" customHeight="1">
      <c r="A595" s="12">
        <f>'Complete sheet and details'!C591</f>
        <v>0</v>
      </c>
      <c r="B595" s="3"/>
      <c r="C595" s="3"/>
      <c r="D595" s="3"/>
      <c r="E595" s="3"/>
    </row>
    <row r="596" spans="1:5" ht="13.75" customHeight="1">
      <c r="A596" s="12">
        <f>'Complete sheet and details'!C592</f>
        <v>0</v>
      </c>
      <c r="B596" s="3"/>
      <c r="C596" s="3"/>
      <c r="D596" s="3"/>
      <c r="E596" s="3"/>
    </row>
    <row r="597" spans="1:5" ht="13.75" customHeight="1">
      <c r="A597" s="12">
        <f>'Complete sheet and details'!C593</f>
        <v>0</v>
      </c>
      <c r="B597" s="3"/>
      <c r="C597" s="3"/>
      <c r="D597" s="3"/>
      <c r="E597" s="3"/>
    </row>
    <row r="598" spans="1:5" ht="13.75" customHeight="1">
      <c r="A598" s="12">
        <f>'Complete sheet and details'!C594</f>
        <v>0</v>
      </c>
      <c r="B598" s="3"/>
      <c r="C598" s="3"/>
      <c r="D598" s="3"/>
      <c r="E598" s="3"/>
    </row>
    <row r="599" spans="1:5" ht="13.75" customHeight="1">
      <c r="A599" s="12">
        <f>'Complete sheet and details'!C595</f>
        <v>0</v>
      </c>
      <c r="B599" s="3"/>
      <c r="C599" s="3"/>
      <c r="D599" s="3"/>
      <c r="E599" s="3"/>
    </row>
    <row r="600" spans="1:5" ht="13.75" customHeight="1">
      <c r="A600" s="12">
        <f>'Complete sheet and details'!C596</f>
        <v>0</v>
      </c>
      <c r="B600" s="3"/>
      <c r="C600" s="3"/>
      <c r="D600" s="3"/>
      <c r="E600" s="3"/>
    </row>
    <row r="601" spans="1:5" ht="13.75" customHeight="1">
      <c r="A601" s="12">
        <f>'Complete sheet and details'!C597</f>
        <v>0</v>
      </c>
      <c r="B601" s="3"/>
      <c r="C601" s="3"/>
      <c r="D601" s="3"/>
      <c r="E601" s="3"/>
    </row>
    <row r="602" spans="1:5" ht="13.75" customHeight="1">
      <c r="A602" s="12">
        <f>'Complete sheet and details'!C598</f>
        <v>0</v>
      </c>
      <c r="B602" s="3"/>
      <c r="C602" s="3"/>
      <c r="D602" s="3"/>
      <c r="E602" s="3"/>
    </row>
    <row r="603" spans="1:5" ht="13.75" customHeight="1">
      <c r="A603" s="12">
        <f>'Complete sheet and details'!C599</f>
        <v>0</v>
      </c>
      <c r="B603" s="3"/>
      <c r="C603" s="3"/>
      <c r="D603" s="3"/>
      <c r="E603" s="3"/>
    </row>
    <row r="604" spans="1:5" ht="13.75" customHeight="1">
      <c r="A604" s="12">
        <f>'Complete sheet and details'!C600</f>
        <v>0</v>
      </c>
      <c r="B604" s="3"/>
      <c r="C604" s="3"/>
      <c r="D604" s="3"/>
      <c r="E604" s="3"/>
    </row>
    <row r="605" spans="1:5" ht="13.75" customHeight="1">
      <c r="A605" s="12">
        <f>'Complete sheet and details'!C601</f>
        <v>0</v>
      </c>
      <c r="B605" s="3"/>
      <c r="C605" s="3"/>
      <c r="D605" s="3"/>
      <c r="E605" s="3"/>
    </row>
    <row r="606" spans="1:5" ht="13.75" customHeight="1">
      <c r="A606" s="12">
        <f>'Complete sheet and details'!C602</f>
        <v>0</v>
      </c>
      <c r="B606" s="3"/>
      <c r="C606" s="3"/>
      <c r="D606" s="3"/>
      <c r="E606" s="3"/>
    </row>
    <row r="607" spans="1:5" ht="13.75" customHeight="1">
      <c r="A607" s="12">
        <f>'Complete sheet and details'!C603</f>
        <v>0</v>
      </c>
      <c r="B607" s="3"/>
      <c r="C607" s="3"/>
      <c r="D607" s="3"/>
      <c r="E607" s="3"/>
    </row>
    <row r="608" spans="1:5" ht="13.75" customHeight="1">
      <c r="A608" s="12">
        <f>'Complete sheet and details'!C604</f>
        <v>0</v>
      </c>
      <c r="B608" s="3"/>
      <c r="C608" s="3"/>
      <c r="D608" s="3"/>
      <c r="E608" s="3"/>
    </row>
    <row r="609" spans="1:5" ht="13.75" customHeight="1">
      <c r="A609" s="12">
        <f>'Complete sheet and details'!C605</f>
        <v>0</v>
      </c>
      <c r="B609" s="3"/>
      <c r="C609" s="3"/>
      <c r="D609" s="3"/>
      <c r="E609" s="3"/>
    </row>
    <row r="610" spans="1:5" ht="13.75" customHeight="1">
      <c r="A610" s="12">
        <f>'Complete sheet and details'!C606</f>
        <v>0</v>
      </c>
      <c r="B610" s="3"/>
      <c r="C610" s="3"/>
      <c r="D610" s="3"/>
      <c r="E610" s="3"/>
    </row>
    <row r="611" spans="1:5" ht="13.75" customHeight="1">
      <c r="A611" s="12">
        <f>'Complete sheet and details'!C607</f>
        <v>0</v>
      </c>
      <c r="B611" s="3"/>
      <c r="C611" s="3"/>
      <c r="D611" s="3"/>
      <c r="E611" s="3"/>
    </row>
    <row r="612" spans="1:5" ht="13.75" customHeight="1">
      <c r="A612" s="12">
        <f>'Complete sheet and details'!C608</f>
        <v>0</v>
      </c>
      <c r="B612" s="3"/>
      <c r="C612" s="3"/>
      <c r="D612" s="3"/>
      <c r="E612" s="3"/>
    </row>
    <row r="613" spans="1:5" ht="13.75" customHeight="1">
      <c r="A613" s="12">
        <f>'Complete sheet and details'!C609</f>
        <v>0</v>
      </c>
      <c r="B613" s="3"/>
      <c r="C613" s="3"/>
      <c r="D613" s="3"/>
      <c r="E613" s="3"/>
    </row>
    <row r="614" spans="1:5" ht="13.75" customHeight="1">
      <c r="A614" s="12">
        <f>'Complete sheet and details'!C610</f>
        <v>0</v>
      </c>
      <c r="B614" s="3"/>
      <c r="C614" s="3"/>
      <c r="D614" s="3"/>
      <c r="E614" s="3"/>
    </row>
    <row r="615" spans="1:5" ht="13.75" customHeight="1">
      <c r="A615" s="12">
        <f>'Complete sheet and details'!C611</f>
        <v>0</v>
      </c>
      <c r="B615" s="3"/>
      <c r="C615" s="3"/>
      <c r="D615" s="3"/>
      <c r="E615" s="3"/>
    </row>
    <row r="616" spans="1:5" ht="13.75" customHeight="1">
      <c r="A616" s="12">
        <f>'Complete sheet and details'!C612</f>
        <v>0</v>
      </c>
      <c r="B616" s="3"/>
      <c r="C616" s="3"/>
      <c r="D616" s="3"/>
      <c r="E616" s="3"/>
    </row>
    <row r="617" spans="1:5" ht="13.75" customHeight="1">
      <c r="A617" s="12">
        <f>'Complete sheet and details'!C613</f>
        <v>0</v>
      </c>
      <c r="B617" s="3"/>
      <c r="C617" s="3"/>
      <c r="D617" s="3"/>
      <c r="E617" s="3"/>
    </row>
    <row r="618" spans="1:5" ht="13.75" customHeight="1">
      <c r="A618" s="12">
        <f>'Complete sheet and details'!C614</f>
        <v>0</v>
      </c>
      <c r="B618" s="3"/>
      <c r="C618" s="3"/>
      <c r="D618" s="3"/>
      <c r="E618" s="3"/>
    </row>
    <row r="619" spans="1:5" ht="13.75" customHeight="1">
      <c r="A619" s="12">
        <f>'Complete sheet and details'!C615</f>
        <v>0</v>
      </c>
      <c r="B619" s="3"/>
      <c r="C619" s="3"/>
      <c r="D619" s="3"/>
      <c r="E619" s="3"/>
    </row>
    <row r="620" spans="1:5" ht="13.75" customHeight="1">
      <c r="A620" s="12">
        <f>'Complete sheet and details'!C616</f>
        <v>0</v>
      </c>
      <c r="B620" s="3"/>
      <c r="C620" s="3"/>
      <c r="D620" s="3"/>
      <c r="E620" s="3"/>
    </row>
    <row r="621" spans="1:5" ht="13.75" customHeight="1">
      <c r="A621" s="12">
        <f>'Complete sheet and details'!C617</f>
        <v>0</v>
      </c>
      <c r="B621" s="3"/>
      <c r="C621" s="3"/>
      <c r="D621" s="3"/>
      <c r="E621" s="3"/>
    </row>
    <row r="622" spans="1:5" ht="13.75" customHeight="1">
      <c r="A622" s="12">
        <f>'Complete sheet and details'!C618</f>
        <v>0</v>
      </c>
      <c r="B622" s="3"/>
      <c r="C622" s="3"/>
      <c r="D622" s="3"/>
      <c r="E622" s="3"/>
    </row>
    <row r="623" spans="1:5" ht="13.75" customHeight="1">
      <c r="A623" s="12">
        <f>'Complete sheet and details'!C619</f>
        <v>0</v>
      </c>
      <c r="B623" s="3"/>
      <c r="C623" s="3"/>
      <c r="D623" s="3"/>
      <c r="E623" s="3"/>
    </row>
    <row r="624" spans="1:5" ht="13.75" customHeight="1">
      <c r="A624" s="12">
        <f>'Complete sheet and details'!C620</f>
        <v>0</v>
      </c>
      <c r="B624" s="3"/>
      <c r="C624" s="3"/>
      <c r="D624" s="3"/>
      <c r="E624" s="3"/>
    </row>
    <row r="625" spans="1:5" ht="13.75" customHeight="1">
      <c r="A625" s="12">
        <f>'Complete sheet and details'!C621</f>
        <v>0</v>
      </c>
      <c r="B625" s="3"/>
      <c r="C625" s="3"/>
      <c r="D625" s="3"/>
      <c r="E625" s="3"/>
    </row>
    <row r="626" spans="1:5" ht="13.75" customHeight="1">
      <c r="A626" s="12">
        <f>'Complete sheet and details'!C622</f>
        <v>0</v>
      </c>
      <c r="B626" s="3"/>
      <c r="C626" s="3"/>
      <c r="D626" s="3"/>
      <c r="E626" s="3"/>
    </row>
    <row r="627" spans="1:5" ht="13.75" customHeight="1">
      <c r="A627" s="12">
        <f>'Complete sheet and details'!C623</f>
        <v>0</v>
      </c>
      <c r="B627" s="3"/>
      <c r="C627" s="3"/>
      <c r="D627" s="3"/>
      <c r="E627" s="3"/>
    </row>
    <row r="628" spans="1:5" ht="13.75" customHeight="1">
      <c r="A628" s="12">
        <f>'Complete sheet and details'!C624</f>
        <v>0</v>
      </c>
      <c r="B628" s="3"/>
      <c r="C628" s="3"/>
      <c r="D628" s="3"/>
      <c r="E628" s="3"/>
    </row>
    <row r="629" spans="1:5" ht="13.75" customHeight="1">
      <c r="A629" s="12">
        <f>'Complete sheet and details'!C625</f>
        <v>0</v>
      </c>
      <c r="B629" s="3"/>
      <c r="C629" s="3"/>
      <c r="D629" s="3"/>
      <c r="E629" s="3"/>
    </row>
    <row r="630" spans="1:5" ht="13.75" customHeight="1">
      <c r="A630" s="12">
        <f>'Complete sheet and details'!C626</f>
        <v>0</v>
      </c>
      <c r="B630" s="3"/>
      <c r="C630" s="3"/>
      <c r="D630" s="3"/>
      <c r="E630" s="3"/>
    </row>
    <row r="631" spans="1:5" ht="13.75" customHeight="1">
      <c r="A631" s="12">
        <f>'Complete sheet and details'!C627</f>
        <v>0</v>
      </c>
      <c r="B631" s="3"/>
      <c r="C631" s="3"/>
      <c r="D631" s="3"/>
      <c r="E631" s="3"/>
    </row>
    <row r="632" spans="1:5" ht="13.75" customHeight="1">
      <c r="A632" s="12">
        <f>'Complete sheet and details'!C628</f>
        <v>0</v>
      </c>
      <c r="B632" s="3"/>
      <c r="C632" s="3"/>
      <c r="D632" s="3"/>
      <c r="E632" s="3"/>
    </row>
    <row r="633" spans="1:5" ht="13.75" customHeight="1">
      <c r="A633" s="12">
        <f>'Complete sheet and details'!C629</f>
        <v>0</v>
      </c>
      <c r="B633" s="3"/>
      <c r="C633" s="3"/>
      <c r="D633" s="3"/>
      <c r="E633" s="3"/>
    </row>
    <row r="634" spans="1:5" ht="13.75" customHeight="1">
      <c r="A634" s="12">
        <f>'Complete sheet and details'!C630</f>
        <v>0</v>
      </c>
      <c r="B634" s="3"/>
      <c r="C634" s="3"/>
      <c r="D634" s="3"/>
      <c r="E634" s="3"/>
    </row>
    <row r="635" spans="1:5" ht="13.75" customHeight="1">
      <c r="A635" s="12">
        <f>'Complete sheet and details'!C631</f>
        <v>0</v>
      </c>
      <c r="B635" s="3"/>
      <c r="C635" s="3"/>
      <c r="D635" s="3"/>
      <c r="E635" s="3"/>
    </row>
    <row r="636" spans="1:5" ht="13.75" customHeight="1">
      <c r="A636" s="12">
        <f>'Complete sheet and details'!C632</f>
        <v>0</v>
      </c>
      <c r="B636" s="3"/>
      <c r="C636" s="3"/>
      <c r="D636" s="3"/>
      <c r="E636" s="3"/>
    </row>
    <row r="637" spans="1:5" ht="13.75" customHeight="1">
      <c r="A637" s="12">
        <f>'Complete sheet and details'!C633</f>
        <v>0</v>
      </c>
      <c r="B637" s="3"/>
      <c r="C637" s="3"/>
      <c r="D637" s="3"/>
      <c r="E637" s="3"/>
    </row>
    <row r="638" spans="1:5" ht="13.75" customHeight="1">
      <c r="A638" s="12">
        <f>'Complete sheet and details'!C634</f>
        <v>0</v>
      </c>
      <c r="B638" s="3"/>
      <c r="C638" s="3"/>
      <c r="D638" s="3"/>
      <c r="E638" s="3"/>
    </row>
    <row r="639" spans="1:5" ht="13.75" customHeight="1">
      <c r="A639" s="12">
        <f>'Complete sheet and details'!C635</f>
        <v>0</v>
      </c>
      <c r="B639" s="3"/>
      <c r="C639" s="3"/>
      <c r="D639" s="3"/>
      <c r="E639" s="3"/>
    </row>
    <row r="640" spans="1:5" ht="13.75" customHeight="1">
      <c r="A640" s="12">
        <f>'Complete sheet and details'!C636</f>
        <v>0</v>
      </c>
      <c r="B640" s="3"/>
      <c r="C640" s="3"/>
      <c r="D640" s="3"/>
      <c r="E640" s="3"/>
    </row>
    <row r="641" spans="1:5" ht="13.75" customHeight="1">
      <c r="A641" s="12">
        <f>'Complete sheet and details'!C637</f>
        <v>0</v>
      </c>
      <c r="B641" s="3"/>
      <c r="C641" s="3"/>
      <c r="D641" s="3"/>
      <c r="E641" s="3"/>
    </row>
    <row r="642" spans="1:5" ht="13.75" customHeight="1">
      <c r="A642" s="12">
        <f>'Complete sheet and details'!C638</f>
        <v>0</v>
      </c>
      <c r="B642" s="3"/>
      <c r="C642" s="3"/>
      <c r="D642" s="3"/>
      <c r="E642" s="3"/>
    </row>
    <row r="643" spans="1:5" ht="13.75" customHeight="1">
      <c r="A643" s="12">
        <f>'Complete sheet and details'!C639</f>
        <v>0</v>
      </c>
      <c r="B643" s="3"/>
      <c r="C643" s="3"/>
      <c r="D643" s="3"/>
      <c r="E643" s="3"/>
    </row>
    <row r="644" spans="1:5" ht="13.75" customHeight="1">
      <c r="A644" s="12">
        <f>'Complete sheet and details'!C640</f>
        <v>0</v>
      </c>
      <c r="B644" s="3"/>
      <c r="C644" s="3"/>
      <c r="D644" s="3"/>
      <c r="E644" s="3"/>
    </row>
    <row r="645" spans="1:5" ht="13.75" customHeight="1">
      <c r="A645" s="12">
        <f>'Complete sheet and details'!C641</f>
        <v>0</v>
      </c>
      <c r="B645" s="3"/>
      <c r="C645" s="3"/>
      <c r="D645" s="3"/>
      <c r="E645" s="3"/>
    </row>
    <row r="646" spans="1:5" ht="13.75" customHeight="1">
      <c r="A646" s="12">
        <f>'Complete sheet and details'!C642</f>
        <v>0</v>
      </c>
      <c r="B646" s="3"/>
      <c r="C646" s="3"/>
      <c r="D646" s="3"/>
      <c r="E646" s="3"/>
    </row>
    <row r="647" spans="1:5" ht="13.75" customHeight="1">
      <c r="A647" s="12">
        <f>'Complete sheet and details'!C643</f>
        <v>0</v>
      </c>
      <c r="B647" s="3"/>
      <c r="C647" s="3"/>
      <c r="D647" s="3"/>
      <c r="E647" s="3"/>
    </row>
    <row r="648" spans="1:5" ht="13.75" customHeight="1">
      <c r="A648" s="12">
        <f>'Complete sheet and details'!C644</f>
        <v>0</v>
      </c>
      <c r="B648" s="3"/>
      <c r="C648" s="3"/>
      <c r="D648" s="3"/>
      <c r="E648" s="3"/>
    </row>
    <row r="649" spans="1:5" ht="13.75" customHeight="1">
      <c r="A649" s="12">
        <f>'Complete sheet and details'!C645</f>
        <v>0</v>
      </c>
      <c r="B649" s="3"/>
      <c r="C649" s="3"/>
      <c r="D649" s="3"/>
      <c r="E649" s="3"/>
    </row>
    <row r="650" spans="1:5" ht="13.75" customHeight="1">
      <c r="A650" s="12">
        <f>'Complete sheet and details'!C646</f>
        <v>0</v>
      </c>
      <c r="B650" s="3"/>
      <c r="C650" s="3"/>
      <c r="D650" s="3"/>
      <c r="E650" s="3"/>
    </row>
    <row r="651" spans="1:5" ht="13.75" customHeight="1">
      <c r="A651" s="12">
        <f>'Complete sheet and details'!C647</f>
        <v>0</v>
      </c>
      <c r="B651" s="3"/>
      <c r="C651" s="3"/>
      <c r="D651" s="3"/>
      <c r="E651" s="3"/>
    </row>
    <row r="652" spans="1:5" ht="13.75" customHeight="1">
      <c r="A652" s="12">
        <f>'Complete sheet and details'!C648</f>
        <v>0</v>
      </c>
      <c r="B652" s="3"/>
      <c r="C652" s="3"/>
      <c r="D652" s="3"/>
      <c r="E652" s="3"/>
    </row>
    <row r="653" spans="1:5" ht="13.75" customHeight="1">
      <c r="A653" s="12">
        <f>'Complete sheet and details'!C649</f>
        <v>0</v>
      </c>
      <c r="B653" s="3"/>
      <c r="C653" s="3"/>
      <c r="D653" s="3"/>
      <c r="E653" s="3"/>
    </row>
    <row r="654" spans="1:5" ht="13.75" customHeight="1">
      <c r="A654" s="12">
        <f>'Complete sheet and details'!C650</f>
        <v>0</v>
      </c>
      <c r="B654" s="3"/>
      <c r="C654" s="3"/>
      <c r="D654" s="3"/>
      <c r="E654" s="3"/>
    </row>
    <row r="655" spans="1:5" ht="13.75" customHeight="1">
      <c r="A655" s="12">
        <f>'Complete sheet and details'!C651</f>
        <v>0</v>
      </c>
      <c r="B655" s="3"/>
      <c r="C655" s="3"/>
      <c r="D655" s="3"/>
      <c r="E655" s="3"/>
    </row>
    <row r="656" spans="1:5" ht="13.75" customHeight="1">
      <c r="A656" s="12">
        <f>'Complete sheet and details'!C652</f>
        <v>0</v>
      </c>
      <c r="B656" s="3"/>
      <c r="C656" s="3"/>
      <c r="D656" s="3"/>
      <c r="E656" s="3"/>
    </row>
    <row r="657" spans="1:5" ht="13.75" customHeight="1">
      <c r="A657" s="12">
        <f>'Complete sheet and details'!C653</f>
        <v>0</v>
      </c>
      <c r="B657" s="3"/>
      <c r="C657" s="3"/>
      <c r="D657" s="3"/>
      <c r="E657" s="3"/>
    </row>
    <row r="658" spans="1:5" ht="13.75" customHeight="1">
      <c r="A658" s="12">
        <f>'Complete sheet and details'!C654</f>
        <v>0</v>
      </c>
      <c r="B658" s="3"/>
      <c r="C658" s="3"/>
      <c r="D658" s="3"/>
      <c r="E658" s="3"/>
    </row>
    <row r="659" spans="1:5" ht="13.75" customHeight="1">
      <c r="A659" s="12">
        <f>'Complete sheet and details'!C655</f>
        <v>0</v>
      </c>
      <c r="B659" s="3"/>
      <c r="C659" s="3"/>
      <c r="D659" s="3"/>
      <c r="E659" s="3"/>
    </row>
    <row r="660" spans="1:5" ht="13.75" customHeight="1">
      <c r="A660" s="12">
        <f>'Complete sheet and details'!C656</f>
        <v>0</v>
      </c>
      <c r="B660" s="3"/>
      <c r="C660" s="3"/>
      <c r="D660" s="3"/>
      <c r="E660" s="3"/>
    </row>
    <row r="661" spans="1:5" ht="13.75" customHeight="1">
      <c r="A661" s="12">
        <f>'Complete sheet and details'!C657</f>
        <v>0</v>
      </c>
      <c r="B661" s="3"/>
      <c r="C661" s="3"/>
      <c r="D661" s="3"/>
      <c r="E661" s="3"/>
    </row>
    <row r="662" spans="1:5" ht="13.75" customHeight="1">
      <c r="A662" s="12">
        <f>'Complete sheet and details'!C658</f>
        <v>0</v>
      </c>
      <c r="B662" s="3"/>
      <c r="C662" s="3"/>
      <c r="D662" s="3"/>
      <c r="E662" s="3"/>
    </row>
    <row r="663" spans="1:5" ht="13.75" customHeight="1">
      <c r="A663" s="12">
        <f>'Complete sheet and details'!C659</f>
        <v>0</v>
      </c>
      <c r="B663" s="3"/>
      <c r="C663" s="3"/>
      <c r="D663" s="3"/>
      <c r="E663" s="3"/>
    </row>
    <row r="664" spans="1:5" ht="13.75" customHeight="1">
      <c r="A664" s="12">
        <f>'Complete sheet and details'!C660</f>
        <v>0</v>
      </c>
      <c r="B664" s="3"/>
      <c r="C664" s="3"/>
      <c r="D664" s="3"/>
      <c r="E664" s="3"/>
    </row>
    <row r="665" spans="1:5" ht="13.75" customHeight="1">
      <c r="A665" s="12">
        <f>'Complete sheet and details'!C661</f>
        <v>0</v>
      </c>
      <c r="B665" s="3"/>
      <c r="C665" s="3"/>
      <c r="D665" s="3"/>
      <c r="E665" s="3"/>
    </row>
    <row r="666" spans="1:5" ht="13.75" customHeight="1">
      <c r="A666" s="12">
        <f>'Complete sheet and details'!C662</f>
        <v>0</v>
      </c>
      <c r="B666" s="3"/>
      <c r="C666" s="3"/>
      <c r="D666" s="3"/>
      <c r="E666" s="3"/>
    </row>
    <row r="667" spans="1:5" ht="13.75" customHeight="1">
      <c r="A667" s="12">
        <f>'Complete sheet and details'!C663</f>
        <v>0</v>
      </c>
      <c r="B667" s="3"/>
      <c r="C667" s="3"/>
      <c r="D667" s="3"/>
      <c r="E667" s="3"/>
    </row>
    <row r="668" spans="1:5" ht="13.75" customHeight="1">
      <c r="A668" s="12">
        <f>'Complete sheet and details'!C664</f>
        <v>0</v>
      </c>
      <c r="B668" s="3"/>
      <c r="C668" s="3"/>
      <c r="D668" s="3"/>
      <c r="E668" s="3"/>
    </row>
    <row r="669" spans="1:5" ht="13.75" customHeight="1">
      <c r="A669" s="12">
        <f>'Complete sheet and details'!C665</f>
        <v>0</v>
      </c>
      <c r="B669" s="3"/>
      <c r="C669" s="3"/>
      <c r="D669" s="3"/>
      <c r="E669" s="3"/>
    </row>
    <row r="670" spans="1:5" ht="13.75" customHeight="1">
      <c r="A670" s="12">
        <f>'Complete sheet and details'!C666</f>
        <v>0</v>
      </c>
      <c r="B670" s="3"/>
      <c r="C670" s="3"/>
      <c r="D670" s="3"/>
      <c r="E670" s="3"/>
    </row>
    <row r="671" spans="1:5" ht="13.75" customHeight="1">
      <c r="A671" s="12">
        <f>'Complete sheet and details'!C667</f>
        <v>0</v>
      </c>
      <c r="B671" s="3"/>
      <c r="C671" s="3"/>
      <c r="D671" s="3"/>
      <c r="E671" s="3"/>
    </row>
    <row r="672" spans="1:5" ht="13.75" customHeight="1">
      <c r="A672" s="12">
        <f>'Complete sheet and details'!C668</f>
        <v>0</v>
      </c>
      <c r="B672" s="3"/>
      <c r="C672" s="3"/>
      <c r="D672" s="3"/>
      <c r="E672" s="3"/>
    </row>
    <row r="673" spans="1:5" ht="13.75" customHeight="1">
      <c r="A673" s="12">
        <f>'Complete sheet and details'!C669</f>
        <v>0</v>
      </c>
      <c r="B673" s="3"/>
      <c r="C673" s="3"/>
      <c r="D673" s="3"/>
      <c r="E673" s="3"/>
    </row>
    <row r="674" spans="1:5" ht="13.75" customHeight="1">
      <c r="A674" s="12">
        <f>'Complete sheet and details'!C670</f>
        <v>0</v>
      </c>
      <c r="B674" s="3"/>
      <c r="C674" s="3"/>
      <c r="D674" s="3"/>
      <c r="E674" s="3"/>
    </row>
    <row r="675" spans="1:5" ht="13.75" customHeight="1">
      <c r="A675" s="12">
        <f>'Complete sheet and details'!C671</f>
        <v>0</v>
      </c>
      <c r="B675" s="3"/>
      <c r="C675" s="3"/>
      <c r="D675" s="3"/>
      <c r="E675" s="3"/>
    </row>
    <row r="676" spans="1:5" ht="13.75" customHeight="1">
      <c r="A676" s="12">
        <f>'Complete sheet and details'!C672</f>
        <v>0</v>
      </c>
      <c r="B676" s="3"/>
      <c r="C676" s="3"/>
      <c r="D676" s="3"/>
      <c r="E676" s="3"/>
    </row>
    <row r="677" spans="1:5" ht="13.75" customHeight="1">
      <c r="A677" s="12">
        <f>'Complete sheet and details'!C673</f>
        <v>0</v>
      </c>
      <c r="B677" s="3"/>
      <c r="C677" s="3"/>
      <c r="D677" s="3"/>
      <c r="E677" s="3"/>
    </row>
    <row r="678" spans="1:5" ht="13.75" customHeight="1">
      <c r="A678" s="12">
        <f>'Complete sheet and details'!C674</f>
        <v>0</v>
      </c>
      <c r="B678" s="3"/>
      <c r="C678" s="3"/>
      <c r="D678" s="3"/>
      <c r="E678" s="3"/>
    </row>
    <row r="679" spans="1:5" ht="13.75" customHeight="1">
      <c r="A679" s="12">
        <f>'Complete sheet and details'!C675</f>
        <v>0</v>
      </c>
      <c r="B679" s="3"/>
      <c r="C679" s="3"/>
      <c r="D679" s="3"/>
      <c r="E679" s="3"/>
    </row>
    <row r="680" spans="1:5" ht="13.75" customHeight="1">
      <c r="A680" s="12">
        <f>'Complete sheet and details'!C676</f>
        <v>0</v>
      </c>
      <c r="B680" s="3"/>
      <c r="C680" s="3"/>
      <c r="D680" s="3"/>
      <c r="E680" s="3"/>
    </row>
    <row r="681" spans="1:5" ht="13.75" customHeight="1">
      <c r="A681" s="12">
        <f>'Complete sheet and details'!C677</f>
        <v>0</v>
      </c>
      <c r="B681" s="3"/>
      <c r="C681" s="3"/>
      <c r="D681" s="3"/>
      <c r="E681" s="3"/>
    </row>
    <row r="682" spans="1:5" ht="13.75" customHeight="1">
      <c r="A682" s="12">
        <f>'Complete sheet and details'!C678</f>
        <v>0</v>
      </c>
      <c r="B682" s="3"/>
      <c r="C682" s="3"/>
      <c r="D682" s="3"/>
      <c r="E682" s="3"/>
    </row>
    <row r="683" spans="1:5" ht="13.75" customHeight="1">
      <c r="A683" s="12">
        <f>'Complete sheet and details'!C679</f>
        <v>0</v>
      </c>
      <c r="B683" s="3"/>
      <c r="C683" s="3"/>
      <c r="D683" s="3"/>
      <c r="E683" s="3"/>
    </row>
    <row r="684" spans="1:5" ht="13.75" customHeight="1">
      <c r="A684" s="12">
        <f>'Complete sheet and details'!C680</f>
        <v>0</v>
      </c>
      <c r="B684" s="3"/>
      <c r="C684" s="3"/>
      <c r="D684" s="3"/>
      <c r="E684" s="3"/>
    </row>
    <row r="685" spans="1:5" ht="13.75" customHeight="1">
      <c r="A685" s="12">
        <f>'Complete sheet and details'!C681</f>
        <v>0</v>
      </c>
      <c r="B685" s="3"/>
      <c r="C685" s="3"/>
      <c r="D685" s="3"/>
      <c r="E685" s="3"/>
    </row>
    <row r="686" spans="1:5" ht="13.75" customHeight="1">
      <c r="A686" s="12">
        <f>'Complete sheet and details'!C682</f>
        <v>0</v>
      </c>
      <c r="B686" s="3"/>
      <c r="C686" s="3"/>
      <c r="D686" s="3"/>
      <c r="E686" s="3"/>
    </row>
    <row r="687" spans="1:5" ht="13.75" customHeight="1">
      <c r="A687" s="12">
        <f>'Complete sheet and details'!C683</f>
        <v>0</v>
      </c>
      <c r="B687" s="3"/>
      <c r="C687" s="3"/>
      <c r="D687" s="3"/>
      <c r="E687" s="3"/>
    </row>
    <row r="688" spans="1:5" ht="13.75" customHeight="1">
      <c r="A688" s="12">
        <f>'Complete sheet and details'!C684</f>
        <v>0</v>
      </c>
      <c r="B688" s="3"/>
      <c r="C688" s="3"/>
      <c r="D688" s="3"/>
      <c r="E688" s="3"/>
    </row>
    <row r="689" spans="1:5" ht="13.75" customHeight="1">
      <c r="A689" s="12">
        <f>'Complete sheet and details'!C685</f>
        <v>0</v>
      </c>
      <c r="B689" s="3"/>
      <c r="C689" s="3"/>
      <c r="D689" s="3"/>
      <c r="E689" s="3"/>
    </row>
    <row r="690" spans="1:5" ht="13.75" customHeight="1">
      <c r="A690" s="12">
        <f>'Complete sheet and details'!C686</f>
        <v>0</v>
      </c>
      <c r="B690" s="3"/>
      <c r="C690" s="3"/>
      <c r="D690" s="3"/>
      <c r="E690" s="3"/>
    </row>
    <row r="691" spans="1:5" ht="13.75" customHeight="1">
      <c r="A691" s="12">
        <f>'Complete sheet and details'!C687</f>
        <v>0</v>
      </c>
      <c r="B691" s="3"/>
      <c r="C691" s="3"/>
      <c r="D691" s="3"/>
      <c r="E691" s="3"/>
    </row>
    <row r="692" spans="1:5" ht="13.75" customHeight="1">
      <c r="A692" s="12">
        <f>'Complete sheet and details'!C688</f>
        <v>0</v>
      </c>
      <c r="B692" s="3"/>
      <c r="C692" s="3"/>
      <c r="D692" s="3"/>
      <c r="E692" s="3"/>
    </row>
    <row r="693" spans="1:5" ht="13.75" customHeight="1">
      <c r="A693" s="12">
        <f>'Complete sheet and details'!C689</f>
        <v>0</v>
      </c>
      <c r="B693" s="3"/>
      <c r="C693" s="3"/>
      <c r="D693" s="3"/>
      <c r="E693" s="3"/>
    </row>
    <row r="694" spans="1:5" ht="13.75" customHeight="1">
      <c r="A694" s="12">
        <f>'Complete sheet and details'!C690</f>
        <v>0</v>
      </c>
      <c r="B694" s="3"/>
      <c r="C694" s="3"/>
      <c r="D694" s="3"/>
      <c r="E694" s="3"/>
    </row>
    <row r="695" spans="1:5" ht="13.75" customHeight="1">
      <c r="A695" s="12">
        <f>'Complete sheet and details'!C691</f>
        <v>0</v>
      </c>
      <c r="B695" s="3"/>
      <c r="C695" s="3"/>
      <c r="D695" s="3"/>
      <c r="E695" s="3"/>
    </row>
    <row r="696" spans="1:5" ht="13.75" customHeight="1">
      <c r="A696" s="12">
        <f>'Complete sheet and details'!C692</f>
        <v>0</v>
      </c>
      <c r="B696" s="3"/>
      <c r="C696" s="3"/>
      <c r="D696" s="3"/>
      <c r="E696" s="3"/>
    </row>
    <row r="697" spans="1:5" ht="13.75" customHeight="1">
      <c r="A697" s="12">
        <f>'Complete sheet and details'!C693</f>
        <v>0</v>
      </c>
      <c r="B697" s="3"/>
      <c r="C697" s="3"/>
      <c r="D697" s="3"/>
      <c r="E697" s="3"/>
    </row>
    <row r="698" spans="1:5" ht="13.75" customHeight="1">
      <c r="A698" s="12">
        <f>'Complete sheet and details'!C694</f>
        <v>0</v>
      </c>
      <c r="B698" s="3"/>
      <c r="C698" s="3"/>
      <c r="D698" s="3"/>
      <c r="E698" s="3"/>
    </row>
    <row r="699" spans="1:5" ht="13.75" customHeight="1">
      <c r="A699" s="12">
        <f>'Complete sheet and details'!C695</f>
        <v>0</v>
      </c>
      <c r="B699" s="3"/>
      <c r="C699" s="3"/>
      <c r="D699" s="3"/>
      <c r="E699" s="3"/>
    </row>
    <row r="700" spans="1:5" ht="13.75" customHeight="1">
      <c r="A700" s="12">
        <f>'Complete sheet and details'!C696</f>
        <v>0</v>
      </c>
      <c r="B700" s="3"/>
      <c r="C700" s="3"/>
      <c r="D700" s="3"/>
      <c r="E700" s="3"/>
    </row>
    <row r="701" spans="1:5" ht="13.75" customHeight="1">
      <c r="A701" s="12">
        <f>'Complete sheet and details'!C697</f>
        <v>0</v>
      </c>
      <c r="B701" s="3"/>
      <c r="C701" s="3"/>
      <c r="D701" s="3"/>
      <c r="E701" s="3"/>
    </row>
    <row r="702" spans="1:5" ht="13.75" customHeight="1">
      <c r="A702" s="12">
        <f>'Complete sheet and details'!C698</f>
        <v>0</v>
      </c>
      <c r="B702" s="3"/>
      <c r="C702" s="3"/>
      <c r="D702" s="3"/>
      <c r="E702" s="3"/>
    </row>
    <row r="703" spans="1:5" ht="13.75" customHeight="1">
      <c r="A703" s="12">
        <f>'Complete sheet and details'!C699</f>
        <v>0</v>
      </c>
      <c r="B703" s="3"/>
      <c r="C703" s="3"/>
      <c r="D703" s="3"/>
      <c r="E703" s="3"/>
    </row>
    <row r="704" spans="1:5" ht="13.75" customHeight="1">
      <c r="A704" s="12">
        <f>'Complete sheet and details'!C700</f>
        <v>0</v>
      </c>
      <c r="B704" s="3"/>
      <c r="C704" s="3"/>
      <c r="D704" s="3"/>
      <c r="E704" s="3"/>
    </row>
    <row r="705" spans="1:5" ht="13.75" customHeight="1">
      <c r="A705" s="12">
        <f>'Complete sheet and details'!C701</f>
        <v>0</v>
      </c>
      <c r="B705" s="3"/>
      <c r="C705" s="3"/>
      <c r="D705" s="3"/>
      <c r="E705" s="3"/>
    </row>
    <row r="706" spans="1:5" ht="13.75" customHeight="1">
      <c r="A706" s="12">
        <f>'Complete sheet and details'!C702</f>
        <v>0</v>
      </c>
      <c r="B706" s="3"/>
      <c r="C706" s="3"/>
      <c r="D706" s="3"/>
      <c r="E706" s="3"/>
    </row>
    <row r="707" spans="1:5" ht="13.75" customHeight="1">
      <c r="A707" s="12">
        <f>'Complete sheet and details'!C703</f>
        <v>0</v>
      </c>
      <c r="B707" s="3"/>
      <c r="C707" s="3"/>
      <c r="D707" s="3"/>
      <c r="E707" s="3"/>
    </row>
    <row r="708" spans="1:5" ht="13.75" customHeight="1">
      <c r="A708" s="12">
        <f>'Complete sheet and details'!C704</f>
        <v>0</v>
      </c>
      <c r="B708" s="3"/>
      <c r="C708" s="3"/>
      <c r="D708" s="3"/>
      <c r="E708" s="3"/>
    </row>
    <row r="709" spans="1:5" ht="13.75" customHeight="1">
      <c r="A709" s="12">
        <f>'Complete sheet and details'!C705</f>
        <v>0</v>
      </c>
      <c r="B709" s="3"/>
      <c r="C709" s="3"/>
      <c r="D709" s="3"/>
      <c r="E709" s="3"/>
    </row>
    <row r="710" spans="1:5" ht="13.75" customHeight="1">
      <c r="A710" s="12">
        <f>'Complete sheet and details'!C706</f>
        <v>0</v>
      </c>
      <c r="B710" s="3"/>
      <c r="C710" s="3"/>
      <c r="D710" s="3"/>
      <c r="E710" s="3"/>
    </row>
    <row r="711" spans="1:5" ht="13.75" customHeight="1">
      <c r="A711" s="12">
        <f>'Complete sheet and details'!C707</f>
        <v>0</v>
      </c>
      <c r="B711" s="3"/>
      <c r="C711" s="3"/>
      <c r="D711" s="3"/>
      <c r="E711" s="3"/>
    </row>
    <row r="712" spans="1:5" ht="13.75" customHeight="1">
      <c r="A712" s="12">
        <f>'Complete sheet and details'!C708</f>
        <v>0</v>
      </c>
      <c r="B712" s="3"/>
      <c r="C712" s="3"/>
      <c r="D712" s="3"/>
      <c r="E712" s="3"/>
    </row>
    <row r="713" spans="1:5" ht="13.75" customHeight="1">
      <c r="A713" s="12">
        <f>'Complete sheet and details'!C709</f>
        <v>0</v>
      </c>
      <c r="B713" s="3"/>
      <c r="C713" s="3"/>
      <c r="D713" s="3"/>
      <c r="E713" s="3"/>
    </row>
    <row r="714" spans="1:5" ht="13.75" customHeight="1">
      <c r="A714" s="12">
        <f>'Complete sheet and details'!C710</f>
        <v>0</v>
      </c>
      <c r="B714" s="3"/>
      <c r="C714" s="3"/>
      <c r="D714" s="3"/>
      <c r="E714" s="3"/>
    </row>
    <row r="715" spans="1:5" ht="13.75" customHeight="1">
      <c r="A715" s="12">
        <f>'Complete sheet and details'!C711</f>
        <v>0</v>
      </c>
      <c r="B715" s="3"/>
      <c r="C715" s="3"/>
      <c r="D715" s="3"/>
      <c r="E715" s="3"/>
    </row>
    <row r="716" spans="1:5" ht="13.75" customHeight="1">
      <c r="A716" s="12">
        <f>'Complete sheet and details'!C712</f>
        <v>0</v>
      </c>
      <c r="B716" s="3"/>
      <c r="C716" s="3"/>
      <c r="D716" s="3"/>
      <c r="E716" s="3"/>
    </row>
    <row r="717" spans="1:5" ht="13.75" customHeight="1">
      <c r="A717" s="12">
        <f>'Complete sheet and details'!C713</f>
        <v>0</v>
      </c>
      <c r="B717" s="3"/>
      <c r="C717" s="3"/>
      <c r="D717" s="3"/>
      <c r="E717" s="3"/>
    </row>
    <row r="718" spans="1:5" ht="13.75" customHeight="1">
      <c r="A718" s="12">
        <f>'Complete sheet and details'!C714</f>
        <v>0</v>
      </c>
      <c r="B718" s="3"/>
      <c r="C718" s="3"/>
      <c r="D718" s="3"/>
      <c r="E718" s="3"/>
    </row>
    <row r="719" spans="1:5" ht="13.75" customHeight="1">
      <c r="A719" s="12">
        <f>'Complete sheet and details'!C715</f>
        <v>0</v>
      </c>
      <c r="B719" s="3"/>
      <c r="C719" s="3"/>
      <c r="D719" s="3"/>
      <c r="E719" s="3"/>
    </row>
    <row r="720" spans="1:5" ht="13.75" customHeight="1">
      <c r="A720" s="12">
        <f>'Complete sheet and details'!C716</f>
        <v>0</v>
      </c>
      <c r="B720" s="3"/>
      <c r="C720" s="3"/>
      <c r="D720" s="3"/>
      <c r="E720" s="3"/>
    </row>
    <row r="721" spans="1:5" ht="13.75" customHeight="1">
      <c r="A721" s="12">
        <f>'Complete sheet and details'!C717</f>
        <v>0</v>
      </c>
      <c r="B721" s="3"/>
      <c r="C721" s="3"/>
      <c r="D721" s="3"/>
      <c r="E721" s="3"/>
    </row>
    <row r="722" spans="1:5" ht="13.75" customHeight="1">
      <c r="A722" s="12">
        <f>'Complete sheet and details'!C718</f>
        <v>0</v>
      </c>
      <c r="B722" s="3"/>
      <c r="C722" s="3"/>
      <c r="D722" s="3"/>
      <c r="E722" s="3"/>
    </row>
    <row r="723" spans="1:5" ht="13.75" customHeight="1">
      <c r="A723" s="12">
        <f>'Complete sheet and details'!C719</f>
        <v>0</v>
      </c>
      <c r="B723" s="3"/>
      <c r="C723" s="3"/>
      <c r="D723" s="3"/>
      <c r="E723" s="3"/>
    </row>
    <row r="724" spans="1:5" ht="13.75" customHeight="1">
      <c r="A724" s="12">
        <f>'Complete sheet and details'!C720</f>
        <v>0</v>
      </c>
      <c r="B724" s="3"/>
      <c r="C724" s="3"/>
      <c r="D724" s="3"/>
      <c r="E724" s="3"/>
    </row>
    <row r="725" spans="1:5" ht="13.75" customHeight="1">
      <c r="A725" s="12">
        <f>'Complete sheet and details'!C721</f>
        <v>0</v>
      </c>
      <c r="B725" s="3"/>
      <c r="C725" s="3"/>
      <c r="D725" s="3"/>
      <c r="E725" s="3"/>
    </row>
    <row r="726" spans="1:5" ht="13.75" customHeight="1">
      <c r="A726" s="12">
        <f>'Complete sheet and details'!C722</f>
        <v>0</v>
      </c>
      <c r="B726" s="3"/>
      <c r="C726" s="3"/>
      <c r="D726" s="3"/>
      <c r="E726" s="3"/>
    </row>
    <row r="727" spans="1:5" ht="13.75" customHeight="1">
      <c r="A727" s="12">
        <f>'Complete sheet and details'!C723</f>
        <v>0</v>
      </c>
      <c r="B727" s="3"/>
      <c r="C727" s="3"/>
      <c r="D727" s="3"/>
      <c r="E727" s="3"/>
    </row>
    <row r="728" spans="1:5" ht="13.75" customHeight="1">
      <c r="A728" s="12">
        <f>'Complete sheet and details'!C724</f>
        <v>0</v>
      </c>
      <c r="B728" s="3"/>
      <c r="C728" s="3"/>
      <c r="D728" s="3"/>
      <c r="E728" s="3"/>
    </row>
    <row r="729" spans="1:5" ht="13.75" customHeight="1">
      <c r="A729" s="12">
        <f>'Complete sheet and details'!C725</f>
        <v>0</v>
      </c>
      <c r="B729" s="3"/>
      <c r="C729" s="3"/>
      <c r="D729" s="3"/>
      <c r="E729" s="3"/>
    </row>
    <row r="730" spans="1:5" ht="13.75" customHeight="1">
      <c r="A730" s="12">
        <f>'Complete sheet and details'!C726</f>
        <v>0</v>
      </c>
      <c r="B730" s="3"/>
      <c r="C730" s="3"/>
      <c r="D730" s="3"/>
      <c r="E730" s="3"/>
    </row>
    <row r="731" spans="1:5" ht="13.75" customHeight="1">
      <c r="A731" s="12">
        <f>'Complete sheet and details'!C727</f>
        <v>0</v>
      </c>
      <c r="B731" s="3"/>
      <c r="C731" s="3"/>
      <c r="D731" s="3"/>
      <c r="E731" s="3"/>
    </row>
    <row r="732" spans="1:5" ht="13.75" customHeight="1">
      <c r="A732" s="12">
        <f>'Complete sheet and details'!C728</f>
        <v>0</v>
      </c>
      <c r="B732" s="3"/>
      <c r="C732" s="3"/>
      <c r="D732" s="3"/>
      <c r="E732" s="3"/>
    </row>
    <row r="733" spans="1:5" ht="13.75" customHeight="1">
      <c r="A733" s="12">
        <f>'Complete sheet and details'!C729</f>
        <v>0</v>
      </c>
      <c r="B733" s="3"/>
      <c r="C733" s="3"/>
      <c r="D733" s="3"/>
      <c r="E733" s="3"/>
    </row>
    <row r="734" spans="1:5" ht="13.75" customHeight="1">
      <c r="A734" s="12">
        <f>'Complete sheet and details'!C730</f>
        <v>0</v>
      </c>
      <c r="B734" s="3"/>
      <c r="C734" s="3"/>
      <c r="D734" s="3"/>
      <c r="E734" s="3"/>
    </row>
    <row r="735" spans="1:5" ht="13.75" customHeight="1">
      <c r="A735" s="12">
        <f>'Complete sheet and details'!C731</f>
        <v>0</v>
      </c>
      <c r="B735" s="3"/>
      <c r="C735" s="3"/>
      <c r="D735" s="3"/>
      <c r="E735" s="3"/>
    </row>
    <row r="736" spans="1:5" ht="13.75" customHeight="1">
      <c r="A736" s="12">
        <f>'Complete sheet and details'!C732</f>
        <v>0</v>
      </c>
      <c r="B736" s="3"/>
      <c r="C736" s="3"/>
      <c r="D736" s="3"/>
      <c r="E736" s="3"/>
    </row>
    <row r="737" spans="1:5" ht="13.75" customHeight="1">
      <c r="A737" s="12">
        <f>'Complete sheet and details'!C733</f>
        <v>0</v>
      </c>
      <c r="B737" s="3"/>
      <c r="C737" s="3"/>
      <c r="D737" s="3"/>
      <c r="E737" s="3"/>
    </row>
    <row r="738" spans="1:5" ht="13.75" customHeight="1">
      <c r="A738" s="12">
        <f>'Complete sheet and details'!C734</f>
        <v>0</v>
      </c>
      <c r="B738" s="3"/>
      <c r="C738" s="3"/>
      <c r="D738" s="3"/>
      <c r="E738" s="3"/>
    </row>
    <row r="739" spans="1:5" ht="13.75" customHeight="1">
      <c r="A739" s="12">
        <f>'Complete sheet and details'!C735</f>
        <v>0</v>
      </c>
      <c r="B739" s="3"/>
      <c r="C739" s="3"/>
      <c r="D739" s="3"/>
      <c r="E739" s="3"/>
    </row>
    <row r="740" spans="1:5" ht="13.75" customHeight="1">
      <c r="A740" s="12">
        <f>'Complete sheet and details'!C736</f>
        <v>0</v>
      </c>
      <c r="B740" s="3"/>
      <c r="C740" s="3"/>
      <c r="D740" s="3"/>
      <c r="E740" s="3"/>
    </row>
    <row r="741" spans="1:5" ht="13.75" customHeight="1">
      <c r="A741" s="12">
        <f>'Complete sheet and details'!C737</f>
        <v>0</v>
      </c>
      <c r="B741" s="3"/>
      <c r="C741" s="3"/>
      <c r="D741" s="3"/>
      <c r="E741" s="3"/>
    </row>
    <row r="742" spans="1:5" ht="13.75" customHeight="1">
      <c r="A742" s="12">
        <f>'Complete sheet and details'!C738</f>
        <v>0</v>
      </c>
      <c r="B742" s="3"/>
      <c r="C742" s="3"/>
      <c r="D742" s="3"/>
      <c r="E742" s="3"/>
    </row>
    <row r="743" spans="1:5" ht="13.75" customHeight="1">
      <c r="A743" s="12">
        <f>'Complete sheet and details'!C739</f>
        <v>0</v>
      </c>
      <c r="B743" s="3"/>
      <c r="C743" s="3"/>
      <c r="D743" s="3"/>
      <c r="E743" s="3"/>
    </row>
    <row r="744" spans="1:5" ht="13.75" customHeight="1">
      <c r="A744" s="12">
        <f>'Complete sheet and details'!C740</f>
        <v>0</v>
      </c>
      <c r="B744" s="3"/>
      <c r="C744" s="3"/>
      <c r="D744" s="3"/>
      <c r="E744" s="3"/>
    </row>
    <row r="745" spans="1:5" ht="13.75" customHeight="1">
      <c r="A745" s="12">
        <f>'Complete sheet and details'!C741</f>
        <v>0</v>
      </c>
      <c r="B745" s="3"/>
      <c r="C745" s="3"/>
      <c r="D745" s="3"/>
      <c r="E745" s="3"/>
    </row>
    <row r="746" spans="1:5" ht="13.75" customHeight="1">
      <c r="A746" s="12">
        <f>'Complete sheet and details'!C742</f>
        <v>0</v>
      </c>
      <c r="B746" s="3"/>
      <c r="C746" s="3"/>
      <c r="D746" s="3"/>
      <c r="E746" s="3"/>
    </row>
    <row r="747" spans="1:5" ht="13.75" customHeight="1">
      <c r="A747" s="12">
        <f>'Complete sheet and details'!C743</f>
        <v>0</v>
      </c>
      <c r="B747" s="3"/>
      <c r="C747" s="3"/>
      <c r="D747" s="3"/>
      <c r="E747" s="3"/>
    </row>
    <row r="748" spans="1:5" ht="13.75" customHeight="1">
      <c r="A748" s="12">
        <f>'Complete sheet and details'!C744</f>
        <v>0</v>
      </c>
      <c r="B748" s="3"/>
      <c r="C748" s="3"/>
      <c r="D748" s="3"/>
      <c r="E748" s="3"/>
    </row>
    <row r="749" spans="1:5" ht="13.75" customHeight="1">
      <c r="A749" s="12">
        <f>'Complete sheet and details'!C745</f>
        <v>0</v>
      </c>
      <c r="B749" s="3"/>
      <c r="C749" s="3"/>
      <c r="D749" s="3"/>
      <c r="E749" s="3"/>
    </row>
    <row r="750" spans="1:5" ht="13.75" customHeight="1">
      <c r="A750" s="12">
        <f>'Complete sheet and details'!C746</f>
        <v>0</v>
      </c>
      <c r="B750" s="3"/>
      <c r="C750" s="3"/>
      <c r="D750" s="3"/>
      <c r="E750" s="3"/>
    </row>
    <row r="751" spans="1:5" ht="13.75" customHeight="1">
      <c r="A751" s="12">
        <f>'Complete sheet and details'!C747</f>
        <v>0</v>
      </c>
      <c r="B751" s="3"/>
      <c r="C751" s="3"/>
      <c r="D751" s="3"/>
      <c r="E751" s="3"/>
    </row>
    <row r="752" spans="1:5" ht="13.75" customHeight="1">
      <c r="A752" s="12">
        <f>'Complete sheet and details'!C748</f>
        <v>0</v>
      </c>
      <c r="B752" s="3"/>
      <c r="C752" s="3"/>
      <c r="D752" s="3"/>
      <c r="E752" s="3"/>
    </row>
    <row r="753" spans="1:5" ht="13.75" customHeight="1">
      <c r="A753" s="12">
        <f>'Complete sheet and details'!C749</f>
        <v>0</v>
      </c>
      <c r="B753" s="3"/>
      <c r="C753" s="3"/>
      <c r="D753" s="3"/>
      <c r="E753" s="3"/>
    </row>
    <row r="754" spans="1:5" ht="13.75" customHeight="1">
      <c r="A754" s="12">
        <f>'Complete sheet and details'!C750</f>
        <v>0</v>
      </c>
      <c r="B754" s="3"/>
      <c r="C754" s="3"/>
      <c r="D754" s="3"/>
      <c r="E754" s="3"/>
    </row>
    <row r="755" spans="1:5" ht="13.75" customHeight="1">
      <c r="A755" s="12">
        <f>'Complete sheet and details'!C751</f>
        <v>0</v>
      </c>
      <c r="B755" s="3"/>
      <c r="C755" s="3"/>
      <c r="D755" s="3"/>
      <c r="E755" s="3"/>
    </row>
    <row r="756" spans="1:5" ht="13.75" customHeight="1">
      <c r="A756" s="12">
        <f>'Complete sheet and details'!C752</f>
        <v>0</v>
      </c>
      <c r="B756" s="3"/>
      <c r="C756" s="3"/>
      <c r="D756" s="3"/>
      <c r="E756" s="3"/>
    </row>
    <row r="757" spans="1:5" ht="13.75" customHeight="1">
      <c r="A757" s="12">
        <f>'Complete sheet and details'!C753</f>
        <v>0</v>
      </c>
      <c r="B757" s="3"/>
      <c r="C757" s="3"/>
      <c r="D757" s="3"/>
      <c r="E757" s="3"/>
    </row>
    <row r="758" spans="1:5" ht="13.75" customHeight="1">
      <c r="A758" s="12">
        <f>'Complete sheet and details'!C754</f>
        <v>0</v>
      </c>
      <c r="B758" s="3"/>
      <c r="C758" s="3"/>
      <c r="D758" s="3"/>
      <c r="E758" s="3"/>
    </row>
    <row r="759" spans="1:5" ht="13.75" customHeight="1">
      <c r="A759" s="12">
        <f>'Complete sheet and details'!C755</f>
        <v>0</v>
      </c>
      <c r="B759" s="3"/>
      <c r="C759" s="3"/>
      <c r="D759" s="3"/>
      <c r="E759" s="3"/>
    </row>
    <row r="760" spans="1:5" ht="13.75" customHeight="1">
      <c r="A760" s="12">
        <f>'Complete sheet and details'!C756</f>
        <v>0</v>
      </c>
      <c r="B760" s="3"/>
      <c r="C760" s="3"/>
      <c r="D760" s="3"/>
      <c r="E760" s="3"/>
    </row>
    <row r="761" spans="1:5" ht="13.75" customHeight="1">
      <c r="A761" s="12">
        <f>'Complete sheet and details'!C757</f>
        <v>0</v>
      </c>
      <c r="B761" s="3"/>
      <c r="C761" s="3"/>
      <c r="D761" s="3"/>
      <c r="E761" s="3"/>
    </row>
    <row r="762" spans="1:5" ht="13.75" customHeight="1">
      <c r="A762" s="12">
        <f>'Complete sheet and details'!C758</f>
        <v>0</v>
      </c>
      <c r="B762" s="3"/>
      <c r="C762" s="3"/>
      <c r="D762" s="3"/>
      <c r="E762" s="3"/>
    </row>
    <row r="763" spans="1:5" ht="13.75" customHeight="1">
      <c r="A763" s="12">
        <f>'Complete sheet and details'!C759</f>
        <v>0</v>
      </c>
      <c r="B763" s="3"/>
      <c r="C763" s="3"/>
      <c r="D763" s="3"/>
      <c r="E763" s="3"/>
    </row>
    <row r="764" spans="1:5" ht="13.75" customHeight="1">
      <c r="A764" s="12">
        <f>'Complete sheet and details'!C760</f>
        <v>0</v>
      </c>
      <c r="B764" s="3"/>
      <c r="C764" s="3"/>
      <c r="D764" s="3"/>
      <c r="E764" s="3"/>
    </row>
    <row r="765" spans="1:5" ht="13.75" customHeight="1">
      <c r="A765" s="12">
        <f>'Complete sheet and details'!C761</f>
        <v>0</v>
      </c>
      <c r="B765" s="3"/>
      <c r="C765" s="3"/>
      <c r="D765" s="3"/>
      <c r="E765" s="3"/>
    </row>
    <row r="766" spans="1:5" ht="13.75" customHeight="1">
      <c r="A766" s="12">
        <f>'Complete sheet and details'!C762</f>
        <v>0</v>
      </c>
      <c r="B766" s="3"/>
      <c r="C766" s="3"/>
      <c r="D766" s="3"/>
      <c r="E766" s="3"/>
    </row>
    <row r="767" spans="1:5" ht="13.75" customHeight="1">
      <c r="A767" s="12">
        <f>'Complete sheet and details'!C763</f>
        <v>0</v>
      </c>
      <c r="B767" s="3"/>
      <c r="C767" s="3"/>
      <c r="D767" s="3"/>
      <c r="E767" s="3"/>
    </row>
    <row r="768" spans="1:5" ht="13.75" customHeight="1">
      <c r="A768" s="12">
        <f>'Complete sheet and details'!C764</f>
        <v>0</v>
      </c>
      <c r="B768" s="3"/>
      <c r="C768" s="3"/>
      <c r="D768" s="3"/>
      <c r="E768" s="3"/>
    </row>
    <row r="769" spans="1:5" ht="13.75" customHeight="1">
      <c r="A769" s="12">
        <f>'Complete sheet and details'!C765</f>
        <v>0</v>
      </c>
      <c r="B769" s="3"/>
      <c r="C769" s="3"/>
      <c r="D769" s="3"/>
      <c r="E769" s="3"/>
    </row>
    <row r="770" spans="1:5" ht="13.75" customHeight="1">
      <c r="A770" s="12">
        <f>'Complete sheet and details'!C766</f>
        <v>0</v>
      </c>
      <c r="B770" s="3"/>
      <c r="C770" s="3"/>
      <c r="D770" s="3"/>
      <c r="E770" s="3"/>
    </row>
    <row r="771" spans="1:5" ht="13.75" customHeight="1">
      <c r="A771" s="12">
        <f>'Complete sheet and details'!C767</f>
        <v>0</v>
      </c>
      <c r="B771" s="3"/>
      <c r="C771" s="3"/>
      <c r="D771" s="3"/>
      <c r="E771" s="3"/>
    </row>
    <row r="772" spans="1:5" ht="13.75" customHeight="1">
      <c r="A772" s="12">
        <f>'Complete sheet and details'!C768</f>
        <v>0</v>
      </c>
      <c r="B772" s="3"/>
      <c r="C772" s="3"/>
      <c r="D772" s="3"/>
      <c r="E772" s="3"/>
    </row>
    <row r="773" spans="1:5" ht="13.75" customHeight="1">
      <c r="A773" s="12">
        <f>'Complete sheet and details'!C769</f>
        <v>0</v>
      </c>
      <c r="B773" s="3"/>
      <c r="C773" s="3"/>
      <c r="D773" s="3"/>
      <c r="E773" s="3"/>
    </row>
    <row r="774" spans="1:5" ht="13.75" customHeight="1">
      <c r="A774" s="12">
        <f>'Complete sheet and details'!C770</f>
        <v>0</v>
      </c>
      <c r="B774" s="3"/>
      <c r="C774" s="3"/>
      <c r="D774" s="3"/>
      <c r="E774" s="3"/>
    </row>
    <row r="775" spans="1:5" ht="13.75" customHeight="1">
      <c r="A775" s="12">
        <f>'Complete sheet and details'!C771</f>
        <v>0</v>
      </c>
      <c r="B775" s="3"/>
      <c r="C775" s="3"/>
      <c r="D775" s="3"/>
      <c r="E775" s="3"/>
    </row>
    <row r="776" spans="1:5" ht="13.75" customHeight="1">
      <c r="A776" s="12">
        <f>'Complete sheet and details'!C772</f>
        <v>0</v>
      </c>
      <c r="B776" s="3"/>
      <c r="C776" s="3"/>
      <c r="D776" s="3"/>
      <c r="E776" s="3"/>
    </row>
    <row r="777" spans="1:5" ht="13.75" customHeight="1">
      <c r="A777" s="12">
        <f>'Complete sheet and details'!C773</f>
        <v>0</v>
      </c>
      <c r="B777" s="3"/>
      <c r="C777" s="3"/>
      <c r="D777" s="3"/>
      <c r="E777" s="3"/>
    </row>
    <row r="778" spans="1:5" ht="13.75" customHeight="1">
      <c r="A778" s="12">
        <f>'Complete sheet and details'!C774</f>
        <v>0</v>
      </c>
      <c r="B778" s="3"/>
      <c r="C778" s="3"/>
      <c r="D778" s="3"/>
      <c r="E778" s="3"/>
    </row>
    <row r="779" spans="1:5" ht="13.75" customHeight="1">
      <c r="A779" s="12">
        <f>'Complete sheet and details'!C775</f>
        <v>0</v>
      </c>
      <c r="B779" s="3"/>
      <c r="C779" s="3"/>
      <c r="D779" s="3"/>
      <c r="E779" s="3"/>
    </row>
    <row r="780" spans="1:5" ht="13.75" customHeight="1">
      <c r="A780" s="12">
        <f>'Complete sheet and details'!C776</f>
        <v>0</v>
      </c>
      <c r="B780" s="3"/>
      <c r="C780" s="3"/>
      <c r="D780" s="3"/>
      <c r="E780" s="3"/>
    </row>
    <row r="781" spans="1:5" ht="13.75" customHeight="1">
      <c r="A781" s="12">
        <f>'Complete sheet and details'!C777</f>
        <v>0</v>
      </c>
      <c r="B781" s="3"/>
      <c r="C781" s="3"/>
      <c r="D781" s="3"/>
      <c r="E781" s="3"/>
    </row>
    <row r="782" spans="1:5" ht="13.75" customHeight="1">
      <c r="A782" s="12">
        <f>'Complete sheet and details'!C778</f>
        <v>0</v>
      </c>
      <c r="B782" s="3"/>
      <c r="C782" s="3"/>
      <c r="D782" s="3"/>
      <c r="E782" s="3"/>
    </row>
    <row r="783" spans="1:5" ht="13.75" customHeight="1">
      <c r="A783" s="12">
        <f>'Complete sheet and details'!C779</f>
        <v>0</v>
      </c>
      <c r="B783" s="3"/>
      <c r="C783" s="3"/>
      <c r="D783" s="3"/>
      <c r="E783" s="3"/>
    </row>
    <row r="784" spans="1:5" ht="13.75" customHeight="1">
      <c r="A784" s="12">
        <f>'Complete sheet and details'!C780</f>
        <v>0</v>
      </c>
      <c r="B784" s="3"/>
      <c r="C784" s="3"/>
      <c r="D784" s="3"/>
      <c r="E784" s="3"/>
    </row>
    <row r="785" spans="1:5" ht="13.75" customHeight="1">
      <c r="A785" s="12">
        <f>'Complete sheet and details'!C781</f>
        <v>0</v>
      </c>
      <c r="B785" s="3"/>
      <c r="C785" s="3"/>
      <c r="D785" s="3"/>
      <c r="E785" s="3"/>
    </row>
    <row r="786" spans="1:5" ht="13.75" customHeight="1">
      <c r="A786" s="12">
        <f>'Complete sheet and details'!C782</f>
        <v>0</v>
      </c>
      <c r="B786" s="3"/>
      <c r="C786" s="3"/>
      <c r="D786" s="3"/>
      <c r="E786" s="3"/>
    </row>
    <row r="787" spans="1:5" ht="13.75" customHeight="1">
      <c r="A787" s="12">
        <f>'Complete sheet and details'!C783</f>
        <v>0</v>
      </c>
      <c r="B787" s="3"/>
      <c r="C787" s="3"/>
      <c r="D787" s="3"/>
      <c r="E787" s="3"/>
    </row>
    <row r="788" spans="1:5" ht="13.75" customHeight="1">
      <c r="A788" s="12">
        <f>'Complete sheet and details'!C784</f>
        <v>0</v>
      </c>
      <c r="B788" s="3"/>
      <c r="C788" s="3"/>
      <c r="D788" s="3"/>
      <c r="E788" s="3"/>
    </row>
    <row r="789" spans="1:5" ht="13.75" customHeight="1">
      <c r="A789" s="12">
        <f>'Complete sheet and details'!C785</f>
        <v>0</v>
      </c>
      <c r="B789" s="3"/>
      <c r="C789" s="3"/>
      <c r="D789" s="3"/>
      <c r="E789" s="3"/>
    </row>
    <row r="790" spans="1:5" ht="13.75" customHeight="1">
      <c r="A790" s="12">
        <f>'Complete sheet and details'!C786</f>
        <v>0</v>
      </c>
      <c r="B790" s="3"/>
      <c r="C790" s="3"/>
      <c r="D790" s="3"/>
      <c r="E790" s="3"/>
    </row>
    <row r="791" spans="1:5" ht="13.75" customHeight="1">
      <c r="A791" s="12">
        <f>'Complete sheet and details'!C787</f>
        <v>0</v>
      </c>
      <c r="B791" s="3"/>
      <c r="C791" s="3"/>
      <c r="D791" s="3"/>
      <c r="E791" s="3"/>
    </row>
    <row r="792" spans="1:5" ht="13.75" customHeight="1">
      <c r="A792" s="12">
        <f>'Complete sheet and details'!C788</f>
        <v>0</v>
      </c>
      <c r="B792" s="3"/>
      <c r="C792" s="3"/>
      <c r="D792" s="3"/>
      <c r="E792" s="3"/>
    </row>
    <row r="793" spans="1:5" ht="13.75" customHeight="1">
      <c r="A793" s="12">
        <f>'Complete sheet and details'!C789</f>
        <v>0</v>
      </c>
      <c r="B793" s="3"/>
      <c r="C793" s="3"/>
      <c r="D793" s="3"/>
      <c r="E793" s="3"/>
    </row>
    <row r="794" spans="1:5" ht="13.75" customHeight="1">
      <c r="A794" s="12">
        <f>'Complete sheet and details'!C790</f>
        <v>0</v>
      </c>
      <c r="B794" s="3"/>
      <c r="C794" s="3"/>
      <c r="D794" s="3"/>
      <c r="E794" s="3"/>
    </row>
    <row r="795" spans="1:5" ht="13.75" customHeight="1">
      <c r="A795" s="12">
        <f>'Complete sheet and details'!C791</f>
        <v>0</v>
      </c>
      <c r="B795" s="3"/>
      <c r="C795" s="3"/>
      <c r="D795" s="3"/>
      <c r="E795" s="3"/>
    </row>
    <row r="796" spans="1:5" ht="13.75" customHeight="1">
      <c r="A796" s="12">
        <f>'Complete sheet and details'!C792</f>
        <v>0</v>
      </c>
      <c r="B796" s="3"/>
      <c r="C796" s="3"/>
      <c r="D796" s="3"/>
      <c r="E796" s="3"/>
    </row>
    <row r="797" spans="1:5" ht="13.75" customHeight="1">
      <c r="A797" s="12">
        <f>'Complete sheet and details'!C793</f>
        <v>0</v>
      </c>
      <c r="B797" s="3"/>
      <c r="C797" s="3"/>
      <c r="D797" s="3"/>
      <c r="E797" s="3"/>
    </row>
    <row r="798" spans="1:5" ht="13.75" customHeight="1">
      <c r="A798" s="12">
        <f>'Complete sheet and details'!C794</f>
        <v>0</v>
      </c>
      <c r="B798" s="3"/>
      <c r="C798" s="3"/>
      <c r="D798" s="3"/>
      <c r="E798" s="3"/>
    </row>
    <row r="799" spans="1:5" ht="13.75" customHeight="1">
      <c r="A799" s="12">
        <f>'Complete sheet and details'!C795</f>
        <v>0</v>
      </c>
      <c r="B799" s="3"/>
      <c r="C799" s="3"/>
      <c r="D799" s="3"/>
      <c r="E799" s="3"/>
    </row>
    <row r="800" spans="1:5" ht="13.75" customHeight="1">
      <c r="A800" s="12">
        <f>'Complete sheet and details'!C796</f>
        <v>0</v>
      </c>
      <c r="B800" s="3"/>
      <c r="C800" s="3"/>
      <c r="D800" s="3"/>
      <c r="E800" s="3"/>
    </row>
    <row r="801" spans="1:5" ht="13.75" customHeight="1">
      <c r="A801" s="12">
        <f>'Complete sheet and details'!C797</f>
        <v>0</v>
      </c>
      <c r="B801" s="3"/>
      <c r="C801" s="3"/>
      <c r="D801" s="3"/>
      <c r="E801" s="3"/>
    </row>
    <row r="802" spans="1:5" ht="13.75" customHeight="1">
      <c r="A802" s="12">
        <f>'Complete sheet and details'!C798</f>
        <v>0</v>
      </c>
      <c r="B802" s="3"/>
      <c r="C802" s="3"/>
      <c r="D802" s="3"/>
      <c r="E802" s="3"/>
    </row>
    <row r="803" spans="1:5" ht="13.75" customHeight="1">
      <c r="A803" s="12">
        <f>'Complete sheet and details'!C799</f>
        <v>0</v>
      </c>
      <c r="B803" s="3"/>
      <c r="C803" s="3"/>
      <c r="D803" s="3"/>
      <c r="E803" s="3"/>
    </row>
    <row r="804" spans="1:5" ht="13.75" customHeight="1">
      <c r="A804" s="12">
        <f>'Complete sheet and details'!C800</f>
        <v>0</v>
      </c>
      <c r="B804" s="3"/>
      <c r="C804" s="3"/>
      <c r="D804" s="3"/>
      <c r="E804" s="3"/>
    </row>
    <row r="805" spans="1:5" ht="13.75" customHeight="1">
      <c r="A805" s="12">
        <f>'Complete sheet and details'!C801</f>
        <v>0</v>
      </c>
      <c r="B805" s="3"/>
      <c r="C805" s="3"/>
      <c r="D805" s="3"/>
      <c r="E805" s="3"/>
    </row>
    <row r="806" spans="1:5" ht="13.75" customHeight="1">
      <c r="A806" s="12">
        <f>'Complete sheet and details'!C802</f>
        <v>0</v>
      </c>
      <c r="B806" s="3"/>
      <c r="C806" s="3"/>
      <c r="D806" s="3"/>
      <c r="E806" s="3"/>
    </row>
    <row r="807" spans="1:5" ht="13.75" customHeight="1">
      <c r="A807" s="12">
        <f>'Complete sheet and details'!C803</f>
        <v>0</v>
      </c>
      <c r="B807" s="3"/>
      <c r="C807" s="3"/>
      <c r="D807" s="3"/>
      <c r="E807" s="3"/>
    </row>
    <row r="808" spans="1:5" ht="13.75" customHeight="1">
      <c r="A808" s="12">
        <f>'Complete sheet and details'!C804</f>
        <v>0</v>
      </c>
      <c r="B808" s="3"/>
      <c r="C808" s="3"/>
      <c r="D808" s="3"/>
      <c r="E808" s="3"/>
    </row>
    <row r="809" spans="1:5" ht="13.75" customHeight="1">
      <c r="A809" s="12">
        <f>'Complete sheet and details'!C805</f>
        <v>0</v>
      </c>
      <c r="B809" s="3"/>
      <c r="C809" s="3"/>
      <c r="D809" s="3"/>
      <c r="E809" s="3"/>
    </row>
    <row r="810" spans="1:5" ht="13.75" customHeight="1">
      <c r="A810" s="12">
        <f>'Complete sheet and details'!C806</f>
        <v>0</v>
      </c>
      <c r="B810" s="3"/>
      <c r="C810" s="3"/>
      <c r="D810" s="3"/>
      <c r="E810" s="3"/>
    </row>
    <row r="811" spans="1:5" ht="13.75" customHeight="1">
      <c r="A811" s="12">
        <f>'Complete sheet and details'!C807</f>
        <v>0</v>
      </c>
      <c r="B811" s="3"/>
      <c r="C811" s="3"/>
      <c r="D811" s="3"/>
      <c r="E811" s="3"/>
    </row>
    <row r="812" spans="1:5" ht="13.75" customHeight="1">
      <c r="A812" s="12">
        <f>'Complete sheet and details'!C808</f>
        <v>0</v>
      </c>
      <c r="B812" s="3"/>
      <c r="C812" s="3"/>
      <c r="D812" s="3"/>
      <c r="E812"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415"/>
  <sheetViews>
    <sheetView showGridLines="0" workbookViewId="0"/>
  </sheetViews>
  <sheetFormatPr baseColWidth="10" defaultColWidth="14.83203125" defaultRowHeight="13"/>
  <cols>
    <col min="1" max="1" width="14.5" style="38" customWidth="1"/>
    <col min="2" max="2" width="18.83203125" style="38" customWidth="1"/>
    <col min="3" max="6" width="14.5" style="38" customWidth="1"/>
    <col min="7" max="7" width="17.1640625" style="38" customWidth="1"/>
    <col min="8" max="256" width="14.5" style="38" customWidth="1"/>
  </cols>
  <sheetData>
    <row r="1" spans="1:26" ht="13.75" customHeight="1">
      <c r="A1" s="6" t="s">
        <v>1</v>
      </c>
      <c r="B1" s="6" t="s">
        <v>3</v>
      </c>
      <c r="C1" s="6" t="s">
        <v>4</v>
      </c>
      <c r="D1" s="6" t="s">
        <v>5</v>
      </c>
      <c r="E1" s="6" t="s">
        <v>6</v>
      </c>
      <c r="F1" s="6" t="s">
        <v>7</v>
      </c>
      <c r="G1" s="6" t="s">
        <v>8</v>
      </c>
      <c r="H1" s="6" t="s">
        <v>9</v>
      </c>
      <c r="I1" s="7"/>
      <c r="J1" s="7"/>
      <c r="K1" s="7"/>
      <c r="L1" s="7"/>
      <c r="M1" s="7"/>
      <c r="N1" s="7"/>
      <c r="O1" s="7"/>
      <c r="P1" s="7"/>
      <c r="Q1" s="7"/>
      <c r="R1" s="7"/>
      <c r="S1" s="7"/>
      <c r="T1" s="7"/>
      <c r="U1" s="7"/>
      <c r="V1" s="7"/>
      <c r="W1" s="7"/>
      <c r="X1" s="7"/>
      <c r="Y1" s="7"/>
      <c r="Z1" s="7"/>
    </row>
    <row r="2" spans="1:26" ht="13.75" customHeight="1">
      <c r="A2" s="6" t="s">
        <v>1353</v>
      </c>
      <c r="B2" s="6" t="s">
        <v>1354</v>
      </c>
      <c r="C2" s="6" t="s">
        <v>1350</v>
      </c>
      <c r="D2" s="6" t="s">
        <v>1351</v>
      </c>
      <c r="E2" s="6" t="s">
        <v>1355</v>
      </c>
      <c r="F2" s="6" t="s">
        <v>1353</v>
      </c>
      <c r="G2" s="6" t="s">
        <v>1353</v>
      </c>
      <c r="H2" s="6" t="s">
        <v>1355</v>
      </c>
      <c r="I2" s="7"/>
      <c r="J2" s="7"/>
      <c r="K2" s="7"/>
      <c r="L2" s="7"/>
      <c r="M2" s="7"/>
      <c r="N2" s="7"/>
      <c r="O2" s="7"/>
      <c r="P2" s="7"/>
      <c r="Q2" s="7"/>
      <c r="R2" s="7"/>
      <c r="S2" s="7"/>
      <c r="T2" s="7"/>
      <c r="U2" s="7"/>
      <c r="V2" s="7"/>
      <c r="W2" s="7"/>
      <c r="X2" s="7"/>
      <c r="Y2" s="7"/>
      <c r="Z2" s="7"/>
    </row>
    <row r="3" spans="1:26" ht="13.75" customHeight="1">
      <c r="A3" s="7"/>
      <c r="B3" s="7"/>
      <c r="C3" s="7"/>
      <c r="D3" s="7"/>
      <c r="E3" s="6" t="s">
        <v>1356</v>
      </c>
      <c r="F3" s="7"/>
      <c r="G3" s="7"/>
      <c r="H3" s="7"/>
      <c r="I3" s="7"/>
      <c r="J3" s="7"/>
      <c r="K3" s="7"/>
      <c r="L3" s="7"/>
      <c r="M3" s="7"/>
      <c r="N3" s="7"/>
      <c r="O3" s="7"/>
      <c r="P3" s="7"/>
      <c r="Q3" s="7"/>
      <c r="R3" s="7"/>
      <c r="S3" s="7"/>
      <c r="T3" s="7"/>
      <c r="U3" s="7"/>
      <c r="V3" s="7"/>
      <c r="W3" s="7"/>
      <c r="X3" s="7"/>
      <c r="Y3" s="7"/>
      <c r="Z3" s="7"/>
    </row>
    <row r="4" spans="1:26" ht="13.75" customHeight="1">
      <c r="A4" s="39">
        <f>'Complete sheet and details'!A3</f>
        <v>42517</v>
      </c>
      <c r="B4" s="4" t="s">
        <v>1347</v>
      </c>
      <c r="C4" s="12">
        <v>19.002831199999999</v>
      </c>
      <c r="D4" s="12">
        <v>72.898227899999995</v>
      </c>
      <c r="E4" s="4" t="s">
        <v>1357</v>
      </c>
      <c r="F4" s="12">
        <v>0</v>
      </c>
      <c r="G4" s="12">
        <v>0</v>
      </c>
      <c r="H4" s="4" t="s">
        <v>30</v>
      </c>
      <c r="I4" s="3"/>
      <c r="J4" s="3"/>
      <c r="K4" s="3"/>
      <c r="L4" s="3"/>
      <c r="M4" s="3"/>
      <c r="N4" s="3"/>
      <c r="O4" s="3"/>
      <c r="P4" s="3"/>
      <c r="Q4" s="3"/>
      <c r="R4" s="3"/>
      <c r="S4" s="3"/>
      <c r="T4" s="3"/>
      <c r="U4" s="3"/>
      <c r="V4" s="3"/>
      <c r="W4" s="3"/>
      <c r="X4" s="3"/>
      <c r="Y4" s="3"/>
      <c r="Z4" s="3"/>
    </row>
    <row r="5" spans="1:26" ht="13.75" customHeight="1">
      <c r="A5" s="39">
        <f>'Complete sheet and details'!A4</f>
        <v>41658</v>
      </c>
      <c r="B5" s="4" t="s">
        <v>1343</v>
      </c>
      <c r="C5" s="12">
        <v>19.0148695</v>
      </c>
      <c r="D5" s="12">
        <v>72.863142999999994</v>
      </c>
      <c r="E5" s="4" t="s">
        <v>1357</v>
      </c>
      <c r="F5" s="12">
        <v>0</v>
      </c>
      <c r="G5" s="12">
        <v>1</v>
      </c>
      <c r="H5" s="4" t="s">
        <v>68</v>
      </c>
      <c r="I5" s="3"/>
      <c r="J5" s="3"/>
      <c r="K5" s="3"/>
      <c r="L5" s="3"/>
      <c r="M5" s="3"/>
      <c r="N5" s="3"/>
      <c r="O5" s="3"/>
      <c r="P5" s="3"/>
      <c r="Q5" s="3"/>
      <c r="R5" s="3"/>
      <c r="S5" s="3"/>
      <c r="T5" s="3"/>
      <c r="U5" s="3"/>
      <c r="V5" s="3"/>
      <c r="W5" s="3"/>
      <c r="X5" s="3"/>
      <c r="Y5" s="3"/>
      <c r="Z5" s="3"/>
    </row>
    <row r="6" spans="1:26" ht="13.75" customHeight="1">
      <c r="A6" s="39">
        <f>'Complete sheet and details'!A5</f>
        <v>42214</v>
      </c>
      <c r="B6" s="4" t="s">
        <v>1339</v>
      </c>
      <c r="C6" s="12">
        <v>18.992413200000001</v>
      </c>
      <c r="D6" s="12">
        <v>72.854716400000001</v>
      </c>
      <c r="E6" s="4" t="s">
        <v>274</v>
      </c>
      <c r="F6" s="12">
        <v>0</v>
      </c>
      <c r="G6" s="12">
        <v>4</v>
      </c>
      <c r="H6" s="4" t="s">
        <v>68</v>
      </c>
      <c r="I6" s="3"/>
      <c r="J6" s="3"/>
      <c r="K6" s="3"/>
      <c r="L6" s="3"/>
      <c r="M6" s="3"/>
      <c r="N6" s="3"/>
      <c r="O6" s="3"/>
      <c r="P6" s="3"/>
      <c r="Q6" s="3"/>
      <c r="R6" s="3"/>
      <c r="S6" s="3"/>
      <c r="T6" s="3"/>
      <c r="U6" s="3"/>
      <c r="V6" s="3"/>
      <c r="W6" s="3"/>
      <c r="X6" s="3"/>
      <c r="Y6" s="3"/>
      <c r="Z6" s="3"/>
    </row>
    <row r="7" spans="1:26" ht="13.75" customHeight="1">
      <c r="A7" s="39">
        <f>'Complete sheet and details'!A6</f>
        <v>43321</v>
      </c>
      <c r="B7" s="4" t="s">
        <v>38</v>
      </c>
      <c r="C7" s="12">
        <v>19.1789372</v>
      </c>
      <c r="D7" s="12">
        <v>72.938290100000003</v>
      </c>
      <c r="E7" s="4" t="s">
        <v>1357</v>
      </c>
      <c r="F7" s="12">
        <v>49</v>
      </c>
      <c r="G7" s="12">
        <v>18</v>
      </c>
      <c r="H7" s="4" t="s">
        <v>39</v>
      </c>
      <c r="I7" s="3"/>
      <c r="J7" s="3"/>
      <c r="K7" s="3"/>
      <c r="L7" s="3"/>
      <c r="M7" s="3"/>
      <c r="N7" s="3"/>
      <c r="O7" s="3"/>
      <c r="P7" s="3"/>
      <c r="Q7" s="3"/>
      <c r="R7" s="3"/>
      <c r="S7" s="3"/>
      <c r="T7" s="3"/>
      <c r="U7" s="3"/>
      <c r="V7" s="3"/>
      <c r="W7" s="3"/>
      <c r="X7" s="3"/>
      <c r="Y7" s="3"/>
      <c r="Z7" s="3"/>
    </row>
    <row r="8" spans="1:26" ht="13.75" customHeight="1">
      <c r="A8" s="39">
        <f>'Complete sheet and details'!A7</f>
        <v>43008</v>
      </c>
      <c r="B8" s="4" t="s">
        <v>493</v>
      </c>
      <c r="C8" s="12">
        <v>18.7679273</v>
      </c>
      <c r="D8" s="12">
        <v>73.282113499999994</v>
      </c>
      <c r="E8" s="4" t="s">
        <v>1358</v>
      </c>
      <c r="F8" s="12">
        <v>2</v>
      </c>
      <c r="G8" s="12">
        <v>0</v>
      </c>
      <c r="H8" s="4" t="s">
        <v>22</v>
      </c>
      <c r="I8" s="3"/>
      <c r="J8" s="3"/>
      <c r="K8" s="3"/>
      <c r="L8" s="3"/>
      <c r="M8" s="3"/>
      <c r="N8" s="3"/>
      <c r="O8" s="3"/>
      <c r="P8" s="3"/>
      <c r="Q8" s="3"/>
      <c r="R8" s="3"/>
      <c r="S8" s="3"/>
      <c r="T8" s="3"/>
      <c r="U8" s="3"/>
      <c r="V8" s="3"/>
      <c r="W8" s="3"/>
      <c r="X8" s="3"/>
      <c r="Y8" s="3"/>
      <c r="Z8" s="3"/>
    </row>
    <row r="9" spans="1:26" ht="13.75" customHeight="1">
      <c r="A9" s="39">
        <f>'Complete sheet and details'!A8</f>
        <v>41860</v>
      </c>
      <c r="B9" s="4" t="s">
        <v>489</v>
      </c>
      <c r="C9" s="12">
        <v>19.201158599999999</v>
      </c>
      <c r="D9" s="12">
        <v>73.200597799999997</v>
      </c>
      <c r="E9" s="4" t="s">
        <v>274</v>
      </c>
      <c r="F9" s="12">
        <v>2</v>
      </c>
      <c r="G9" s="12">
        <v>1</v>
      </c>
      <c r="H9" s="4" t="s">
        <v>30</v>
      </c>
      <c r="I9" s="3"/>
      <c r="J9" s="3"/>
      <c r="K9" s="3"/>
      <c r="L9" s="3"/>
      <c r="M9" s="3"/>
      <c r="N9" s="3"/>
      <c r="O9" s="3"/>
      <c r="P9" s="3"/>
      <c r="Q9" s="3"/>
      <c r="R9" s="3"/>
      <c r="S9" s="3"/>
      <c r="T9" s="3"/>
      <c r="U9" s="3"/>
      <c r="V9" s="3"/>
      <c r="W9" s="3"/>
      <c r="X9" s="3"/>
      <c r="Y9" s="3"/>
      <c r="Z9" s="3"/>
    </row>
    <row r="10" spans="1:26" ht="13.75" customHeight="1">
      <c r="A10" s="39">
        <f>'Complete sheet and details'!A9</f>
        <v>42163</v>
      </c>
      <c r="B10" s="4" t="s">
        <v>163</v>
      </c>
      <c r="C10" s="12">
        <v>19.466404499999999</v>
      </c>
      <c r="D10" s="12">
        <v>72.866317299999906</v>
      </c>
      <c r="E10" s="4" t="s">
        <v>1359</v>
      </c>
      <c r="F10" s="12">
        <v>9</v>
      </c>
      <c r="G10" s="12">
        <v>1</v>
      </c>
      <c r="H10" s="4" t="s">
        <v>30</v>
      </c>
      <c r="I10" s="3"/>
      <c r="J10" s="3"/>
      <c r="K10" s="3"/>
      <c r="L10" s="3"/>
      <c r="M10" s="3"/>
      <c r="N10" s="3"/>
      <c r="O10" s="3"/>
      <c r="P10" s="3"/>
      <c r="Q10" s="3"/>
      <c r="R10" s="3"/>
      <c r="S10" s="3"/>
      <c r="T10" s="3"/>
      <c r="U10" s="3"/>
      <c r="V10" s="3"/>
      <c r="W10" s="3"/>
      <c r="X10" s="3"/>
      <c r="Y10" s="3"/>
      <c r="Z10" s="3"/>
    </row>
    <row r="11" spans="1:26" ht="13.75" customHeight="1">
      <c r="A11" s="40">
        <f>'Complete sheet and details'!A10</f>
        <v>43108</v>
      </c>
      <c r="B11" s="4" t="s">
        <v>1336</v>
      </c>
      <c r="C11" s="12">
        <v>19.140819700000002</v>
      </c>
      <c r="D11" s="12">
        <v>72.831884199999905</v>
      </c>
      <c r="E11" s="4" t="s">
        <v>274</v>
      </c>
      <c r="F11" s="12">
        <v>0</v>
      </c>
      <c r="G11" s="12">
        <v>0</v>
      </c>
      <c r="H11" s="4" t="s">
        <v>22</v>
      </c>
      <c r="I11" s="3"/>
      <c r="J11" s="3"/>
      <c r="K11" s="3"/>
      <c r="L11" s="3"/>
      <c r="M11" s="3"/>
      <c r="N11" s="3"/>
      <c r="O11" s="3"/>
      <c r="P11" s="3"/>
      <c r="Q11" s="3"/>
      <c r="R11" s="3"/>
      <c r="S11" s="3"/>
      <c r="T11" s="3"/>
      <c r="U11" s="3"/>
      <c r="V11" s="3"/>
      <c r="W11" s="3"/>
      <c r="X11" s="3"/>
      <c r="Y11" s="3"/>
      <c r="Z11" s="3"/>
    </row>
    <row r="12" spans="1:26" ht="13.75" customHeight="1">
      <c r="A12" s="39">
        <f>'Complete sheet and details'!A11</f>
        <v>43335</v>
      </c>
      <c r="B12" s="4" t="s">
        <v>322</v>
      </c>
      <c r="C12" s="12">
        <v>19.155800200000002</v>
      </c>
      <c r="D12" s="12">
        <v>72.944949299999905</v>
      </c>
      <c r="E12" s="4" t="s">
        <v>274</v>
      </c>
      <c r="F12" s="12">
        <v>4</v>
      </c>
      <c r="G12" s="12">
        <v>0</v>
      </c>
      <c r="H12" s="4" t="s">
        <v>30</v>
      </c>
      <c r="I12" s="3"/>
      <c r="J12" s="3"/>
      <c r="K12" s="3"/>
      <c r="L12" s="3"/>
      <c r="M12" s="3"/>
      <c r="N12" s="3"/>
      <c r="O12" s="3"/>
      <c r="P12" s="3"/>
      <c r="Q12" s="3"/>
      <c r="R12" s="3"/>
      <c r="S12" s="3"/>
      <c r="T12" s="3"/>
      <c r="U12" s="3"/>
      <c r="V12" s="3"/>
      <c r="W12" s="3"/>
      <c r="X12" s="3"/>
      <c r="Y12" s="3"/>
      <c r="Z12" s="3"/>
    </row>
    <row r="13" spans="1:26" ht="13.75" customHeight="1">
      <c r="A13" s="39">
        <f>'Complete sheet and details'!A12</f>
        <v>42583</v>
      </c>
      <c r="B13" s="4" t="s">
        <v>88</v>
      </c>
      <c r="C13" s="12">
        <v>18.707575299999998</v>
      </c>
      <c r="D13" s="12">
        <v>72.941627400000002</v>
      </c>
      <c r="E13" s="4" t="s">
        <v>1357</v>
      </c>
      <c r="F13" s="12">
        <v>20</v>
      </c>
      <c r="G13" s="12">
        <v>6</v>
      </c>
      <c r="H13" s="4" t="s">
        <v>30</v>
      </c>
      <c r="I13" s="3"/>
      <c r="J13" s="3"/>
      <c r="K13" s="3"/>
      <c r="L13" s="3"/>
      <c r="M13" s="3"/>
      <c r="N13" s="3"/>
      <c r="O13" s="3"/>
      <c r="P13" s="3"/>
      <c r="Q13" s="3"/>
      <c r="R13" s="3"/>
      <c r="S13" s="3"/>
      <c r="T13" s="3"/>
      <c r="U13" s="3"/>
      <c r="V13" s="3"/>
      <c r="W13" s="3"/>
      <c r="X13" s="3"/>
      <c r="Y13" s="3"/>
      <c r="Z13" s="3"/>
    </row>
    <row r="14" spans="1:26" ht="13.75" customHeight="1">
      <c r="A14" s="39">
        <f>'Complete sheet and details'!A13</f>
        <v>41780</v>
      </c>
      <c r="B14" s="4" t="s">
        <v>484</v>
      </c>
      <c r="C14" s="12">
        <v>19.1618794</v>
      </c>
      <c r="D14" s="12">
        <v>73.027982999999907</v>
      </c>
      <c r="E14" s="4" t="s">
        <v>1359</v>
      </c>
      <c r="F14" s="12">
        <v>2</v>
      </c>
      <c r="G14" s="12">
        <v>1</v>
      </c>
      <c r="H14" s="4" t="s">
        <v>68</v>
      </c>
      <c r="I14" s="3"/>
      <c r="J14" s="3"/>
      <c r="K14" s="3"/>
      <c r="L14" s="3"/>
      <c r="M14" s="3"/>
      <c r="N14" s="3"/>
      <c r="O14" s="3"/>
      <c r="P14" s="3"/>
      <c r="Q14" s="3"/>
      <c r="R14" s="3"/>
      <c r="S14" s="3"/>
      <c r="T14" s="3"/>
      <c r="U14" s="3"/>
      <c r="V14" s="3"/>
      <c r="W14" s="3"/>
      <c r="X14" s="3"/>
      <c r="Y14" s="3"/>
      <c r="Z14" s="3"/>
    </row>
    <row r="15" spans="1:26" ht="13.75" customHeight="1">
      <c r="A15" s="39">
        <f>'Complete sheet and details'!A14</f>
        <v>41698</v>
      </c>
      <c r="B15" s="4" t="s">
        <v>1331</v>
      </c>
      <c r="C15" s="12">
        <v>19.200637700000001</v>
      </c>
      <c r="D15" s="12">
        <v>72.963370999999995</v>
      </c>
      <c r="E15" s="4" t="s">
        <v>1360</v>
      </c>
      <c r="F15" s="12">
        <v>0</v>
      </c>
      <c r="G15" s="12">
        <v>1</v>
      </c>
      <c r="H15" s="4" t="s">
        <v>68</v>
      </c>
      <c r="I15" s="3"/>
      <c r="J15" s="3"/>
      <c r="K15" s="3"/>
      <c r="L15" s="3"/>
      <c r="M15" s="3"/>
      <c r="N15" s="3"/>
      <c r="O15" s="3"/>
      <c r="P15" s="3"/>
      <c r="Q15" s="3"/>
      <c r="R15" s="3"/>
      <c r="S15" s="3"/>
      <c r="T15" s="3"/>
      <c r="U15" s="3"/>
      <c r="V15" s="3"/>
      <c r="W15" s="3"/>
      <c r="X15" s="3"/>
      <c r="Y15" s="3"/>
      <c r="Z15" s="3"/>
    </row>
    <row r="16" spans="1:26" ht="13.75" customHeight="1">
      <c r="A16" s="39">
        <f>'Complete sheet and details'!A15</f>
        <v>42979</v>
      </c>
      <c r="B16" s="4" t="s">
        <v>660</v>
      </c>
      <c r="C16" s="12">
        <v>19.240330499999999</v>
      </c>
      <c r="D16" s="12">
        <v>73.130539499999998</v>
      </c>
      <c r="E16" s="4" t="s">
        <v>1361</v>
      </c>
      <c r="F16" s="12">
        <v>1</v>
      </c>
      <c r="G16" s="12">
        <v>0</v>
      </c>
      <c r="H16" s="4" t="s">
        <v>39</v>
      </c>
      <c r="I16" s="3"/>
      <c r="J16" s="3"/>
      <c r="K16" s="3"/>
      <c r="L16" s="3"/>
      <c r="M16" s="3"/>
      <c r="N16" s="3"/>
      <c r="O16" s="3"/>
      <c r="P16" s="3"/>
      <c r="Q16" s="3"/>
      <c r="R16" s="3"/>
      <c r="S16" s="3"/>
      <c r="T16" s="3"/>
      <c r="U16" s="3"/>
      <c r="V16" s="3"/>
      <c r="W16" s="3"/>
      <c r="X16" s="3"/>
      <c r="Y16" s="3"/>
      <c r="Z16" s="3"/>
    </row>
    <row r="17" spans="1:26" ht="13.75" customHeight="1">
      <c r="A17" s="39">
        <f>'Complete sheet and details'!A16</f>
        <v>41839</v>
      </c>
      <c r="B17" s="4" t="s">
        <v>317</v>
      </c>
      <c r="C17" s="12">
        <v>19.0772926</v>
      </c>
      <c r="D17" s="12">
        <v>72.854192299999994</v>
      </c>
      <c r="E17" s="4" t="s">
        <v>1359</v>
      </c>
      <c r="F17" s="12">
        <v>4</v>
      </c>
      <c r="G17" s="12">
        <v>7</v>
      </c>
      <c r="H17" s="4" t="s">
        <v>45</v>
      </c>
      <c r="I17" s="3"/>
      <c r="J17" s="3"/>
      <c r="K17" s="3"/>
      <c r="L17" s="3"/>
      <c r="M17" s="3"/>
      <c r="N17" s="3"/>
      <c r="O17" s="3"/>
      <c r="P17" s="3"/>
      <c r="Q17" s="3"/>
      <c r="R17" s="3"/>
      <c r="S17" s="3"/>
      <c r="T17" s="3"/>
      <c r="U17" s="3"/>
      <c r="V17" s="3"/>
      <c r="W17" s="3"/>
      <c r="X17" s="3"/>
      <c r="Y17" s="3"/>
      <c r="Z17" s="3"/>
    </row>
    <row r="18" spans="1:26" ht="13.75" customHeight="1">
      <c r="A18" s="39">
        <f>'Complete sheet and details'!A17</f>
        <v>43368</v>
      </c>
      <c r="B18" s="4" t="s">
        <v>1328</v>
      </c>
      <c r="C18" s="12">
        <v>19.0015994</v>
      </c>
      <c r="D18" s="12">
        <v>72.842108400000001</v>
      </c>
      <c r="E18" s="4" t="s">
        <v>274</v>
      </c>
      <c r="F18" s="12">
        <v>0</v>
      </c>
      <c r="G18" s="12">
        <v>0</v>
      </c>
      <c r="H18" s="4" t="s">
        <v>22</v>
      </c>
      <c r="I18" s="3"/>
      <c r="J18" s="3"/>
      <c r="K18" s="3"/>
      <c r="L18" s="3"/>
      <c r="M18" s="3"/>
      <c r="N18" s="3"/>
      <c r="O18" s="3"/>
      <c r="P18" s="3"/>
      <c r="Q18" s="3"/>
      <c r="R18" s="3"/>
      <c r="S18" s="3"/>
      <c r="T18" s="3"/>
      <c r="U18" s="3"/>
      <c r="V18" s="3"/>
      <c r="W18" s="3"/>
      <c r="X18" s="3"/>
      <c r="Y18" s="3"/>
      <c r="Z18" s="3"/>
    </row>
    <row r="19" spans="1:26" ht="13.75" customHeight="1">
      <c r="A19" s="39">
        <f>'Complete sheet and details'!A18</f>
        <v>43098</v>
      </c>
      <c r="B19" s="4" t="s">
        <v>1323</v>
      </c>
      <c r="C19" s="12">
        <v>19.2034354</v>
      </c>
      <c r="D19" s="12">
        <v>72.961677899999998</v>
      </c>
      <c r="E19" s="4" t="s">
        <v>1360</v>
      </c>
      <c r="F19" s="12">
        <v>0</v>
      </c>
      <c r="G19" s="12">
        <v>2</v>
      </c>
      <c r="H19" s="4" t="s">
        <v>68</v>
      </c>
      <c r="I19" s="3"/>
      <c r="J19" s="3"/>
      <c r="K19" s="3"/>
      <c r="L19" s="3"/>
      <c r="M19" s="3"/>
      <c r="N19" s="3"/>
      <c r="O19" s="3"/>
      <c r="P19" s="3"/>
      <c r="Q19" s="3"/>
      <c r="R19" s="3"/>
      <c r="S19" s="3"/>
      <c r="T19" s="3"/>
      <c r="U19" s="3"/>
      <c r="V19" s="3"/>
      <c r="W19" s="3"/>
      <c r="X19" s="3"/>
      <c r="Y19" s="3"/>
      <c r="Z19" s="3"/>
    </row>
    <row r="20" spans="1:26" ht="13.75" customHeight="1">
      <c r="A20" s="39">
        <f>'Complete sheet and details'!A19</f>
        <v>43169</v>
      </c>
      <c r="B20" s="4" t="s">
        <v>1319</v>
      </c>
      <c r="C20" s="12">
        <v>19.199821100000001</v>
      </c>
      <c r="D20" s="12">
        <v>72.842593999999906</v>
      </c>
      <c r="E20" s="4" t="s">
        <v>1359</v>
      </c>
      <c r="F20" s="12">
        <v>0</v>
      </c>
      <c r="G20" s="12">
        <v>2</v>
      </c>
      <c r="H20" s="4" t="s">
        <v>68</v>
      </c>
      <c r="I20" s="3"/>
      <c r="J20" s="3"/>
      <c r="K20" s="3"/>
      <c r="L20" s="3"/>
      <c r="M20" s="3"/>
      <c r="N20" s="3"/>
      <c r="O20" s="3"/>
      <c r="P20" s="3"/>
      <c r="Q20" s="3"/>
      <c r="R20" s="3"/>
      <c r="S20" s="3"/>
      <c r="T20" s="3"/>
      <c r="U20" s="3"/>
      <c r="V20" s="3"/>
      <c r="W20" s="3"/>
      <c r="X20" s="3"/>
      <c r="Y20" s="3"/>
      <c r="Z20" s="3"/>
    </row>
    <row r="21" spans="1:26" ht="13.75" customHeight="1">
      <c r="A21" s="39">
        <f>'Complete sheet and details'!A20</f>
        <v>42942</v>
      </c>
      <c r="B21" s="4" t="s">
        <v>312</v>
      </c>
      <c r="C21" s="12">
        <v>19.204020199999999</v>
      </c>
      <c r="D21" s="12">
        <v>73.223455700000002</v>
      </c>
      <c r="E21" s="4" t="s">
        <v>1360</v>
      </c>
      <c r="F21" s="12">
        <v>4</v>
      </c>
      <c r="G21" s="12">
        <v>1</v>
      </c>
      <c r="H21" s="4" t="s">
        <v>30</v>
      </c>
      <c r="I21" s="3"/>
      <c r="J21" s="3"/>
      <c r="K21" s="3"/>
      <c r="L21" s="3"/>
      <c r="M21" s="3"/>
      <c r="N21" s="3"/>
      <c r="O21" s="3"/>
      <c r="P21" s="3"/>
      <c r="Q21" s="3"/>
      <c r="R21" s="3"/>
      <c r="S21" s="3"/>
      <c r="T21" s="3"/>
      <c r="U21" s="3"/>
      <c r="V21" s="3"/>
      <c r="W21" s="3"/>
      <c r="X21" s="3"/>
      <c r="Y21" s="3"/>
      <c r="Z21" s="3"/>
    </row>
    <row r="22" spans="1:26" ht="13.75" customHeight="1">
      <c r="A22" s="39">
        <f>'Complete sheet and details'!A21</f>
        <v>41989</v>
      </c>
      <c r="B22" s="4" t="s">
        <v>154</v>
      </c>
      <c r="C22" s="12">
        <v>19.281254700000002</v>
      </c>
      <c r="D22" s="12">
        <v>73.048291199999994</v>
      </c>
      <c r="E22" s="4" t="s">
        <v>1360</v>
      </c>
      <c r="F22" s="12">
        <v>0</v>
      </c>
      <c r="G22" s="12">
        <v>0</v>
      </c>
      <c r="H22" s="4" t="s">
        <v>30</v>
      </c>
      <c r="I22" s="3"/>
      <c r="J22" s="3"/>
      <c r="K22" s="3"/>
      <c r="L22" s="3"/>
      <c r="M22" s="3"/>
      <c r="N22" s="3"/>
      <c r="O22" s="3"/>
      <c r="P22" s="3"/>
      <c r="Q22" s="3"/>
      <c r="R22" s="3"/>
      <c r="S22" s="3"/>
      <c r="T22" s="3"/>
      <c r="U22" s="3"/>
      <c r="V22" s="3"/>
      <c r="W22" s="3"/>
      <c r="X22" s="3"/>
      <c r="Y22" s="3"/>
      <c r="Z22" s="3"/>
    </row>
    <row r="23" spans="1:26" ht="13.75" customHeight="1">
      <c r="A23" s="39">
        <f>'Complete sheet and details'!A22</f>
        <v>42985</v>
      </c>
      <c r="B23" s="4" t="s">
        <v>154</v>
      </c>
      <c r="C23" s="12">
        <v>19.281254700000002</v>
      </c>
      <c r="D23" s="12">
        <v>73.048291199999994</v>
      </c>
      <c r="E23" s="4" t="s">
        <v>274</v>
      </c>
      <c r="F23" s="12">
        <v>0</v>
      </c>
      <c r="G23" s="12">
        <v>0</v>
      </c>
      <c r="H23" s="4" t="s">
        <v>30</v>
      </c>
      <c r="I23" s="3"/>
      <c r="J23" s="3"/>
      <c r="K23" s="3"/>
      <c r="L23" s="3"/>
      <c r="M23" s="3"/>
      <c r="N23" s="3"/>
      <c r="O23" s="3"/>
      <c r="P23" s="3"/>
      <c r="Q23" s="3"/>
      <c r="R23" s="3"/>
      <c r="S23" s="3"/>
      <c r="T23" s="3"/>
      <c r="U23" s="3"/>
      <c r="V23" s="3"/>
      <c r="W23" s="3"/>
      <c r="X23" s="3"/>
      <c r="Y23" s="3"/>
      <c r="Z23" s="3"/>
    </row>
    <row r="24" spans="1:26" ht="13.75" customHeight="1">
      <c r="A24" s="41">
        <f>'Complete sheet and details'!A23</f>
        <v>42720</v>
      </c>
      <c r="B24" s="4" t="s">
        <v>1312</v>
      </c>
      <c r="C24" s="12">
        <v>19.065639000000001</v>
      </c>
      <c r="D24" s="12">
        <v>72.860956199999904</v>
      </c>
      <c r="E24" s="4" t="s">
        <v>274</v>
      </c>
      <c r="F24" s="12">
        <v>0</v>
      </c>
      <c r="G24" s="12">
        <v>1</v>
      </c>
      <c r="H24" s="4" t="s">
        <v>22</v>
      </c>
      <c r="I24" s="3"/>
      <c r="J24" s="3"/>
      <c r="K24" s="3"/>
      <c r="L24" s="3"/>
      <c r="M24" s="3"/>
      <c r="N24" s="3"/>
      <c r="O24" s="3"/>
      <c r="P24" s="3"/>
      <c r="Q24" s="3"/>
      <c r="R24" s="3"/>
      <c r="S24" s="3"/>
      <c r="T24" s="3"/>
      <c r="U24" s="3"/>
      <c r="V24" s="3"/>
      <c r="W24" s="3"/>
      <c r="X24" s="3"/>
      <c r="Y24" s="3"/>
      <c r="Z24" s="3"/>
    </row>
    <row r="25" spans="1:26" ht="13.75" customHeight="1">
      <c r="A25" s="39">
        <f>'Complete sheet and details'!A24</f>
        <v>42577</v>
      </c>
      <c r="B25" s="4" t="s">
        <v>481</v>
      </c>
      <c r="C25" s="12">
        <v>19.1463319</v>
      </c>
      <c r="D25" s="12">
        <v>73.008057600000001</v>
      </c>
      <c r="E25" s="4" t="s">
        <v>1360</v>
      </c>
      <c r="F25" s="12">
        <v>2</v>
      </c>
      <c r="G25" s="12">
        <v>0</v>
      </c>
      <c r="H25" s="4" t="s">
        <v>30</v>
      </c>
      <c r="I25" s="3"/>
      <c r="J25" s="3"/>
      <c r="K25" s="3"/>
      <c r="L25" s="3"/>
      <c r="M25" s="3"/>
      <c r="N25" s="3"/>
      <c r="O25" s="3"/>
      <c r="P25" s="3"/>
      <c r="Q25" s="3"/>
      <c r="R25" s="3"/>
      <c r="S25" s="3"/>
      <c r="T25" s="3"/>
      <c r="U25" s="3"/>
      <c r="V25" s="3"/>
      <c r="W25" s="3"/>
      <c r="X25" s="3"/>
      <c r="Y25" s="3"/>
      <c r="Z25" s="3"/>
    </row>
    <row r="26" spans="1:26" ht="13.75" customHeight="1">
      <c r="A26" s="39">
        <f>'Complete sheet and details'!A25</f>
        <v>42346</v>
      </c>
      <c r="B26" s="4" t="s">
        <v>1310</v>
      </c>
      <c r="C26" s="12">
        <v>19.079209899999999</v>
      </c>
      <c r="D26" s="12">
        <v>73.010836499999996</v>
      </c>
      <c r="E26" s="4" t="s">
        <v>1360</v>
      </c>
      <c r="F26" s="12">
        <v>0</v>
      </c>
      <c r="G26" s="12">
        <v>0</v>
      </c>
      <c r="H26" s="4" t="s">
        <v>22</v>
      </c>
      <c r="I26" s="3"/>
      <c r="J26" s="3"/>
      <c r="K26" s="3"/>
      <c r="L26" s="3"/>
      <c r="M26" s="3"/>
      <c r="N26" s="3"/>
      <c r="O26" s="3"/>
      <c r="P26" s="3"/>
      <c r="Q26" s="3"/>
      <c r="R26" s="3"/>
      <c r="S26" s="3"/>
      <c r="T26" s="3"/>
      <c r="U26" s="3"/>
      <c r="V26" s="3"/>
      <c r="W26" s="3"/>
      <c r="X26" s="3"/>
      <c r="Y26" s="3"/>
      <c r="Z26" s="3"/>
    </row>
    <row r="27" spans="1:26" ht="13.75" customHeight="1">
      <c r="A27" s="39">
        <f>'Complete sheet and details'!A26</f>
        <v>42295</v>
      </c>
      <c r="B27" s="4" t="s">
        <v>478</v>
      </c>
      <c r="C27" s="12">
        <v>18.924665399999999</v>
      </c>
      <c r="D27" s="12">
        <v>72.822698799999998</v>
      </c>
      <c r="E27" s="4" t="s">
        <v>1357</v>
      </c>
      <c r="F27" s="12">
        <v>2</v>
      </c>
      <c r="G27" s="12">
        <v>0</v>
      </c>
      <c r="H27" s="4" t="s">
        <v>22</v>
      </c>
      <c r="I27" s="3"/>
      <c r="J27" s="3"/>
      <c r="K27" s="3"/>
      <c r="L27" s="3"/>
      <c r="M27" s="3"/>
      <c r="N27" s="3"/>
      <c r="O27" s="3"/>
      <c r="P27" s="3"/>
      <c r="Q27" s="3"/>
      <c r="R27" s="3"/>
      <c r="S27" s="3"/>
      <c r="T27" s="3"/>
      <c r="U27" s="3"/>
      <c r="V27" s="3"/>
      <c r="W27" s="3"/>
      <c r="X27" s="3"/>
      <c r="Y27" s="3"/>
      <c r="Z27" s="3"/>
    </row>
    <row r="28" spans="1:26" ht="13.75" customHeight="1">
      <c r="A28" s="39">
        <f>'Complete sheet and details'!A27</f>
        <v>42756</v>
      </c>
      <c r="B28" s="4" t="s">
        <v>656</v>
      </c>
      <c r="C28" s="12">
        <v>19.164757900000001</v>
      </c>
      <c r="D28" s="12">
        <v>72.853185999999994</v>
      </c>
      <c r="E28" s="4" t="s">
        <v>1359</v>
      </c>
      <c r="F28" s="12">
        <v>1</v>
      </c>
      <c r="G28" s="12">
        <v>1</v>
      </c>
      <c r="H28" s="4" t="s">
        <v>45</v>
      </c>
      <c r="I28" s="3"/>
      <c r="J28" s="3"/>
      <c r="K28" s="3"/>
      <c r="L28" s="3"/>
      <c r="M28" s="3"/>
      <c r="N28" s="3"/>
      <c r="O28" s="3"/>
      <c r="P28" s="3"/>
      <c r="Q28" s="3"/>
      <c r="R28" s="3"/>
      <c r="S28" s="3"/>
      <c r="T28" s="3"/>
      <c r="U28" s="3"/>
      <c r="V28" s="3"/>
      <c r="W28" s="3"/>
      <c r="X28" s="3"/>
      <c r="Y28" s="3"/>
      <c r="Z28" s="3"/>
    </row>
    <row r="29" spans="1:26" ht="13.75" customHeight="1">
      <c r="A29" s="39">
        <f>'Complete sheet and details'!A28</f>
        <v>43253</v>
      </c>
      <c r="B29" s="4" t="s">
        <v>651</v>
      </c>
      <c r="C29" s="12">
        <v>19.2083625</v>
      </c>
      <c r="D29" s="12">
        <v>72.851330300000001</v>
      </c>
      <c r="E29" s="4" t="s">
        <v>1359</v>
      </c>
      <c r="F29" s="12">
        <v>1</v>
      </c>
      <c r="G29" s="12">
        <v>0</v>
      </c>
      <c r="H29" s="4" t="s">
        <v>45</v>
      </c>
      <c r="I29" s="3"/>
      <c r="J29" s="3"/>
      <c r="K29" s="3"/>
      <c r="L29" s="3"/>
      <c r="M29" s="3"/>
      <c r="N29" s="3"/>
      <c r="O29" s="3"/>
      <c r="P29" s="3"/>
      <c r="Q29" s="3"/>
      <c r="R29" s="3"/>
      <c r="S29" s="3"/>
      <c r="T29" s="3"/>
      <c r="U29" s="3"/>
      <c r="V29" s="3"/>
      <c r="W29" s="3"/>
      <c r="X29" s="3"/>
      <c r="Y29" s="3"/>
      <c r="Z29" s="3"/>
    </row>
    <row r="30" spans="1:26" ht="13.75" customHeight="1">
      <c r="A30" s="39">
        <f>'Complete sheet and details'!A29</f>
        <v>43248</v>
      </c>
      <c r="B30" s="4" t="s">
        <v>398</v>
      </c>
      <c r="C30" s="12">
        <v>19.171797900000001</v>
      </c>
      <c r="D30" s="12">
        <v>72.859104599999995</v>
      </c>
      <c r="E30" s="4" t="s">
        <v>1358</v>
      </c>
      <c r="F30" s="12">
        <v>3</v>
      </c>
      <c r="G30" s="12">
        <v>2</v>
      </c>
      <c r="H30" s="4" t="s">
        <v>45</v>
      </c>
      <c r="I30" s="3"/>
      <c r="J30" s="3"/>
      <c r="K30" s="3"/>
      <c r="L30" s="3"/>
      <c r="M30" s="3"/>
      <c r="N30" s="3"/>
      <c r="O30" s="3"/>
      <c r="P30" s="3"/>
      <c r="Q30" s="3"/>
      <c r="R30" s="3"/>
      <c r="S30" s="3"/>
      <c r="T30" s="3"/>
      <c r="U30" s="3"/>
      <c r="V30" s="3"/>
      <c r="W30" s="3"/>
      <c r="X30" s="3"/>
      <c r="Y30" s="3"/>
      <c r="Z30" s="3"/>
    </row>
    <row r="31" spans="1:26" ht="13.75" customHeight="1">
      <c r="A31" s="39">
        <f>'Complete sheet and details'!A30</f>
        <v>43063</v>
      </c>
      <c r="B31" s="4" t="s">
        <v>1307</v>
      </c>
      <c r="C31" s="12">
        <v>19.039021399999999</v>
      </c>
      <c r="D31" s="12">
        <v>72.861895199999907</v>
      </c>
      <c r="E31" s="4" t="s">
        <v>1361</v>
      </c>
      <c r="F31" s="12">
        <v>0</v>
      </c>
      <c r="G31" s="12">
        <v>1</v>
      </c>
      <c r="H31" s="4" t="s">
        <v>39</v>
      </c>
      <c r="I31" s="3"/>
      <c r="J31" s="3"/>
      <c r="K31" s="3"/>
      <c r="L31" s="3"/>
      <c r="M31" s="3"/>
      <c r="N31" s="3"/>
      <c r="O31" s="3"/>
      <c r="P31" s="3"/>
      <c r="Q31" s="3"/>
      <c r="R31" s="3"/>
      <c r="S31" s="3"/>
      <c r="T31" s="3"/>
      <c r="U31" s="3"/>
      <c r="V31" s="3"/>
      <c r="W31" s="3"/>
      <c r="X31" s="3"/>
      <c r="Y31" s="3"/>
      <c r="Z31" s="3"/>
    </row>
    <row r="32" spans="1:26" ht="13.75" customHeight="1">
      <c r="A32" s="39">
        <f>'Complete sheet and details'!A31</f>
        <v>42728</v>
      </c>
      <c r="B32" s="4" t="s">
        <v>84</v>
      </c>
      <c r="C32" s="12">
        <v>19.330538000000001</v>
      </c>
      <c r="D32" s="12">
        <v>72.815581399999999</v>
      </c>
      <c r="E32" s="4" t="s">
        <v>1361</v>
      </c>
      <c r="F32" s="12">
        <v>20</v>
      </c>
      <c r="G32" s="12">
        <v>0</v>
      </c>
      <c r="H32" s="4" t="s">
        <v>22</v>
      </c>
      <c r="I32" s="3"/>
      <c r="J32" s="3"/>
      <c r="K32" s="3"/>
      <c r="L32" s="3"/>
      <c r="M32" s="3"/>
      <c r="N32" s="3"/>
      <c r="O32" s="3"/>
      <c r="P32" s="3"/>
      <c r="Q32" s="3"/>
      <c r="R32" s="3"/>
      <c r="S32" s="3"/>
      <c r="T32" s="3"/>
      <c r="U32" s="3"/>
      <c r="V32" s="3"/>
      <c r="W32" s="3"/>
      <c r="X32" s="3"/>
      <c r="Y32" s="3"/>
      <c r="Z32" s="3"/>
    </row>
    <row r="33" spans="1:26" ht="13.75" customHeight="1">
      <c r="A33" s="41">
        <f>'Complete sheet and details'!A32</f>
        <v>41692</v>
      </c>
      <c r="B33" s="4" t="s">
        <v>651</v>
      </c>
      <c r="C33" s="12">
        <v>19.2083625</v>
      </c>
      <c r="D33" s="12">
        <v>72.851330300000001</v>
      </c>
      <c r="E33" s="4" t="s">
        <v>1358</v>
      </c>
      <c r="F33" s="12">
        <v>0</v>
      </c>
      <c r="G33" s="12">
        <v>1</v>
      </c>
      <c r="H33" s="4" t="s">
        <v>22</v>
      </c>
      <c r="I33" s="3"/>
      <c r="J33" s="3"/>
      <c r="K33" s="3"/>
      <c r="L33" s="3"/>
      <c r="M33" s="3"/>
      <c r="N33" s="3"/>
      <c r="O33" s="3"/>
      <c r="P33" s="3"/>
      <c r="Q33" s="3"/>
      <c r="R33" s="3"/>
      <c r="S33" s="3"/>
      <c r="T33" s="3"/>
      <c r="U33" s="3"/>
      <c r="V33" s="3"/>
      <c r="W33" s="3"/>
      <c r="X33" s="3"/>
      <c r="Y33" s="3"/>
      <c r="Z33" s="3"/>
    </row>
    <row r="34" spans="1:26" ht="13.75" customHeight="1">
      <c r="A34" s="39">
        <f>'Complete sheet and details'!A33</f>
        <v>42368</v>
      </c>
      <c r="B34" s="4" t="s">
        <v>1300</v>
      </c>
      <c r="C34" s="12">
        <v>19.104189099999999</v>
      </c>
      <c r="D34" s="12">
        <v>72.916157499999997</v>
      </c>
      <c r="E34" s="4" t="s">
        <v>1358</v>
      </c>
      <c r="F34" s="12">
        <v>0</v>
      </c>
      <c r="G34" s="12">
        <v>1</v>
      </c>
      <c r="H34" s="4" t="s">
        <v>45</v>
      </c>
      <c r="I34" s="3"/>
      <c r="J34" s="3"/>
      <c r="K34" s="3"/>
      <c r="L34" s="3"/>
      <c r="M34" s="3"/>
      <c r="N34" s="3"/>
      <c r="O34" s="3"/>
      <c r="P34" s="3"/>
      <c r="Q34" s="3"/>
      <c r="R34" s="3"/>
      <c r="S34" s="3"/>
      <c r="T34" s="3"/>
      <c r="U34" s="3"/>
      <c r="V34" s="3"/>
      <c r="W34" s="3"/>
      <c r="X34" s="3"/>
      <c r="Y34" s="3"/>
      <c r="Z34" s="3"/>
    </row>
    <row r="35" spans="1:26" ht="13.75" customHeight="1">
      <c r="A35" s="39">
        <f>'Complete sheet and details'!A34</f>
        <v>43422</v>
      </c>
      <c r="B35" s="4" t="s">
        <v>1297</v>
      </c>
      <c r="C35" s="12">
        <v>19.063251699999999</v>
      </c>
      <c r="D35" s="12">
        <v>72.998855300000002</v>
      </c>
      <c r="E35" s="4" t="s">
        <v>1360</v>
      </c>
      <c r="F35" s="12">
        <v>0</v>
      </c>
      <c r="G35" s="12">
        <v>0</v>
      </c>
      <c r="H35" s="4" t="s">
        <v>22</v>
      </c>
      <c r="I35" s="3"/>
      <c r="J35" s="3"/>
      <c r="K35" s="3"/>
      <c r="L35" s="3"/>
      <c r="M35" s="3"/>
      <c r="N35" s="3"/>
      <c r="O35" s="3"/>
      <c r="P35" s="3"/>
      <c r="Q35" s="3"/>
      <c r="R35" s="3"/>
      <c r="S35" s="3"/>
      <c r="T35" s="3"/>
      <c r="U35" s="3"/>
      <c r="V35" s="3"/>
      <c r="W35" s="3"/>
      <c r="X35" s="3"/>
      <c r="Y35" s="3"/>
      <c r="Z35" s="3"/>
    </row>
    <row r="36" spans="1:26" ht="13.75" customHeight="1">
      <c r="A36" s="40">
        <f>'Complete sheet and details'!A35</f>
        <v>43404</v>
      </c>
      <c r="B36" s="4" t="s">
        <v>1294</v>
      </c>
      <c r="C36" s="12">
        <v>19.305600900000002</v>
      </c>
      <c r="D36" s="12">
        <v>72.859375499999999</v>
      </c>
      <c r="E36" s="4" t="s">
        <v>1359</v>
      </c>
      <c r="F36" s="12">
        <v>0</v>
      </c>
      <c r="G36" s="12">
        <v>1</v>
      </c>
      <c r="H36" s="4" t="s">
        <v>45</v>
      </c>
      <c r="I36" s="3"/>
      <c r="J36" s="3"/>
      <c r="K36" s="3"/>
      <c r="L36" s="3"/>
      <c r="M36" s="3"/>
      <c r="N36" s="3"/>
      <c r="O36" s="3"/>
      <c r="P36" s="3"/>
      <c r="Q36" s="3"/>
      <c r="R36" s="3"/>
      <c r="S36" s="3"/>
      <c r="T36" s="3"/>
      <c r="U36" s="3"/>
      <c r="V36" s="3"/>
      <c r="W36" s="3"/>
      <c r="X36" s="3"/>
      <c r="Y36" s="3"/>
      <c r="Z36" s="3"/>
    </row>
    <row r="37" spans="1:26" ht="13.75" customHeight="1">
      <c r="A37" s="39">
        <f>'Complete sheet and details'!A36</f>
        <v>43174</v>
      </c>
      <c r="B37" s="4" t="s">
        <v>1289</v>
      </c>
      <c r="C37" s="12">
        <v>19.102768999999999</v>
      </c>
      <c r="D37" s="12">
        <v>73.009001299999994</v>
      </c>
      <c r="E37" s="4" t="s">
        <v>1357</v>
      </c>
      <c r="F37" s="12">
        <v>0</v>
      </c>
      <c r="G37" s="12">
        <v>3</v>
      </c>
      <c r="H37" s="4" t="s">
        <v>68</v>
      </c>
      <c r="I37" s="3"/>
      <c r="J37" s="3"/>
      <c r="K37" s="3"/>
      <c r="L37" s="3"/>
      <c r="M37" s="3"/>
      <c r="N37" s="3"/>
      <c r="O37" s="3"/>
      <c r="P37" s="3"/>
      <c r="Q37" s="3"/>
      <c r="R37" s="3"/>
      <c r="S37" s="3"/>
      <c r="T37" s="3"/>
      <c r="U37" s="3"/>
      <c r="V37" s="3"/>
      <c r="W37" s="3"/>
      <c r="X37" s="3"/>
      <c r="Y37" s="3"/>
      <c r="Z37" s="3"/>
    </row>
    <row r="38" spans="1:26" ht="13.75" customHeight="1">
      <c r="A38" s="39">
        <f>'Complete sheet and details'!A37</f>
        <v>42221</v>
      </c>
      <c r="B38" s="4" t="s">
        <v>474</v>
      </c>
      <c r="C38" s="12">
        <v>19.010294699999999</v>
      </c>
      <c r="D38" s="12">
        <v>72.836315999999997</v>
      </c>
      <c r="E38" s="4" t="s">
        <v>1360</v>
      </c>
      <c r="F38" s="12">
        <v>2</v>
      </c>
      <c r="G38" s="12">
        <v>0</v>
      </c>
      <c r="H38" s="4" t="s">
        <v>22</v>
      </c>
      <c r="I38" s="3"/>
      <c r="J38" s="3"/>
      <c r="K38" s="3"/>
      <c r="L38" s="3"/>
      <c r="M38" s="3"/>
      <c r="N38" s="3"/>
      <c r="O38" s="3"/>
      <c r="P38" s="3"/>
      <c r="Q38" s="3"/>
      <c r="R38" s="3"/>
      <c r="S38" s="3"/>
      <c r="T38" s="3"/>
      <c r="U38" s="3"/>
      <c r="V38" s="3"/>
      <c r="W38" s="3"/>
      <c r="X38" s="3"/>
      <c r="Y38" s="3"/>
      <c r="Z38" s="3"/>
    </row>
    <row r="39" spans="1:26" ht="13.75" customHeight="1">
      <c r="A39" s="39">
        <f>'Complete sheet and details'!A38</f>
        <v>42759</v>
      </c>
      <c r="B39" s="4" t="s">
        <v>1287</v>
      </c>
      <c r="C39" s="12">
        <v>19.207849599999999</v>
      </c>
      <c r="D39" s="12">
        <v>72.826599399999907</v>
      </c>
      <c r="E39" s="4" t="s">
        <v>1360</v>
      </c>
      <c r="F39" s="12">
        <v>0</v>
      </c>
      <c r="G39" s="12">
        <v>0</v>
      </c>
      <c r="H39" s="4" t="s">
        <v>22</v>
      </c>
      <c r="I39" s="3"/>
      <c r="J39" s="3"/>
      <c r="K39" s="3"/>
      <c r="L39" s="3"/>
      <c r="M39" s="3"/>
      <c r="N39" s="3"/>
      <c r="O39" s="3"/>
      <c r="P39" s="3"/>
      <c r="Q39" s="3"/>
      <c r="R39" s="3"/>
      <c r="S39" s="3"/>
      <c r="T39" s="3"/>
      <c r="U39" s="3"/>
      <c r="V39" s="3"/>
      <c r="W39" s="3"/>
      <c r="X39" s="3"/>
      <c r="Y39" s="3"/>
      <c r="Z39" s="3"/>
    </row>
    <row r="40" spans="1:26" ht="13.75" customHeight="1">
      <c r="A40" s="39">
        <f>'Complete sheet and details'!A39</f>
        <v>42473</v>
      </c>
      <c r="B40" s="4" t="s">
        <v>647</v>
      </c>
      <c r="C40" s="12">
        <v>19.070372299999999</v>
      </c>
      <c r="D40" s="12">
        <v>72.879793699999993</v>
      </c>
      <c r="E40" s="4" t="s">
        <v>1357</v>
      </c>
      <c r="F40" s="12">
        <v>1</v>
      </c>
      <c r="G40" s="12">
        <v>1</v>
      </c>
      <c r="H40" s="4" t="s">
        <v>68</v>
      </c>
      <c r="I40" s="3"/>
      <c r="J40" s="3"/>
      <c r="K40" s="3"/>
      <c r="L40" s="3"/>
      <c r="M40" s="3"/>
      <c r="N40" s="3"/>
      <c r="O40" s="3"/>
      <c r="P40" s="3"/>
      <c r="Q40" s="3"/>
      <c r="R40" s="3"/>
      <c r="S40" s="3"/>
      <c r="T40" s="3"/>
      <c r="U40" s="3"/>
      <c r="V40" s="3"/>
      <c r="W40" s="3"/>
      <c r="X40" s="3"/>
      <c r="Y40" s="3"/>
      <c r="Z40" s="3"/>
    </row>
    <row r="41" spans="1:26" ht="13.75" customHeight="1">
      <c r="A41" s="39">
        <f>'Complete sheet and details'!A40</f>
        <v>42388</v>
      </c>
      <c r="B41" s="4" t="s">
        <v>1285</v>
      </c>
      <c r="C41" s="12">
        <v>18.939844600000001</v>
      </c>
      <c r="D41" s="12">
        <v>72.835447500000001</v>
      </c>
      <c r="E41" s="4" t="s">
        <v>1360</v>
      </c>
      <c r="F41" s="12">
        <v>0</v>
      </c>
      <c r="G41" s="12">
        <v>0</v>
      </c>
      <c r="H41" s="4" t="s">
        <v>22</v>
      </c>
      <c r="I41" s="3"/>
      <c r="J41" s="3"/>
      <c r="K41" s="3"/>
      <c r="L41" s="3"/>
      <c r="M41" s="3"/>
      <c r="N41" s="3"/>
      <c r="O41" s="3"/>
      <c r="P41" s="3"/>
      <c r="Q41" s="3"/>
      <c r="R41" s="3"/>
      <c r="S41" s="3"/>
      <c r="T41" s="3"/>
      <c r="U41" s="3"/>
      <c r="V41" s="3"/>
      <c r="W41" s="3"/>
      <c r="X41" s="3"/>
      <c r="Y41" s="3"/>
      <c r="Z41" s="3"/>
    </row>
    <row r="42" spans="1:26" ht="13.75" customHeight="1">
      <c r="A42" s="39">
        <f>'Complete sheet and details'!A41</f>
        <v>42249</v>
      </c>
      <c r="B42" s="4" t="s">
        <v>263</v>
      </c>
      <c r="C42" s="12">
        <v>19.4158261</v>
      </c>
      <c r="D42" s="12">
        <v>72.832211700000002</v>
      </c>
      <c r="E42" s="4" t="s">
        <v>1359</v>
      </c>
      <c r="F42" s="12">
        <v>5</v>
      </c>
      <c r="G42" s="12">
        <v>0</v>
      </c>
      <c r="H42" s="4" t="s">
        <v>45</v>
      </c>
      <c r="I42" s="3"/>
      <c r="J42" s="3"/>
      <c r="K42" s="3"/>
      <c r="L42" s="3"/>
      <c r="M42" s="3"/>
      <c r="N42" s="3"/>
      <c r="O42" s="3"/>
      <c r="P42" s="3"/>
      <c r="Q42" s="3"/>
      <c r="R42" s="3"/>
      <c r="S42" s="3"/>
      <c r="T42" s="3"/>
      <c r="U42" s="3"/>
      <c r="V42" s="3"/>
      <c r="W42" s="3"/>
      <c r="X42" s="3"/>
      <c r="Y42" s="3"/>
      <c r="Z42" s="3"/>
    </row>
    <row r="43" spans="1:26" ht="13.75" customHeight="1">
      <c r="A43" s="39">
        <f>'Complete sheet and details'!A42</f>
        <v>42134</v>
      </c>
      <c r="B43" s="4" t="s">
        <v>468</v>
      </c>
      <c r="C43" s="12">
        <v>18.971152</v>
      </c>
      <c r="D43" s="12">
        <v>72.816466899999995</v>
      </c>
      <c r="E43" s="4" t="s">
        <v>1359</v>
      </c>
      <c r="F43" s="12">
        <v>2</v>
      </c>
      <c r="G43" s="12">
        <v>3</v>
      </c>
      <c r="H43" s="4" t="s">
        <v>45</v>
      </c>
      <c r="I43" s="3"/>
      <c r="J43" s="3"/>
      <c r="K43" s="3"/>
      <c r="L43" s="3"/>
      <c r="M43" s="3"/>
      <c r="N43" s="3"/>
      <c r="O43" s="3"/>
      <c r="P43" s="3"/>
      <c r="Q43" s="3"/>
      <c r="R43" s="3"/>
      <c r="S43" s="3"/>
      <c r="T43" s="3"/>
      <c r="U43" s="3"/>
      <c r="V43" s="3"/>
      <c r="W43" s="3"/>
      <c r="X43" s="3"/>
      <c r="Y43" s="3"/>
      <c r="Z43" s="3"/>
    </row>
    <row r="44" spans="1:26" ht="13.75" customHeight="1">
      <c r="A44" s="39">
        <f>'Complete sheet and details'!A43</f>
        <v>41993</v>
      </c>
      <c r="B44" s="4" t="s">
        <v>98</v>
      </c>
      <c r="C44" s="12">
        <v>19.136226099999998</v>
      </c>
      <c r="D44" s="12">
        <v>72.833071899999993</v>
      </c>
      <c r="E44" s="4" t="s">
        <v>274</v>
      </c>
      <c r="F44" s="12">
        <v>19</v>
      </c>
      <c r="G44" s="12">
        <v>1</v>
      </c>
      <c r="H44" s="4" t="s">
        <v>22</v>
      </c>
      <c r="I44" s="3"/>
      <c r="J44" s="3"/>
      <c r="K44" s="3"/>
      <c r="L44" s="3"/>
      <c r="M44" s="3"/>
      <c r="N44" s="3"/>
      <c r="O44" s="3"/>
      <c r="P44" s="3"/>
      <c r="Q44" s="3"/>
      <c r="R44" s="3"/>
      <c r="S44" s="3"/>
      <c r="T44" s="3"/>
      <c r="U44" s="3"/>
      <c r="V44" s="3"/>
      <c r="W44" s="3"/>
      <c r="X44" s="3"/>
      <c r="Y44" s="3"/>
      <c r="Z44" s="3"/>
    </row>
    <row r="45" spans="1:26" ht="13.75" customHeight="1">
      <c r="A45" s="39">
        <f>'Complete sheet and details'!A44</f>
        <v>43458</v>
      </c>
      <c r="B45" s="4" t="s">
        <v>1282</v>
      </c>
      <c r="C45" s="12">
        <v>18.956246199999999</v>
      </c>
      <c r="D45" s="12">
        <v>72.829554199999905</v>
      </c>
      <c r="E45" s="4" t="s">
        <v>274</v>
      </c>
      <c r="F45" s="12">
        <v>0</v>
      </c>
      <c r="G45" s="12">
        <v>0</v>
      </c>
      <c r="H45" s="4" t="s">
        <v>22</v>
      </c>
      <c r="I45" s="3"/>
      <c r="J45" s="3"/>
      <c r="K45" s="3"/>
      <c r="L45" s="3"/>
      <c r="M45" s="3"/>
      <c r="N45" s="3"/>
      <c r="O45" s="3"/>
      <c r="P45" s="3"/>
      <c r="Q45" s="3"/>
      <c r="R45" s="3"/>
      <c r="S45" s="3"/>
      <c r="T45" s="3"/>
      <c r="U45" s="3"/>
      <c r="V45" s="3"/>
      <c r="W45" s="3"/>
      <c r="X45" s="3"/>
      <c r="Y45" s="3"/>
      <c r="Z45" s="3"/>
    </row>
    <row r="46" spans="1:26" ht="13.75" customHeight="1">
      <c r="A46" s="39">
        <f>'Complete sheet and details'!A45</f>
        <v>43380</v>
      </c>
      <c r="B46" s="4" t="s">
        <v>258</v>
      </c>
      <c r="C46" s="12">
        <v>19.6514995</v>
      </c>
      <c r="D46" s="12">
        <v>73.148361999999906</v>
      </c>
      <c r="E46" s="4" t="s">
        <v>1359</v>
      </c>
      <c r="F46" s="12">
        <v>5</v>
      </c>
      <c r="G46" s="12">
        <v>0</v>
      </c>
      <c r="H46" s="4" t="s">
        <v>45</v>
      </c>
      <c r="I46" s="3"/>
      <c r="J46" s="3"/>
      <c r="K46" s="3"/>
      <c r="L46" s="3"/>
      <c r="M46" s="3"/>
      <c r="N46" s="3"/>
      <c r="O46" s="3"/>
      <c r="P46" s="3"/>
      <c r="Q46" s="3"/>
      <c r="R46" s="3"/>
      <c r="S46" s="3"/>
      <c r="T46" s="3"/>
      <c r="U46" s="3"/>
      <c r="V46" s="3"/>
      <c r="W46" s="3"/>
      <c r="X46" s="3"/>
      <c r="Y46" s="3"/>
      <c r="Z46" s="3"/>
    </row>
    <row r="47" spans="1:26" ht="13.75" customHeight="1">
      <c r="A47" s="40">
        <f>'Complete sheet and details'!A46</f>
        <v>43309</v>
      </c>
      <c r="B47" s="4" t="s">
        <v>1277</v>
      </c>
      <c r="C47" s="12">
        <v>19.1438971</v>
      </c>
      <c r="D47" s="12">
        <v>72.842770700000003</v>
      </c>
      <c r="E47" s="4" t="s">
        <v>1361</v>
      </c>
      <c r="F47" s="12">
        <v>0</v>
      </c>
      <c r="G47" s="12">
        <v>1</v>
      </c>
      <c r="H47" s="4" t="s">
        <v>39</v>
      </c>
      <c r="I47" s="3"/>
      <c r="J47" s="3"/>
      <c r="K47" s="3"/>
      <c r="L47" s="3"/>
      <c r="M47" s="3"/>
      <c r="N47" s="3"/>
      <c r="O47" s="3"/>
      <c r="P47" s="3"/>
      <c r="Q47" s="3"/>
      <c r="R47" s="3"/>
      <c r="S47" s="3"/>
      <c r="T47" s="3"/>
      <c r="U47" s="3"/>
      <c r="V47" s="3"/>
      <c r="W47" s="3"/>
      <c r="X47" s="3"/>
      <c r="Y47" s="3"/>
      <c r="Z47" s="3"/>
    </row>
    <row r="48" spans="1:26" ht="13.75" customHeight="1">
      <c r="A48" s="39">
        <f>'Complete sheet and details'!A47</f>
        <v>43285</v>
      </c>
      <c r="B48" s="4" t="s">
        <v>1274</v>
      </c>
      <c r="C48" s="12">
        <v>19.135085199999999</v>
      </c>
      <c r="D48" s="12">
        <v>72.814610099999996</v>
      </c>
      <c r="E48" s="4" t="s">
        <v>1360</v>
      </c>
      <c r="F48" s="12">
        <v>0</v>
      </c>
      <c r="G48" s="12">
        <v>0</v>
      </c>
      <c r="H48" s="4" t="s">
        <v>68</v>
      </c>
      <c r="I48" s="3"/>
      <c r="J48" s="3"/>
      <c r="K48" s="3"/>
      <c r="L48" s="3"/>
      <c r="M48" s="3"/>
      <c r="N48" s="3"/>
      <c r="O48" s="3"/>
      <c r="P48" s="3"/>
      <c r="Q48" s="3"/>
      <c r="R48" s="3"/>
      <c r="S48" s="3"/>
      <c r="T48" s="3"/>
      <c r="U48" s="3"/>
      <c r="V48" s="3"/>
      <c r="W48" s="3"/>
      <c r="X48" s="3"/>
      <c r="Y48" s="3"/>
      <c r="Z48" s="3"/>
    </row>
    <row r="49" spans="1:26" ht="13.75" customHeight="1">
      <c r="A49" s="39">
        <f>'Complete sheet and details'!A48</f>
        <v>43200</v>
      </c>
      <c r="B49" s="4" t="s">
        <v>62</v>
      </c>
      <c r="C49" s="12">
        <v>19.090426000000001</v>
      </c>
      <c r="D49" s="12">
        <v>73.010826999999907</v>
      </c>
      <c r="E49" s="4" t="s">
        <v>1360</v>
      </c>
      <c r="F49" s="12">
        <v>31</v>
      </c>
      <c r="G49" s="12">
        <v>1</v>
      </c>
      <c r="H49" s="4" t="s">
        <v>22</v>
      </c>
      <c r="I49" s="3"/>
      <c r="J49" s="3"/>
      <c r="K49" s="3"/>
      <c r="L49" s="3"/>
      <c r="M49" s="3"/>
      <c r="N49" s="3"/>
      <c r="O49" s="3"/>
      <c r="P49" s="3"/>
      <c r="Q49" s="3"/>
      <c r="R49" s="3"/>
      <c r="S49" s="3"/>
      <c r="T49" s="3"/>
      <c r="U49" s="3"/>
      <c r="V49" s="3"/>
      <c r="W49" s="3"/>
      <c r="X49" s="3"/>
      <c r="Y49" s="3"/>
      <c r="Z49" s="3"/>
    </row>
    <row r="50" spans="1:26" ht="13.75" customHeight="1">
      <c r="A50" s="39">
        <f>'Complete sheet and details'!A49</f>
        <v>43181</v>
      </c>
      <c r="B50" s="4" t="s">
        <v>641</v>
      </c>
      <c r="C50" s="12">
        <v>19.201049999999999</v>
      </c>
      <c r="D50" s="12">
        <v>72.978534999999994</v>
      </c>
      <c r="E50" s="4" t="s">
        <v>1360</v>
      </c>
      <c r="F50" s="12">
        <v>1</v>
      </c>
      <c r="G50" s="12">
        <v>0</v>
      </c>
      <c r="H50" s="4" t="s">
        <v>22</v>
      </c>
      <c r="I50" s="3"/>
      <c r="J50" s="3"/>
      <c r="K50" s="3"/>
      <c r="L50" s="3"/>
      <c r="M50" s="3"/>
      <c r="N50" s="3"/>
      <c r="O50" s="3"/>
      <c r="P50" s="3"/>
      <c r="Q50" s="3"/>
      <c r="R50" s="3"/>
      <c r="S50" s="3"/>
      <c r="T50" s="3"/>
      <c r="U50" s="3"/>
      <c r="V50" s="3"/>
      <c r="W50" s="3"/>
      <c r="X50" s="3"/>
      <c r="Y50" s="3"/>
      <c r="Z50" s="3"/>
    </row>
    <row r="51" spans="1:26" ht="13.75" customHeight="1">
      <c r="A51" s="40">
        <f>'Complete sheet and details'!A50</f>
        <v>43105</v>
      </c>
      <c r="B51" s="4" t="s">
        <v>636</v>
      </c>
      <c r="C51" s="12">
        <v>19.2219716</v>
      </c>
      <c r="D51" s="12">
        <v>72.8303808</v>
      </c>
      <c r="E51" s="4" t="s">
        <v>1362</v>
      </c>
      <c r="F51" s="12">
        <v>1</v>
      </c>
      <c r="G51" s="12">
        <v>1</v>
      </c>
      <c r="H51" s="4" t="s">
        <v>22</v>
      </c>
      <c r="I51" s="3"/>
      <c r="J51" s="3"/>
      <c r="K51" s="3"/>
      <c r="L51" s="3"/>
      <c r="M51" s="3"/>
      <c r="N51" s="3"/>
      <c r="O51" s="3"/>
      <c r="P51" s="3"/>
      <c r="Q51" s="3"/>
      <c r="R51" s="3"/>
      <c r="S51" s="3"/>
      <c r="T51" s="3"/>
      <c r="U51" s="3"/>
      <c r="V51" s="3"/>
      <c r="W51" s="3"/>
      <c r="X51" s="3"/>
      <c r="Y51" s="3"/>
      <c r="Z51" s="3"/>
    </row>
    <row r="52" spans="1:26" ht="13.75" customHeight="1">
      <c r="A52" s="40">
        <f>'Complete sheet and details'!A51</f>
        <v>42770</v>
      </c>
      <c r="B52" s="4" t="s">
        <v>394</v>
      </c>
      <c r="C52" s="12">
        <v>19.7933977</v>
      </c>
      <c r="D52" s="12">
        <v>72.719576699999905</v>
      </c>
      <c r="E52" s="4" t="s">
        <v>274</v>
      </c>
      <c r="F52" s="12">
        <v>3</v>
      </c>
      <c r="G52" s="12">
        <v>2</v>
      </c>
      <c r="H52" s="4" t="s">
        <v>30</v>
      </c>
      <c r="I52" s="3"/>
      <c r="J52" s="3"/>
      <c r="K52" s="3"/>
      <c r="L52" s="3"/>
      <c r="M52" s="3"/>
      <c r="N52" s="3"/>
      <c r="O52" s="3"/>
      <c r="P52" s="3"/>
      <c r="Q52" s="3"/>
      <c r="R52" s="3"/>
      <c r="S52" s="3"/>
      <c r="T52" s="3"/>
      <c r="U52" s="3"/>
      <c r="V52" s="3"/>
      <c r="W52" s="3"/>
      <c r="X52" s="3"/>
      <c r="Y52" s="3"/>
      <c r="Z52" s="3"/>
    </row>
    <row r="53" spans="1:26" ht="13.75" customHeight="1">
      <c r="A53" s="40">
        <f>'Complete sheet and details'!A52</f>
        <v>42657</v>
      </c>
      <c r="B53" s="4" t="s">
        <v>1272</v>
      </c>
      <c r="C53" s="12">
        <v>19.107491100000001</v>
      </c>
      <c r="D53" s="12">
        <v>72.901760299999907</v>
      </c>
      <c r="E53" s="4" t="s">
        <v>1360</v>
      </c>
      <c r="F53" s="12">
        <v>0</v>
      </c>
      <c r="G53" s="12">
        <v>0</v>
      </c>
      <c r="H53" s="4" t="s">
        <v>22</v>
      </c>
      <c r="I53" s="3"/>
      <c r="J53" s="3"/>
      <c r="K53" s="3"/>
      <c r="L53" s="3"/>
      <c r="M53" s="3"/>
      <c r="N53" s="3"/>
      <c r="O53" s="3"/>
      <c r="P53" s="3"/>
      <c r="Q53" s="3"/>
      <c r="R53" s="3"/>
      <c r="S53" s="3"/>
      <c r="T53" s="3"/>
      <c r="U53" s="3"/>
      <c r="V53" s="3"/>
      <c r="W53" s="3"/>
      <c r="X53" s="3"/>
      <c r="Y53" s="3"/>
      <c r="Z53" s="3"/>
    </row>
    <row r="54" spans="1:26" ht="13.75" customHeight="1">
      <c r="A54" s="40">
        <f>'Complete sheet and details'!A53</f>
        <v>42554</v>
      </c>
      <c r="B54" s="4" t="s">
        <v>1269</v>
      </c>
      <c r="C54" s="12">
        <v>18.969758299999999</v>
      </c>
      <c r="D54" s="12">
        <v>72.8437184</v>
      </c>
      <c r="E54" s="4" t="s">
        <v>1357</v>
      </c>
      <c r="F54" s="12">
        <v>0</v>
      </c>
      <c r="G54" s="12">
        <v>0</v>
      </c>
      <c r="H54" s="4" t="s">
        <v>22</v>
      </c>
      <c r="I54" s="3"/>
      <c r="J54" s="3"/>
      <c r="K54" s="3"/>
      <c r="L54" s="3"/>
      <c r="M54" s="3"/>
      <c r="N54" s="3"/>
      <c r="O54" s="3"/>
      <c r="P54" s="3"/>
      <c r="Q54" s="3"/>
      <c r="R54" s="3"/>
      <c r="S54" s="3"/>
      <c r="T54" s="3"/>
      <c r="U54" s="3"/>
      <c r="V54" s="3"/>
      <c r="W54" s="3"/>
      <c r="X54" s="3"/>
      <c r="Y54" s="3"/>
      <c r="Z54" s="3"/>
    </row>
    <row r="55" spans="1:26" ht="13.75" customHeight="1">
      <c r="A55" s="40">
        <f>'Complete sheet and details'!A54</f>
        <v>42446</v>
      </c>
      <c r="B55" s="4" t="s">
        <v>1266</v>
      </c>
      <c r="C55" s="12">
        <v>19.1435906</v>
      </c>
      <c r="D55" s="12">
        <v>72.824629099999996</v>
      </c>
      <c r="E55" s="4" t="s">
        <v>1357</v>
      </c>
      <c r="F55" s="12">
        <v>0</v>
      </c>
      <c r="G55" s="12">
        <v>0</v>
      </c>
      <c r="H55" s="4" t="s">
        <v>22</v>
      </c>
      <c r="I55" s="3"/>
      <c r="J55" s="3"/>
      <c r="K55" s="3"/>
      <c r="L55" s="3"/>
      <c r="M55" s="3"/>
      <c r="N55" s="3"/>
      <c r="O55" s="3"/>
      <c r="P55" s="3"/>
      <c r="Q55" s="3"/>
      <c r="R55" s="3"/>
      <c r="S55" s="3"/>
      <c r="T55" s="3"/>
      <c r="U55" s="3"/>
      <c r="V55" s="3"/>
      <c r="W55" s="3"/>
      <c r="X55" s="3"/>
      <c r="Y55" s="3"/>
      <c r="Z55" s="3"/>
    </row>
    <row r="56" spans="1:26" ht="13.75" customHeight="1">
      <c r="A56" s="40">
        <f>'Complete sheet and details'!A55</f>
        <v>42230</v>
      </c>
      <c r="B56" s="4" t="s">
        <v>1264</v>
      </c>
      <c r="C56" s="12">
        <v>19.2274885</v>
      </c>
      <c r="D56" s="12">
        <v>72.851986400000001</v>
      </c>
      <c r="E56" s="4" t="s">
        <v>1360</v>
      </c>
      <c r="F56" s="12">
        <v>0</v>
      </c>
      <c r="G56" s="12">
        <v>0</v>
      </c>
      <c r="H56" s="4" t="s">
        <v>68</v>
      </c>
      <c r="I56" s="3"/>
      <c r="J56" s="3"/>
      <c r="K56" s="3"/>
      <c r="L56" s="3"/>
      <c r="M56" s="3"/>
      <c r="N56" s="3"/>
      <c r="O56" s="3"/>
      <c r="P56" s="3"/>
      <c r="Q56" s="3"/>
      <c r="R56" s="3"/>
      <c r="S56" s="3"/>
      <c r="T56" s="3"/>
      <c r="U56" s="3"/>
      <c r="V56" s="3"/>
      <c r="W56" s="3"/>
      <c r="X56" s="3"/>
      <c r="Y56" s="3"/>
      <c r="Z56" s="3"/>
    </row>
    <row r="57" spans="1:26" ht="13.75" customHeight="1">
      <c r="A57" s="40">
        <f>'Complete sheet and details'!A56</f>
        <v>42190</v>
      </c>
      <c r="B57" s="4" t="s">
        <v>309</v>
      </c>
      <c r="C57" s="12">
        <v>19.059900500000001</v>
      </c>
      <c r="D57" s="12">
        <v>72.900494699999996</v>
      </c>
      <c r="E57" s="4" t="s">
        <v>1358</v>
      </c>
      <c r="F57" s="12">
        <v>4</v>
      </c>
      <c r="G57" s="12">
        <v>0</v>
      </c>
      <c r="H57" s="4" t="s">
        <v>22</v>
      </c>
      <c r="I57" s="3"/>
      <c r="J57" s="3"/>
      <c r="K57" s="3"/>
      <c r="L57" s="3"/>
      <c r="M57" s="3"/>
      <c r="N57" s="3"/>
      <c r="O57" s="3"/>
      <c r="P57" s="3"/>
      <c r="Q57" s="3"/>
      <c r="R57" s="3"/>
      <c r="S57" s="3"/>
      <c r="T57" s="3"/>
      <c r="U57" s="3"/>
      <c r="V57" s="3"/>
      <c r="W57" s="3"/>
      <c r="X57" s="3"/>
      <c r="Y57" s="3"/>
      <c r="Z57" s="3"/>
    </row>
    <row r="58" spans="1:26" ht="13.75" customHeight="1">
      <c r="A58" s="40">
        <f>'Complete sheet and details'!A57</f>
        <v>41984</v>
      </c>
      <c r="B58" s="4" t="s">
        <v>389</v>
      </c>
      <c r="C58" s="12">
        <v>19.073821599999999</v>
      </c>
      <c r="D58" s="12">
        <v>72.887731399999893</v>
      </c>
      <c r="E58" s="4" t="s">
        <v>1362</v>
      </c>
      <c r="F58" s="12">
        <v>3</v>
      </c>
      <c r="G58" s="12">
        <v>0</v>
      </c>
      <c r="H58" s="4" t="s">
        <v>30</v>
      </c>
      <c r="I58" s="3"/>
      <c r="J58" s="3"/>
      <c r="K58" s="3"/>
      <c r="L58" s="3"/>
      <c r="M58" s="3"/>
      <c r="N58" s="3"/>
      <c r="O58" s="3"/>
      <c r="P58" s="3"/>
      <c r="Q58" s="3"/>
      <c r="R58" s="3"/>
      <c r="S58" s="3"/>
      <c r="T58" s="3"/>
      <c r="U58" s="3"/>
      <c r="V58" s="3"/>
      <c r="W58" s="3"/>
      <c r="X58" s="3"/>
      <c r="Y58" s="3"/>
      <c r="Z58" s="3"/>
    </row>
    <row r="59" spans="1:26" ht="13.75" customHeight="1">
      <c r="A59" s="40">
        <f>'Complete sheet and details'!A58</f>
        <v>41850</v>
      </c>
      <c r="B59" s="4" t="s">
        <v>1262</v>
      </c>
      <c r="C59" s="12">
        <v>19.112310900000001</v>
      </c>
      <c r="D59" s="12">
        <v>72.907037700000004</v>
      </c>
      <c r="E59" s="4" t="s">
        <v>274</v>
      </c>
      <c r="F59" s="12">
        <v>0</v>
      </c>
      <c r="G59" s="12">
        <v>0</v>
      </c>
      <c r="H59" s="4" t="s">
        <v>22</v>
      </c>
      <c r="I59" s="3"/>
      <c r="J59" s="3"/>
      <c r="K59" s="3"/>
      <c r="L59" s="3"/>
      <c r="M59" s="3"/>
      <c r="N59" s="3"/>
      <c r="O59" s="3"/>
      <c r="P59" s="3"/>
      <c r="Q59" s="3"/>
      <c r="R59" s="3"/>
      <c r="S59" s="3"/>
      <c r="T59" s="3"/>
      <c r="U59" s="3"/>
      <c r="V59" s="3"/>
      <c r="W59" s="3"/>
      <c r="X59" s="3"/>
      <c r="Y59" s="3"/>
      <c r="Z59" s="3"/>
    </row>
    <row r="60" spans="1:26" ht="13.75" customHeight="1">
      <c r="A60" s="40">
        <f>'Complete sheet and details'!A59</f>
        <v>41832</v>
      </c>
      <c r="B60" s="4" t="s">
        <v>253</v>
      </c>
      <c r="C60" s="12">
        <v>19.124959799999999</v>
      </c>
      <c r="D60" s="12">
        <v>72.836083799999997</v>
      </c>
      <c r="E60" s="4" t="s">
        <v>1357</v>
      </c>
      <c r="F60" s="12">
        <v>5</v>
      </c>
      <c r="G60" s="12">
        <v>0</v>
      </c>
      <c r="H60" s="4" t="s">
        <v>22</v>
      </c>
      <c r="I60" s="3"/>
      <c r="J60" s="3"/>
      <c r="K60" s="3"/>
      <c r="L60" s="3"/>
      <c r="M60" s="3"/>
      <c r="N60" s="3"/>
      <c r="O60" s="3"/>
      <c r="P60" s="3"/>
      <c r="Q60" s="3"/>
      <c r="R60" s="3"/>
      <c r="S60" s="3"/>
      <c r="T60" s="3"/>
      <c r="U60" s="3"/>
      <c r="V60" s="3"/>
      <c r="W60" s="3"/>
      <c r="X60" s="3"/>
      <c r="Y60" s="3"/>
      <c r="Z60" s="3"/>
    </row>
    <row r="61" spans="1:26" ht="13.75" customHeight="1">
      <c r="A61" s="40">
        <f>'Complete sheet and details'!A60</f>
        <v>43463</v>
      </c>
      <c r="B61" s="4" t="s">
        <v>1259</v>
      </c>
      <c r="C61" s="12">
        <v>19.118379000000001</v>
      </c>
      <c r="D61" s="12">
        <v>72.910689399999995</v>
      </c>
      <c r="E61" s="4" t="s">
        <v>1360</v>
      </c>
      <c r="F61" s="12">
        <v>0</v>
      </c>
      <c r="G61" s="12">
        <v>0</v>
      </c>
      <c r="H61" s="4" t="s">
        <v>68</v>
      </c>
      <c r="I61" s="3"/>
      <c r="J61" s="3"/>
      <c r="K61" s="3"/>
      <c r="L61" s="3"/>
      <c r="M61" s="3"/>
      <c r="N61" s="3"/>
      <c r="O61" s="3"/>
      <c r="P61" s="3"/>
      <c r="Q61" s="3"/>
      <c r="R61" s="3"/>
      <c r="S61" s="3"/>
      <c r="T61" s="3"/>
      <c r="U61" s="3"/>
      <c r="V61" s="3"/>
      <c r="W61" s="3"/>
      <c r="X61" s="3"/>
      <c r="Y61" s="3"/>
      <c r="Z61" s="3"/>
    </row>
    <row r="62" spans="1:26" ht="13.75" customHeight="1">
      <c r="A62" s="40">
        <f>'Complete sheet and details'!A61</f>
        <v>43437</v>
      </c>
      <c r="B62" s="4" t="s">
        <v>1256</v>
      </c>
      <c r="C62" s="12">
        <v>19.073994200000001</v>
      </c>
      <c r="D62" s="12">
        <v>72.874440100000001</v>
      </c>
      <c r="E62" s="4" t="s">
        <v>1357</v>
      </c>
      <c r="F62" s="12">
        <v>0</v>
      </c>
      <c r="G62" s="12">
        <v>0</v>
      </c>
      <c r="H62" s="4" t="s">
        <v>22</v>
      </c>
      <c r="I62" s="3"/>
      <c r="J62" s="3"/>
      <c r="K62" s="3"/>
      <c r="L62" s="3"/>
      <c r="M62" s="3"/>
      <c r="N62" s="3"/>
      <c r="O62" s="3"/>
      <c r="P62" s="3"/>
      <c r="Q62" s="3"/>
      <c r="R62" s="3"/>
      <c r="S62" s="3"/>
      <c r="T62" s="3"/>
      <c r="U62" s="3"/>
      <c r="V62" s="3"/>
      <c r="W62" s="3"/>
      <c r="X62" s="3"/>
      <c r="Y62" s="3"/>
      <c r="Z62" s="3"/>
    </row>
    <row r="63" spans="1:26" ht="13.75" customHeight="1">
      <c r="A63" s="40">
        <f>'Complete sheet and details'!A62</f>
        <v>43414</v>
      </c>
      <c r="B63" s="4" t="s">
        <v>118</v>
      </c>
      <c r="C63" s="12">
        <v>19.038091099999999</v>
      </c>
      <c r="D63" s="12">
        <v>72.859113399999998</v>
      </c>
      <c r="E63" s="4" t="s">
        <v>1360</v>
      </c>
      <c r="F63" s="12">
        <v>12</v>
      </c>
      <c r="G63" s="12">
        <v>0</v>
      </c>
      <c r="H63" s="4" t="s">
        <v>68</v>
      </c>
      <c r="I63" s="3"/>
      <c r="J63" s="3"/>
      <c r="K63" s="3"/>
      <c r="L63" s="3"/>
      <c r="M63" s="3"/>
      <c r="N63" s="3"/>
      <c r="O63" s="3"/>
      <c r="P63" s="3"/>
      <c r="Q63" s="3"/>
      <c r="R63" s="3"/>
      <c r="S63" s="3"/>
      <c r="T63" s="3"/>
      <c r="U63" s="3"/>
      <c r="V63" s="3"/>
      <c r="W63" s="3"/>
      <c r="X63" s="3"/>
      <c r="Y63" s="3"/>
      <c r="Z63" s="3"/>
    </row>
    <row r="64" spans="1:26" ht="13.75" customHeight="1">
      <c r="A64" s="40">
        <f>'Complete sheet and details'!A63</f>
        <v>43395</v>
      </c>
      <c r="B64" s="4" t="s">
        <v>198</v>
      </c>
      <c r="C64" s="12">
        <v>19.380215199999999</v>
      </c>
      <c r="D64" s="12">
        <v>72.830130599999904</v>
      </c>
      <c r="E64" s="4" t="s">
        <v>1358</v>
      </c>
      <c r="F64" s="12">
        <v>6</v>
      </c>
      <c r="G64" s="12">
        <v>0</v>
      </c>
      <c r="H64" s="4" t="s">
        <v>39</v>
      </c>
      <c r="I64" s="3"/>
      <c r="J64" s="3"/>
      <c r="K64" s="3"/>
      <c r="L64" s="3"/>
      <c r="M64" s="3"/>
      <c r="N64" s="3"/>
      <c r="O64" s="3"/>
      <c r="P64" s="3"/>
      <c r="Q64" s="3"/>
      <c r="R64" s="3"/>
      <c r="S64" s="3"/>
      <c r="T64" s="3"/>
      <c r="U64" s="3"/>
      <c r="V64" s="3"/>
      <c r="W64" s="3"/>
      <c r="X64" s="3"/>
      <c r="Y64" s="3"/>
      <c r="Z64" s="3"/>
    </row>
    <row r="65" spans="1:26" ht="13.75" customHeight="1">
      <c r="A65" s="40">
        <f>'Complete sheet and details'!A64</f>
        <v>43277</v>
      </c>
      <c r="B65" s="4" t="s">
        <v>385</v>
      </c>
      <c r="C65" s="12">
        <v>19.266998399999999</v>
      </c>
      <c r="D65" s="12">
        <v>73.0306839</v>
      </c>
      <c r="E65" s="4" t="s">
        <v>1360</v>
      </c>
      <c r="F65" s="12">
        <v>3</v>
      </c>
      <c r="G65" s="12">
        <v>8</v>
      </c>
      <c r="H65" s="4" t="s">
        <v>30</v>
      </c>
      <c r="I65" s="3"/>
      <c r="J65" s="3"/>
      <c r="K65" s="3"/>
      <c r="L65" s="3"/>
      <c r="M65" s="3"/>
      <c r="N65" s="3"/>
      <c r="O65" s="3"/>
      <c r="P65" s="3"/>
      <c r="Q65" s="3"/>
      <c r="R65" s="3"/>
      <c r="S65" s="3"/>
      <c r="T65" s="3"/>
      <c r="U65" s="3"/>
      <c r="V65" s="3"/>
      <c r="W65" s="3"/>
      <c r="X65" s="3"/>
      <c r="Y65" s="3"/>
      <c r="Z65" s="3"/>
    </row>
    <row r="66" spans="1:26" ht="13.75" customHeight="1">
      <c r="A66" s="42">
        <f>'Complete sheet and details'!A65</f>
        <v>43262</v>
      </c>
      <c r="B66" s="4" t="s">
        <v>1253</v>
      </c>
      <c r="C66" s="12">
        <v>19.019665799999999</v>
      </c>
      <c r="D66" s="12">
        <v>72.840907099999995</v>
      </c>
      <c r="E66" s="4" t="s">
        <v>1360</v>
      </c>
      <c r="F66" s="12">
        <v>0</v>
      </c>
      <c r="G66" s="12">
        <v>0</v>
      </c>
      <c r="H66" s="4" t="s">
        <v>22</v>
      </c>
      <c r="I66" s="3"/>
      <c r="J66" s="3"/>
      <c r="K66" s="3"/>
      <c r="L66" s="3"/>
      <c r="M66" s="3"/>
      <c r="N66" s="3"/>
      <c r="O66" s="3"/>
      <c r="P66" s="3"/>
      <c r="Q66" s="3"/>
      <c r="R66" s="3"/>
      <c r="S66" s="3"/>
      <c r="T66" s="3"/>
      <c r="U66" s="3"/>
      <c r="V66" s="3"/>
      <c r="W66" s="3"/>
      <c r="X66" s="3"/>
      <c r="Y66" s="3"/>
      <c r="Z66" s="3"/>
    </row>
    <row r="67" spans="1:26" ht="13.75" customHeight="1">
      <c r="A67" s="43">
        <f>'Complete sheet and details'!A66</f>
        <v>43131</v>
      </c>
      <c r="B67" s="4" t="s">
        <v>632</v>
      </c>
      <c r="C67" s="12">
        <v>18.963510599999999</v>
      </c>
      <c r="D67" s="12">
        <v>72.830252099999996</v>
      </c>
      <c r="E67" s="4" t="s">
        <v>274</v>
      </c>
      <c r="F67" s="12">
        <v>1</v>
      </c>
      <c r="G67" s="12">
        <v>1</v>
      </c>
      <c r="H67" s="4" t="s">
        <v>68</v>
      </c>
      <c r="I67" s="3"/>
      <c r="J67" s="3"/>
      <c r="K67" s="3"/>
      <c r="L67" s="3"/>
      <c r="M67" s="3"/>
      <c r="N67" s="3"/>
      <c r="O67" s="3"/>
      <c r="P67" s="3"/>
      <c r="Q67" s="3"/>
      <c r="R67" s="3"/>
      <c r="S67" s="3"/>
      <c r="T67" s="3"/>
      <c r="U67" s="3"/>
      <c r="V67" s="3"/>
      <c r="W67" s="3"/>
      <c r="X67" s="3"/>
      <c r="Y67" s="3"/>
      <c r="Z67" s="3"/>
    </row>
    <row r="68" spans="1:26" ht="13.75" customHeight="1">
      <c r="A68" s="43">
        <f>'Complete sheet and details'!A67</f>
        <v>43045</v>
      </c>
      <c r="B68" s="4" t="s">
        <v>1249</v>
      </c>
      <c r="C68" s="12">
        <v>19.190491699999999</v>
      </c>
      <c r="D68" s="12">
        <v>72.8639419</v>
      </c>
      <c r="E68" s="4" t="s">
        <v>274</v>
      </c>
      <c r="F68" s="12">
        <v>0</v>
      </c>
      <c r="G68" s="12">
        <v>0</v>
      </c>
      <c r="H68" s="4" t="s">
        <v>36</v>
      </c>
      <c r="I68" s="3"/>
      <c r="J68" s="3"/>
      <c r="K68" s="3"/>
      <c r="L68" s="3"/>
      <c r="M68" s="3"/>
      <c r="N68" s="3"/>
      <c r="O68" s="3"/>
      <c r="P68" s="3"/>
      <c r="Q68" s="3"/>
      <c r="R68" s="3"/>
      <c r="S68" s="3"/>
      <c r="T68" s="3"/>
      <c r="U68" s="3"/>
      <c r="V68" s="3"/>
      <c r="W68" s="3"/>
      <c r="X68" s="3"/>
      <c r="Y68" s="3"/>
      <c r="Z68" s="3"/>
    </row>
    <row r="69" spans="1:26" ht="13.75" customHeight="1">
      <c r="A69" s="43">
        <f>'Complete sheet and details'!A68</f>
        <v>42811</v>
      </c>
      <c r="B69" s="4" t="s">
        <v>305</v>
      </c>
      <c r="C69" s="12">
        <v>19.064108300000001</v>
      </c>
      <c r="D69" s="12">
        <v>72.837111100000001</v>
      </c>
      <c r="E69" s="4" t="s">
        <v>1359</v>
      </c>
      <c r="F69" s="12">
        <v>4</v>
      </c>
      <c r="G69" s="12">
        <v>0</v>
      </c>
      <c r="H69" s="4" t="s">
        <v>45</v>
      </c>
      <c r="I69" s="3"/>
      <c r="J69" s="3"/>
      <c r="K69" s="3"/>
      <c r="L69" s="3"/>
      <c r="M69" s="3"/>
      <c r="N69" s="3"/>
      <c r="O69" s="3"/>
      <c r="P69" s="3"/>
      <c r="Q69" s="3"/>
      <c r="R69" s="3"/>
      <c r="S69" s="3"/>
      <c r="T69" s="3"/>
      <c r="U69" s="3"/>
      <c r="V69" s="3"/>
      <c r="W69" s="3"/>
      <c r="X69" s="3"/>
      <c r="Y69" s="3"/>
      <c r="Z69" s="3"/>
    </row>
    <row r="70" spans="1:26" ht="13.75" customHeight="1">
      <c r="A70" s="43">
        <f>'Complete sheet and details'!A69</f>
        <v>42543</v>
      </c>
      <c r="B70" s="4" t="s">
        <v>331</v>
      </c>
      <c r="C70" s="12">
        <v>18.9742566</v>
      </c>
      <c r="D70" s="12">
        <v>72.817020900000003</v>
      </c>
      <c r="E70" s="4" t="s">
        <v>274</v>
      </c>
      <c r="F70" s="12">
        <v>0</v>
      </c>
      <c r="G70" s="12">
        <v>0</v>
      </c>
      <c r="H70" s="4" t="s">
        <v>22</v>
      </c>
      <c r="I70" s="3"/>
      <c r="J70" s="3"/>
      <c r="K70" s="3"/>
      <c r="L70" s="3"/>
      <c r="M70" s="3"/>
      <c r="N70" s="3"/>
      <c r="O70" s="3"/>
      <c r="P70" s="3"/>
      <c r="Q70" s="3"/>
      <c r="R70" s="3"/>
      <c r="S70" s="3"/>
      <c r="T70" s="3"/>
      <c r="U70" s="3"/>
      <c r="V70" s="3"/>
      <c r="W70" s="3"/>
      <c r="X70" s="3"/>
      <c r="Y70" s="3"/>
      <c r="Z70" s="3"/>
    </row>
    <row r="71" spans="1:26" ht="13.75" customHeight="1">
      <c r="A71" s="43">
        <f>'Complete sheet and details'!A70</f>
        <v>42329</v>
      </c>
      <c r="B71" s="4" t="s">
        <v>382</v>
      </c>
      <c r="C71" s="12">
        <v>18.976958100000001</v>
      </c>
      <c r="D71" s="12">
        <v>72.831959599999905</v>
      </c>
      <c r="E71" s="4" t="s">
        <v>1360</v>
      </c>
      <c r="F71" s="12">
        <v>3</v>
      </c>
      <c r="G71" s="12">
        <v>0</v>
      </c>
      <c r="H71" s="4" t="s">
        <v>68</v>
      </c>
      <c r="I71" s="3"/>
      <c r="J71" s="3"/>
      <c r="K71" s="3"/>
      <c r="L71" s="3"/>
      <c r="M71" s="3"/>
      <c r="N71" s="3"/>
      <c r="O71" s="3"/>
      <c r="P71" s="3"/>
      <c r="Q71" s="3"/>
      <c r="R71" s="3"/>
      <c r="S71" s="3"/>
      <c r="T71" s="3"/>
      <c r="U71" s="3"/>
      <c r="V71" s="3"/>
      <c r="W71" s="3"/>
      <c r="X71" s="3"/>
      <c r="Y71" s="3"/>
      <c r="Z71" s="3"/>
    </row>
    <row r="72" spans="1:26" ht="13.75" customHeight="1">
      <c r="A72" s="43">
        <f>'Complete sheet and details'!A71</f>
        <v>42067</v>
      </c>
      <c r="B72" s="4" t="s">
        <v>1205</v>
      </c>
      <c r="C72" s="12">
        <v>19.0713507</v>
      </c>
      <c r="D72" s="12">
        <v>72.929815599999998</v>
      </c>
      <c r="E72" s="4" t="s">
        <v>274</v>
      </c>
      <c r="F72" s="12">
        <v>0</v>
      </c>
      <c r="G72" s="12">
        <v>0</v>
      </c>
      <c r="H72" s="4" t="s">
        <v>39</v>
      </c>
      <c r="I72" s="3"/>
      <c r="J72" s="3"/>
      <c r="K72" s="3"/>
      <c r="L72" s="3"/>
      <c r="M72" s="3"/>
      <c r="N72" s="3"/>
      <c r="O72" s="3"/>
      <c r="P72" s="3"/>
      <c r="Q72" s="3"/>
      <c r="R72" s="3"/>
      <c r="S72" s="3"/>
      <c r="T72" s="3"/>
      <c r="U72" s="3"/>
      <c r="V72" s="3"/>
      <c r="W72" s="3"/>
      <c r="X72" s="3"/>
      <c r="Y72" s="3"/>
      <c r="Z72" s="3"/>
    </row>
    <row r="73" spans="1:26" ht="13.75" customHeight="1">
      <c r="A73" s="43">
        <f>'Complete sheet and details'!A72</f>
        <v>42032</v>
      </c>
      <c r="B73" s="4" t="s">
        <v>331</v>
      </c>
      <c r="C73" s="12">
        <v>18.9742566</v>
      </c>
      <c r="D73" s="12">
        <v>72.817020900000003</v>
      </c>
      <c r="E73" s="4" t="s">
        <v>274</v>
      </c>
      <c r="F73" s="12">
        <v>0</v>
      </c>
      <c r="G73" s="12">
        <v>0</v>
      </c>
      <c r="H73" s="4" t="s">
        <v>22</v>
      </c>
      <c r="I73" s="3"/>
      <c r="J73" s="3"/>
      <c r="K73" s="3"/>
      <c r="L73" s="3"/>
      <c r="M73" s="3"/>
      <c r="N73" s="3"/>
      <c r="O73" s="3"/>
      <c r="P73" s="3"/>
      <c r="Q73" s="3"/>
      <c r="R73" s="3"/>
      <c r="S73" s="3"/>
      <c r="T73" s="3"/>
      <c r="U73" s="3"/>
      <c r="V73" s="3"/>
      <c r="W73" s="3"/>
      <c r="X73" s="3"/>
      <c r="Y73" s="3"/>
      <c r="Z73" s="3"/>
    </row>
    <row r="74" spans="1:26" ht="13.75" customHeight="1">
      <c r="A74" s="43">
        <f>'Complete sheet and details'!A73</f>
        <v>41969</v>
      </c>
      <c r="B74" s="4" t="s">
        <v>302</v>
      </c>
      <c r="C74" s="12">
        <v>18.982237000000001</v>
      </c>
      <c r="D74" s="12">
        <v>72.840901799999997</v>
      </c>
      <c r="E74" s="4" t="s">
        <v>1362</v>
      </c>
      <c r="F74" s="12">
        <v>4</v>
      </c>
      <c r="G74" s="12">
        <v>0</v>
      </c>
      <c r="H74" s="4" t="s">
        <v>68</v>
      </c>
      <c r="I74" s="3"/>
      <c r="J74" s="3"/>
      <c r="K74" s="3"/>
      <c r="L74" s="3"/>
      <c r="M74" s="3"/>
      <c r="N74" s="3"/>
      <c r="O74" s="3"/>
      <c r="P74" s="3"/>
      <c r="Q74" s="3"/>
      <c r="R74" s="3"/>
      <c r="S74" s="3"/>
      <c r="T74" s="3"/>
      <c r="U74" s="3"/>
      <c r="V74" s="3"/>
      <c r="W74" s="3"/>
      <c r="X74" s="3"/>
      <c r="Y74" s="3"/>
      <c r="Z74" s="3"/>
    </row>
    <row r="75" spans="1:26" ht="13.75" customHeight="1">
      <c r="A75" s="43">
        <f>'Complete sheet and details'!A74</f>
        <v>41724</v>
      </c>
      <c r="B75" s="4" t="s">
        <v>1239</v>
      </c>
      <c r="C75" s="12">
        <v>19.137834000000002</v>
      </c>
      <c r="D75" s="12">
        <v>72.852915999999993</v>
      </c>
      <c r="E75" s="4" t="s">
        <v>274</v>
      </c>
      <c r="F75" s="12">
        <v>0</v>
      </c>
      <c r="G75" s="12">
        <v>0</v>
      </c>
      <c r="H75" s="4" t="s">
        <v>30</v>
      </c>
      <c r="I75" s="3"/>
      <c r="J75" s="3"/>
      <c r="K75" s="3"/>
      <c r="L75" s="3"/>
      <c r="M75" s="3"/>
      <c r="N75" s="3"/>
      <c r="O75" s="3"/>
      <c r="P75" s="3"/>
      <c r="Q75" s="3"/>
      <c r="R75" s="3"/>
      <c r="S75" s="3"/>
      <c r="T75" s="3"/>
      <c r="U75" s="3"/>
      <c r="V75" s="3"/>
      <c r="W75" s="3"/>
      <c r="X75" s="3"/>
      <c r="Y75" s="3"/>
      <c r="Z75" s="3"/>
    </row>
    <row r="76" spans="1:26" ht="13.75" customHeight="1">
      <c r="A76" s="43">
        <f>'Complete sheet and details'!A75</f>
        <v>41713</v>
      </c>
      <c r="B76" s="4" t="s">
        <v>1235</v>
      </c>
      <c r="C76" s="12">
        <v>19.180259400000001</v>
      </c>
      <c r="D76" s="12">
        <v>72.861279999999994</v>
      </c>
      <c r="E76" s="4" t="s">
        <v>1358</v>
      </c>
      <c r="F76" s="12">
        <v>0</v>
      </c>
      <c r="G76" s="12">
        <v>1</v>
      </c>
      <c r="H76" s="4" t="s">
        <v>68</v>
      </c>
      <c r="I76" s="3"/>
      <c r="J76" s="3"/>
      <c r="K76" s="3"/>
      <c r="L76" s="3"/>
      <c r="M76" s="3"/>
      <c r="N76" s="3"/>
      <c r="O76" s="3"/>
      <c r="P76" s="3"/>
      <c r="Q76" s="3"/>
      <c r="R76" s="3"/>
      <c r="S76" s="3"/>
      <c r="T76" s="3"/>
      <c r="U76" s="3"/>
      <c r="V76" s="3"/>
      <c r="W76" s="3"/>
      <c r="X76" s="3"/>
      <c r="Y76" s="3"/>
      <c r="Z76" s="3"/>
    </row>
    <row r="77" spans="1:26" ht="13.75" customHeight="1">
      <c r="A77" s="43">
        <f>'Complete sheet and details'!A76</f>
        <v>41694</v>
      </c>
      <c r="B77" s="4" t="s">
        <v>1233</v>
      </c>
      <c r="C77" s="12">
        <v>19.115871800000001</v>
      </c>
      <c r="D77" s="12">
        <v>72.854455700000003</v>
      </c>
      <c r="E77" s="4" t="s">
        <v>274</v>
      </c>
      <c r="F77" s="12">
        <v>0</v>
      </c>
      <c r="G77" s="12">
        <v>0</v>
      </c>
      <c r="H77" s="4" t="s">
        <v>22</v>
      </c>
      <c r="I77" s="3"/>
      <c r="J77" s="3"/>
      <c r="K77" s="3"/>
      <c r="L77" s="3"/>
      <c r="M77" s="3"/>
      <c r="N77" s="3"/>
      <c r="O77" s="3"/>
      <c r="P77" s="3"/>
      <c r="Q77" s="3"/>
      <c r="R77" s="3"/>
      <c r="S77" s="3"/>
      <c r="T77" s="3"/>
      <c r="U77" s="3"/>
      <c r="V77" s="3"/>
      <c r="W77" s="3"/>
      <c r="X77" s="3"/>
      <c r="Y77" s="3"/>
      <c r="Z77" s="3"/>
    </row>
    <row r="78" spans="1:26" ht="13.75" customHeight="1">
      <c r="A78" s="43">
        <f>'Complete sheet and details'!A77</f>
        <v>43417</v>
      </c>
      <c r="B78" s="4" t="s">
        <v>154</v>
      </c>
      <c r="C78" s="12">
        <v>19.281254700000002</v>
      </c>
      <c r="D78" s="12">
        <v>73.048291199999994</v>
      </c>
      <c r="E78" s="4" t="s">
        <v>1360</v>
      </c>
      <c r="F78" s="12">
        <v>2</v>
      </c>
      <c r="G78" s="12">
        <v>1</v>
      </c>
      <c r="H78" s="4" t="s">
        <v>30</v>
      </c>
      <c r="I78" s="3"/>
      <c r="J78" s="3"/>
      <c r="K78" s="3"/>
      <c r="L78" s="3"/>
      <c r="M78" s="3"/>
      <c r="N78" s="3"/>
      <c r="O78" s="3"/>
      <c r="P78" s="3"/>
      <c r="Q78" s="3"/>
      <c r="R78" s="3"/>
      <c r="S78" s="3"/>
      <c r="T78" s="3"/>
      <c r="U78" s="3"/>
      <c r="V78" s="3"/>
      <c r="W78" s="3"/>
      <c r="X78" s="3"/>
      <c r="Y78" s="3"/>
      <c r="Z78" s="3"/>
    </row>
    <row r="79" spans="1:26" ht="13.75" customHeight="1">
      <c r="A79" s="43">
        <f>'Complete sheet and details'!A78</f>
        <v>43323</v>
      </c>
      <c r="B79" s="4" t="s">
        <v>1229</v>
      </c>
      <c r="C79" s="12">
        <v>19.249989200000002</v>
      </c>
      <c r="D79" s="12">
        <v>72.864599599999906</v>
      </c>
      <c r="E79" s="4" t="s">
        <v>1359</v>
      </c>
      <c r="F79" s="12">
        <v>0</v>
      </c>
      <c r="G79" s="12">
        <v>2</v>
      </c>
      <c r="H79" s="4" t="s">
        <v>45</v>
      </c>
      <c r="I79" s="3"/>
      <c r="J79" s="3"/>
      <c r="K79" s="3"/>
      <c r="L79" s="3"/>
      <c r="M79" s="3"/>
      <c r="N79" s="3"/>
      <c r="O79" s="3"/>
      <c r="P79" s="3"/>
      <c r="Q79" s="3"/>
      <c r="R79" s="3"/>
      <c r="S79" s="3"/>
      <c r="T79" s="3"/>
      <c r="U79" s="3"/>
      <c r="V79" s="3"/>
      <c r="W79" s="3"/>
      <c r="X79" s="3"/>
      <c r="Y79" s="3"/>
      <c r="Z79" s="3"/>
    </row>
    <row r="80" spans="1:26" ht="13.75" customHeight="1">
      <c r="A80" s="43">
        <f>'Complete sheet and details'!A79</f>
        <v>43314</v>
      </c>
      <c r="B80" s="4" t="s">
        <v>1226</v>
      </c>
      <c r="C80" s="12">
        <v>19.029597800000001</v>
      </c>
      <c r="D80" s="12">
        <v>73.039914999999993</v>
      </c>
      <c r="E80" s="4" t="s">
        <v>1361</v>
      </c>
      <c r="F80" s="12">
        <v>0</v>
      </c>
      <c r="G80" s="12">
        <v>1</v>
      </c>
      <c r="H80" s="4" t="s">
        <v>22</v>
      </c>
      <c r="I80" s="3"/>
      <c r="J80" s="3"/>
      <c r="K80" s="3"/>
      <c r="L80" s="3"/>
      <c r="M80" s="3"/>
      <c r="N80" s="3"/>
      <c r="O80" s="3"/>
      <c r="P80" s="3"/>
      <c r="Q80" s="3"/>
      <c r="R80" s="3"/>
      <c r="S80" s="3"/>
      <c r="T80" s="3"/>
      <c r="U80" s="3"/>
      <c r="V80" s="3"/>
      <c r="W80" s="3"/>
      <c r="X80" s="3"/>
      <c r="Y80" s="3"/>
      <c r="Z80" s="3"/>
    </row>
    <row r="81" spans="1:26" ht="13.75" customHeight="1">
      <c r="A81" s="43">
        <f>'Complete sheet and details'!A80</f>
        <v>43216</v>
      </c>
      <c r="B81" s="4" t="s">
        <v>1224</v>
      </c>
      <c r="C81" s="12">
        <v>19.114197300000001</v>
      </c>
      <c r="D81" s="12">
        <v>72.824178699999905</v>
      </c>
      <c r="E81" s="4" t="s">
        <v>1360</v>
      </c>
      <c r="F81" s="12">
        <v>0</v>
      </c>
      <c r="G81" s="12">
        <v>0</v>
      </c>
      <c r="H81" s="4" t="s">
        <v>68</v>
      </c>
      <c r="I81" s="3"/>
      <c r="J81" s="3"/>
      <c r="K81" s="3"/>
      <c r="L81" s="3"/>
      <c r="M81" s="3"/>
      <c r="N81" s="3"/>
      <c r="O81" s="3"/>
      <c r="P81" s="3"/>
      <c r="Q81" s="3"/>
      <c r="R81" s="3"/>
      <c r="S81" s="3"/>
      <c r="T81" s="3"/>
      <c r="U81" s="3"/>
      <c r="V81" s="3"/>
      <c r="W81" s="3"/>
      <c r="X81" s="3"/>
      <c r="Y81" s="3"/>
      <c r="Z81" s="3"/>
    </row>
    <row r="82" spans="1:26" ht="13.75" customHeight="1">
      <c r="A82" s="43">
        <f>'Complete sheet and details'!A81</f>
        <v>43063</v>
      </c>
      <c r="B82" s="4" t="s">
        <v>1221</v>
      </c>
      <c r="C82" s="12">
        <v>19.858753499999999</v>
      </c>
      <c r="D82" s="12">
        <v>73.184960799999999</v>
      </c>
      <c r="E82" s="4" t="s">
        <v>1357</v>
      </c>
      <c r="F82" s="12">
        <v>0</v>
      </c>
      <c r="G82" s="12">
        <v>1</v>
      </c>
      <c r="H82" s="4" t="s">
        <v>39</v>
      </c>
      <c r="I82" s="3"/>
      <c r="J82" s="3"/>
      <c r="K82" s="3"/>
      <c r="L82" s="3"/>
      <c r="M82" s="3"/>
      <c r="N82" s="3"/>
      <c r="O82" s="3"/>
      <c r="P82" s="3"/>
      <c r="Q82" s="3"/>
      <c r="R82" s="3"/>
      <c r="S82" s="3"/>
      <c r="T82" s="3"/>
      <c r="U82" s="3"/>
      <c r="V82" s="3"/>
      <c r="W82" s="3"/>
      <c r="X82" s="3"/>
      <c r="Y82" s="3"/>
      <c r="Z82" s="3"/>
    </row>
    <row r="83" spans="1:26" ht="13.75" customHeight="1">
      <c r="A83" s="43">
        <f>'Complete sheet and details'!A82</f>
        <v>43041</v>
      </c>
      <c r="B83" s="4" t="s">
        <v>1217</v>
      </c>
      <c r="C83" s="12">
        <v>19.062743600000001</v>
      </c>
      <c r="D83" s="12">
        <v>72.843055100000001</v>
      </c>
      <c r="E83" s="4" t="s">
        <v>1360</v>
      </c>
      <c r="F83" s="12">
        <v>0</v>
      </c>
      <c r="G83" s="12">
        <v>0</v>
      </c>
      <c r="H83" s="4" t="s">
        <v>68</v>
      </c>
      <c r="I83" s="3"/>
      <c r="J83" s="3"/>
      <c r="K83" s="3"/>
      <c r="L83" s="3"/>
      <c r="M83" s="3"/>
      <c r="N83" s="3"/>
      <c r="O83" s="3"/>
      <c r="P83" s="3"/>
      <c r="Q83" s="3"/>
      <c r="R83" s="3"/>
      <c r="S83" s="3"/>
      <c r="T83" s="3"/>
      <c r="U83" s="3"/>
      <c r="V83" s="3"/>
      <c r="W83" s="3"/>
      <c r="X83" s="3"/>
      <c r="Y83" s="3"/>
      <c r="Z83" s="3"/>
    </row>
    <row r="84" spans="1:26" ht="13.75" customHeight="1">
      <c r="A84" s="43">
        <f>'Complete sheet and details'!A83</f>
        <v>42996</v>
      </c>
      <c r="B84" s="4" t="s">
        <v>194</v>
      </c>
      <c r="C84" s="12">
        <v>18.948737900000001</v>
      </c>
      <c r="D84" s="12">
        <v>72.8288826</v>
      </c>
      <c r="E84" s="4" t="s">
        <v>1360</v>
      </c>
      <c r="F84" s="12">
        <v>6</v>
      </c>
      <c r="G84" s="12">
        <v>2</v>
      </c>
      <c r="H84" s="4" t="s">
        <v>22</v>
      </c>
      <c r="I84" s="3"/>
      <c r="J84" s="3"/>
      <c r="K84" s="3"/>
      <c r="L84" s="3"/>
      <c r="M84" s="3"/>
      <c r="N84" s="3"/>
      <c r="O84" s="3"/>
      <c r="P84" s="3"/>
      <c r="Q84" s="3"/>
      <c r="R84" s="3"/>
      <c r="S84" s="3"/>
      <c r="T84" s="3"/>
      <c r="U84" s="3"/>
      <c r="V84" s="3"/>
      <c r="W84" s="3"/>
      <c r="X84" s="3"/>
      <c r="Y84" s="3"/>
      <c r="Z84" s="3"/>
    </row>
    <row r="85" spans="1:26" ht="13.75" customHeight="1">
      <c r="A85" s="43">
        <f>'Complete sheet and details'!A84</f>
        <v>42902</v>
      </c>
      <c r="B85" s="4" t="s">
        <v>1215</v>
      </c>
      <c r="C85" s="12">
        <v>19.094431</v>
      </c>
      <c r="D85" s="12">
        <v>72.846077999999906</v>
      </c>
      <c r="E85" s="4" t="s">
        <v>1360</v>
      </c>
      <c r="F85" s="12">
        <v>0</v>
      </c>
      <c r="G85" s="12">
        <v>0</v>
      </c>
      <c r="H85" s="4" t="s">
        <v>22</v>
      </c>
      <c r="I85" s="3"/>
      <c r="J85" s="3"/>
      <c r="K85" s="3"/>
      <c r="L85" s="3"/>
      <c r="M85" s="3"/>
      <c r="N85" s="3"/>
      <c r="O85" s="3"/>
      <c r="P85" s="3"/>
      <c r="Q85" s="3"/>
      <c r="R85" s="3"/>
      <c r="S85" s="3"/>
      <c r="T85" s="3"/>
      <c r="U85" s="3"/>
      <c r="V85" s="3"/>
      <c r="W85" s="3"/>
      <c r="X85" s="3"/>
      <c r="Y85" s="3"/>
      <c r="Z85" s="3"/>
    </row>
    <row r="86" spans="1:26" ht="13.75" customHeight="1">
      <c r="A86" s="43">
        <f>'Complete sheet and details'!A85</f>
        <v>42768</v>
      </c>
      <c r="B86" s="4" t="s">
        <v>1209</v>
      </c>
      <c r="C86" s="12">
        <v>19.0227225</v>
      </c>
      <c r="D86" s="12">
        <v>72.9026712</v>
      </c>
      <c r="E86" s="4" t="s">
        <v>1361</v>
      </c>
      <c r="F86" s="12">
        <v>0</v>
      </c>
      <c r="G86" s="12">
        <v>2</v>
      </c>
      <c r="H86" s="4" t="s">
        <v>30</v>
      </c>
      <c r="I86" s="3"/>
      <c r="J86" s="3"/>
      <c r="K86" s="3"/>
      <c r="L86" s="3"/>
      <c r="M86" s="3"/>
      <c r="N86" s="3"/>
      <c r="O86" s="3"/>
      <c r="P86" s="3"/>
      <c r="Q86" s="3"/>
      <c r="R86" s="3"/>
      <c r="S86" s="3"/>
      <c r="T86" s="3"/>
      <c r="U86" s="3"/>
      <c r="V86" s="3"/>
      <c r="W86" s="3"/>
      <c r="X86" s="3"/>
      <c r="Y86" s="3"/>
      <c r="Z86" s="3"/>
    </row>
    <row r="87" spans="1:26" ht="13.75" customHeight="1">
      <c r="A87" s="43">
        <f>'Complete sheet and details'!A86</f>
        <v>42723</v>
      </c>
      <c r="B87" s="4" t="s">
        <v>651</v>
      </c>
      <c r="C87" s="12">
        <v>19.2083625</v>
      </c>
      <c r="D87" s="12">
        <v>72.851330300000001</v>
      </c>
      <c r="E87" s="4" t="s">
        <v>1357</v>
      </c>
      <c r="F87" s="12">
        <v>0</v>
      </c>
      <c r="G87" s="12">
        <v>1</v>
      </c>
      <c r="H87" s="4" t="s">
        <v>22</v>
      </c>
      <c r="I87" s="3"/>
      <c r="J87" s="3"/>
      <c r="K87" s="3"/>
      <c r="L87" s="3"/>
      <c r="M87" s="3"/>
      <c r="N87" s="3"/>
      <c r="O87" s="3"/>
      <c r="P87" s="3"/>
      <c r="Q87" s="3"/>
      <c r="R87" s="3"/>
      <c r="S87" s="3"/>
      <c r="T87" s="3"/>
      <c r="U87" s="3"/>
      <c r="V87" s="3"/>
      <c r="W87" s="3"/>
      <c r="X87" s="3"/>
      <c r="Y87" s="3"/>
      <c r="Z87" s="3"/>
    </row>
    <row r="88" spans="1:26" ht="13.75" customHeight="1">
      <c r="A88" s="43">
        <f>'Complete sheet and details'!A87</f>
        <v>42689</v>
      </c>
      <c r="B88" s="4" t="s">
        <v>851</v>
      </c>
      <c r="C88" s="12">
        <v>18.912683099999999</v>
      </c>
      <c r="D88" s="12">
        <v>72.821293400000002</v>
      </c>
      <c r="E88" s="4" t="s">
        <v>1360</v>
      </c>
      <c r="F88" s="12">
        <v>0</v>
      </c>
      <c r="G88" s="12">
        <v>0</v>
      </c>
      <c r="H88" s="4" t="s">
        <v>68</v>
      </c>
      <c r="I88" s="3"/>
      <c r="J88" s="3"/>
      <c r="K88" s="3"/>
      <c r="L88" s="3"/>
      <c r="M88" s="3"/>
      <c r="N88" s="3"/>
      <c r="O88" s="3"/>
      <c r="P88" s="3"/>
      <c r="Q88" s="3"/>
      <c r="R88" s="3"/>
      <c r="S88" s="3"/>
      <c r="T88" s="3"/>
      <c r="U88" s="3"/>
      <c r="V88" s="3"/>
      <c r="W88" s="3"/>
      <c r="X88" s="3"/>
      <c r="Y88" s="3"/>
      <c r="Z88" s="3"/>
    </row>
    <row r="89" spans="1:26" ht="13.75" customHeight="1">
      <c r="A89" s="43">
        <f>'Complete sheet and details'!A88</f>
        <v>42679</v>
      </c>
      <c r="B89" s="4" t="s">
        <v>1205</v>
      </c>
      <c r="C89" s="12">
        <v>19.0713507</v>
      </c>
      <c r="D89" s="12">
        <v>72.929815599999998</v>
      </c>
      <c r="E89" s="4" t="s">
        <v>274</v>
      </c>
      <c r="F89" s="12">
        <v>0</v>
      </c>
      <c r="G89" s="12">
        <v>0</v>
      </c>
      <c r="H89" s="4" t="s">
        <v>39</v>
      </c>
      <c r="I89" s="3"/>
      <c r="J89" s="3"/>
      <c r="K89" s="3"/>
      <c r="L89" s="3"/>
      <c r="M89" s="3"/>
      <c r="N89" s="3"/>
      <c r="O89" s="3"/>
      <c r="P89" s="3"/>
      <c r="Q89" s="3"/>
      <c r="R89" s="3"/>
      <c r="S89" s="3"/>
      <c r="T89" s="3"/>
      <c r="U89" s="3"/>
      <c r="V89" s="3"/>
      <c r="W89" s="3"/>
      <c r="X89" s="3"/>
      <c r="Y89" s="3"/>
      <c r="Z89" s="3"/>
    </row>
    <row r="90" spans="1:26" ht="13.75" customHeight="1">
      <c r="A90" s="43">
        <f>'Complete sheet and details'!A89</f>
        <v>42591</v>
      </c>
      <c r="B90" s="4" t="s">
        <v>67</v>
      </c>
      <c r="C90" s="12">
        <v>19.115160500000002</v>
      </c>
      <c r="D90" s="12">
        <v>72.901829199999995</v>
      </c>
      <c r="E90" s="4" t="s">
        <v>1360</v>
      </c>
      <c r="F90" s="12">
        <v>28</v>
      </c>
      <c r="G90" s="12">
        <v>7</v>
      </c>
      <c r="H90" s="4" t="s">
        <v>68</v>
      </c>
      <c r="I90" s="3"/>
      <c r="J90" s="3"/>
      <c r="K90" s="3"/>
      <c r="L90" s="3"/>
      <c r="M90" s="3"/>
      <c r="N90" s="3"/>
      <c r="O90" s="3"/>
      <c r="P90" s="3"/>
      <c r="Q90" s="3"/>
      <c r="R90" s="3"/>
      <c r="S90" s="3"/>
      <c r="T90" s="3"/>
      <c r="U90" s="3"/>
      <c r="V90" s="3"/>
      <c r="W90" s="3"/>
      <c r="X90" s="3"/>
      <c r="Y90" s="3"/>
      <c r="Z90" s="3"/>
    </row>
    <row r="91" spans="1:26" ht="13.75" customHeight="1">
      <c r="A91" s="43">
        <f>'Complete sheet and details'!A90</f>
        <v>42522</v>
      </c>
      <c r="B91" s="4" t="s">
        <v>1200</v>
      </c>
      <c r="C91" s="12">
        <v>19.011597200000001</v>
      </c>
      <c r="D91" s="12">
        <v>72.860409699999906</v>
      </c>
      <c r="E91" s="4" t="s">
        <v>274</v>
      </c>
      <c r="F91" s="12">
        <v>0</v>
      </c>
      <c r="G91" s="12">
        <v>0</v>
      </c>
      <c r="H91" s="4" t="s">
        <v>22</v>
      </c>
      <c r="I91" s="3"/>
      <c r="J91" s="3"/>
      <c r="K91" s="3"/>
      <c r="L91" s="3"/>
      <c r="M91" s="3"/>
      <c r="N91" s="3"/>
      <c r="O91" s="3"/>
      <c r="P91" s="3"/>
      <c r="Q91" s="3"/>
      <c r="R91" s="3"/>
      <c r="S91" s="3"/>
      <c r="T91" s="3"/>
      <c r="U91" s="3"/>
      <c r="V91" s="3"/>
      <c r="W91" s="3"/>
      <c r="X91" s="3"/>
      <c r="Y91" s="3"/>
      <c r="Z91" s="3"/>
    </row>
    <row r="92" spans="1:26" ht="13.75" customHeight="1">
      <c r="A92" s="43">
        <f>'Complete sheet and details'!A91</f>
        <v>42509</v>
      </c>
      <c r="B92" s="4" t="s">
        <v>1195</v>
      </c>
      <c r="C92" s="12">
        <v>18.078846899999998</v>
      </c>
      <c r="D92" s="12">
        <v>73.468108200000003</v>
      </c>
      <c r="E92" s="4" t="s">
        <v>1361</v>
      </c>
      <c r="F92" s="12">
        <v>0</v>
      </c>
      <c r="G92" s="12">
        <v>4</v>
      </c>
      <c r="H92" s="4" t="s">
        <v>30</v>
      </c>
      <c r="I92" s="3"/>
      <c r="J92" s="3"/>
      <c r="K92" s="3"/>
      <c r="L92" s="3"/>
      <c r="M92" s="3"/>
      <c r="N92" s="3"/>
      <c r="O92" s="3"/>
      <c r="P92" s="3"/>
      <c r="Q92" s="3"/>
      <c r="R92" s="3"/>
      <c r="S92" s="3"/>
      <c r="T92" s="3"/>
      <c r="U92" s="3"/>
      <c r="V92" s="3"/>
      <c r="W92" s="3"/>
      <c r="X92" s="3"/>
      <c r="Y92" s="3"/>
      <c r="Z92" s="3"/>
    </row>
    <row r="93" spans="1:26" ht="13.75" customHeight="1">
      <c r="A93" s="43">
        <f>'Complete sheet and details'!A92</f>
        <v>42273</v>
      </c>
      <c r="B93" s="4" t="s">
        <v>1189</v>
      </c>
      <c r="C93" s="12">
        <v>19.075056</v>
      </c>
      <c r="D93" s="12">
        <v>72.842130900000001</v>
      </c>
      <c r="E93" s="4" t="s">
        <v>1361</v>
      </c>
      <c r="F93" s="12">
        <v>0</v>
      </c>
      <c r="G93" s="12">
        <v>1</v>
      </c>
      <c r="H93" s="4" t="s">
        <v>39</v>
      </c>
      <c r="I93" s="3"/>
      <c r="J93" s="3"/>
      <c r="K93" s="3"/>
      <c r="L93" s="3"/>
      <c r="M93" s="3"/>
      <c r="N93" s="3"/>
      <c r="O93" s="3"/>
      <c r="P93" s="3"/>
      <c r="Q93" s="3"/>
      <c r="R93" s="3"/>
      <c r="S93" s="3"/>
      <c r="T93" s="3"/>
      <c r="U93" s="3"/>
      <c r="V93" s="3"/>
      <c r="W93" s="3"/>
      <c r="X93" s="3"/>
      <c r="Y93" s="3"/>
      <c r="Z93" s="3"/>
    </row>
    <row r="94" spans="1:26" ht="13.75" customHeight="1">
      <c r="A94" s="43">
        <f>'Complete sheet and details'!A93</f>
        <v>42214</v>
      </c>
      <c r="B94" s="4" t="s">
        <v>1193</v>
      </c>
      <c r="C94" s="12">
        <v>19.0595596</v>
      </c>
      <c r="D94" s="12">
        <v>72.829528699999997</v>
      </c>
      <c r="E94" s="4" t="s">
        <v>1361</v>
      </c>
      <c r="F94" s="12">
        <v>0</v>
      </c>
      <c r="G94" s="12">
        <v>1</v>
      </c>
      <c r="H94" s="4" t="s">
        <v>39</v>
      </c>
      <c r="I94" s="3"/>
      <c r="J94" s="3"/>
      <c r="K94" s="3"/>
      <c r="L94" s="3"/>
      <c r="M94" s="3"/>
      <c r="N94" s="3"/>
      <c r="O94" s="3"/>
      <c r="P94" s="3"/>
      <c r="Q94" s="3"/>
      <c r="R94" s="3"/>
      <c r="S94" s="3"/>
      <c r="T94" s="3"/>
      <c r="U94" s="3"/>
      <c r="V94" s="3"/>
      <c r="W94" s="3"/>
      <c r="X94" s="3"/>
      <c r="Y94" s="3"/>
      <c r="Z94" s="3"/>
    </row>
    <row r="95" spans="1:26" ht="13.75" customHeight="1">
      <c r="A95" s="43">
        <f>'Complete sheet and details'!A94</f>
        <v>42042</v>
      </c>
      <c r="B95" s="4" t="s">
        <v>1186</v>
      </c>
      <c r="C95" s="12">
        <v>18.945717800000001</v>
      </c>
      <c r="D95" s="12">
        <v>72.834163399999994</v>
      </c>
      <c r="E95" s="4" t="s">
        <v>1361</v>
      </c>
      <c r="F95" s="12">
        <v>0</v>
      </c>
      <c r="G95" s="12">
        <v>1</v>
      </c>
      <c r="H95" s="4" t="s">
        <v>39</v>
      </c>
      <c r="I95" s="3"/>
      <c r="J95" s="3"/>
      <c r="K95" s="3"/>
      <c r="L95" s="3"/>
      <c r="M95" s="3"/>
      <c r="N95" s="3"/>
      <c r="O95" s="3"/>
      <c r="P95" s="3"/>
      <c r="Q95" s="3"/>
      <c r="R95" s="3"/>
      <c r="S95" s="3"/>
      <c r="T95" s="3"/>
      <c r="U95" s="3"/>
      <c r="V95" s="3"/>
      <c r="W95" s="3"/>
      <c r="X95" s="3"/>
      <c r="Y95" s="3"/>
      <c r="Z95" s="3"/>
    </row>
    <row r="96" spans="1:26" ht="13.75" customHeight="1">
      <c r="A96" s="43">
        <f>'Complete sheet and details'!A95</f>
        <v>42001</v>
      </c>
      <c r="B96" s="4" t="s">
        <v>630</v>
      </c>
      <c r="C96" s="12">
        <v>19.018315900000001</v>
      </c>
      <c r="D96" s="12">
        <v>72.832840199999893</v>
      </c>
      <c r="E96" s="4" t="s">
        <v>1361</v>
      </c>
      <c r="F96" s="12">
        <v>1</v>
      </c>
      <c r="G96" s="12">
        <v>1</v>
      </c>
      <c r="H96" s="4" t="s">
        <v>39</v>
      </c>
      <c r="I96" s="3"/>
      <c r="J96" s="3"/>
      <c r="K96" s="3"/>
      <c r="L96" s="3"/>
      <c r="M96" s="3"/>
      <c r="N96" s="3"/>
      <c r="O96" s="3"/>
      <c r="P96" s="3"/>
      <c r="Q96" s="3"/>
      <c r="R96" s="3"/>
      <c r="S96" s="3"/>
      <c r="T96" s="3"/>
      <c r="U96" s="3"/>
      <c r="V96" s="3"/>
      <c r="W96" s="3"/>
      <c r="X96" s="3"/>
      <c r="Y96" s="3"/>
      <c r="Z96" s="3"/>
    </row>
    <row r="97" spans="1:26" ht="13.75" customHeight="1">
      <c r="A97" s="43">
        <f>'Complete sheet and details'!A96</f>
        <v>41974</v>
      </c>
      <c r="B97" s="4" t="s">
        <v>626</v>
      </c>
      <c r="C97" s="12">
        <v>19.203166</v>
      </c>
      <c r="D97" s="12">
        <v>72.829481999999999</v>
      </c>
      <c r="E97" s="4" t="s">
        <v>1359</v>
      </c>
      <c r="F97" s="12">
        <v>1</v>
      </c>
      <c r="G97" s="12">
        <v>0</v>
      </c>
      <c r="H97" s="4" t="s">
        <v>45</v>
      </c>
      <c r="I97" s="3"/>
      <c r="J97" s="3"/>
      <c r="K97" s="3"/>
      <c r="L97" s="3"/>
      <c r="M97" s="3"/>
      <c r="N97" s="3"/>
      <c r="O97" s="3"/>
      <c r="P97" s="3"/>
      <c r="Q97" s="3"/>
      <c r="R97" s="3"/>
      <c r="S97" s="3"/>
      <c r="T97" s="3"/>
      <c r="U97" s="3"/>
      <c r="V97" s="3"/>
      <c r="W97" s="3"/>
      <c r="X97" s="3"/>
      <c r="Y97" s="3"/>
      <c r="Z97" s="3"/>
    </row>
    <row r="98" spans="1:26" ht="13.75" customHeight="1">
      <c r="A98" s="43">
        <f>'Complete sheet and details'!A97</f>
        <v>41921</v>
      </c>
      <c r="B98" s="4" t="s">
        <v>249</v>
      </c>
      <c r="C98" s="12">
        <v>19.064132499999999</v>
      </c>
      <c r="D98" s="12">
        <v>72.924061899999998</v>
      </c>
      <c r="E98" s="4" t="s">
        <v>1362</v>
      </c>
      <c r="F98" s="12">
        <v>5</v>
      </c>
      <c r="G98" s="12">
        <v>0</v>
      </c>
      <c r="H98" s="4" t="s">
        <v>68</v>
      </c>
      <c r="I98" s="3"/>
      <c r="J98" s="3"/>
      <c r="K98" s="3"/>
      <c r="L98" s="3"/>
      <c r="M98" s="3"/>
      <c r="N98" s="3"/>
      <c r="O98" s="3"/>
      <c r="P98" s="3"/>
      <c r="Q98" s="3"/>
      <c r="R98" s="3"/>
      <c r="S98" s="3"/>
      <c r="T98" s="3"/>
      <c r="U98" s="3"/>
      <c r="V98" s="3"/>
      <c r="W98" s="3"/>
      <c r="X98" s="3"/>
      <c r="Y98" s="3"/>
      <c r="Z98" s="3"/>
    </row>
    <row r="99" spans="1:26" ht="13.75" customHeight="1">
      <c r="A99" s="43">
        <f>'Complete sheet and details'!A98</f>
        <v>41775</v>
      </c>
      <c r="B99" s="4" t="s">
        <v>1183</v>
      </c>
      <c r="C99" s="12">
        <v>19.092298</v>
      </c>
      <c r="D99" s="12">
        <v>73.026979299999994</v>
      </c>
      <c r="E99" s="4" t="s">
        <v>1360</v>
      </c>
      <c r="F99" s="12">
        <v>0</v>
      </c>
      <c r="G99" s="12">
        <v>0</v>
      </c>
      <c r="H99" s="4" t="s">
        <v>30</v>
      </c>
      <c r="I99" s="3"/>
      <c r="J99" s="3"/>
      <c r="K99" s="3"/>
      <c r="L99" s="3"/>
      <c r="M99" s="3"/>
      <c r="N99" s="3"/>
      <c r="O99" s="3"/>
      <c r="P99" s="3"/>
      <c r="Q99" s="3"/>
      <c r="R99" s="3"/>
      <c r="S99" s="3"/>
      <c r="T99" s="3"/>
      <c r="U99" s="3"/>
      <c r="V99" s="3"/>
      <c r="W99" s="3"/>
      <c r="X99" s="3"/>
      <c r="Y99" s="3"/>
      <c r="Z99" s="3"/>
    </row>
    <row r="100" spans="1:26" ht="13.75" customHeight="1">
      <c r="A100" s="43">
        <f>'Complete sheet and details'!A99</f>
        <v>43300</v>
      </c>
      <c r="B100" s="4" t="s">
        <v>1181</v>
      </c>
      <c r="C100" s="12">
        <v>19.190065400000002</v>
      </c>
      <c r="D100" s="12">
        <v>72.846978399999998</v>
      </c>
      <c r="E100" s="4" t="s">
        <v>1357</v>
      </c>
      <c r="F100" s="12">
        <v>0</v>
      </c>
      <c r="G100" s="12">
        <v>0</v>
      </c>
      <c r="H100" s="4" t="s">
        <v>22</v>
      </c>
      <c r="I100" s="3"/>
      <c r="J100" s="3"/>
      <c r="K100" s="3"/>
      <c r="L100" s="3"/>
      <c r="M100" s="3"/>
      <c r="N100" s="3"/>
      <c r="O100" s="3"/>
      <c r="P100" s="3"/>
      <c r="Q100" s="3"/>
      <c r="R100" s="3"/>
      <c r="S100" s="3"/>
      <c r="T100" s="3"/>
      <c r="U100" s="3"/>
      <c r="V100" s="3"/>
      <c r="W100" s="3"/>
      <c r="X100" s="3"/>
      <c r="Y100" s="3"/>
      <c r="Z100" s="3"/>
    </row>
    <row r="101" spans="1:26" ht="13.75" customHeight="1">
      <c r="A101" s="43">
        <f>'Complete sheet and details'!A100</f>
        <v>43268</v>
      </c>
      <c r="B101" s="4" t="s">
        <v>621</v>
      </c>
      <c r="C101" s="12">
        <v>19.075056</v>
      </c>
      <c r="D101" s="12">
        <v>72.842130900000001</v>
      </c>
      <c r="E101" s="4" t="s">
        <v>1362</v>
      </c>
      <c r="F101" s="12">
        <v>1</v>
      </c>
      <c r="G101" s="12">
        <v>4</v>
      </c>
      <c r="H101" s="4" t="s">
        <v>68</v>
      </c>
      <c r="I101" s="3"/>
      <c r="J101" s="3"/>
      <c r="K101" s="3"/>
      <c r="L101" s="3"/>
      <c r="M101" s="3"/>
      <c r="N101" s="3"/>
      <c r="O101" s="3"/>
      <c r="P101" s="3"/>
      <c r="Q101" s="3"/>
      <c r="R101" s="3"/>
      <c r="S101" s="3"/>
      <c r="T101" s="3"/>
      <c r="U101" s="3"/>
      <c r="V101" s="3"/>
      <c r="W101" s="3"/>
      <c r="X101" s="3"/>
      <c r="Y101" s="3"/>
      <c r="Z101" s="3"/>
    </row>
    <row r="102" spans="1:26" ht="13.75" customHeight="1">
      <c r="A102" s="43">
        <f>'Complete sheet and details'!A101</f>
        <v>43265</v>
      </c>
      <c r="B102" s="4" t="s">
        <v>1178</v>
      </c>
      <c r="C102" s="12">
        <v>19.065810899999999</v>
      </c>
      <c r="D102" s="12">
        <v>72.836846800000004</v>
      </c>
      <c r="E102" s="4" t="s">
        <v>1360</v>
      </c>
      <c r="F102" s="12">
        <v>0</v>
      </c>
      <c r="G102" s="12">
        <v>0</v>
      </c>
      <c r="H102" s="4" t="s">
        <v>22</v>
      </c>
      <c r="I102" s="3"/>
      <c r="J102" s="3"/>
      <c r="K102" s="3"/>
      <c r="L102" s="3"/>
      <c r="M102" s="3"/>
      <c r="N102" s="3"/>
      <c r="O102" s="3"/>
      <c r="P102" s="3"/>
      <c r="Q102" s="3"/>
      <c r="R102" s="3"/>
      <c r="S102" s="3"/>
      <c r="T102" s="3"/>
      <c r="U102" s="3"/>
      <c r="V102" s="3"/>
      <c r="W102" s="3"/>
      <c r="X102" s="3"/>
      <c r="Y102" s="3"/>
      <c r="Z102" s="3"/>
    </row>
    <row r="103" spans="1:26" ht="13.75" customHeight="1">
      <c r="A103" s="43">
        <f>'Complete sheet and details'!A102</f>
        <v>43252</v>
      </c>
      <c r="B103" s="4" t="s">
        <v>43</v>
      </c>
      <c r="C103" s="12">
        <v>19.221876000000002</v>
      </c>
      <c r="D103" s="12">
        <v>73.100318299999998</v>
      </c>
      <c r="E103" s="4" t="s">
        <v>1359</v>
      </c>
      <c r="F103" s="12">
        <v>45</v>
      </c>
      <c r="G103" s="12">
        <v>2</v>
      </c>
      <c r="H103" s="4" t="s">
        <v>45</v>
      </c>
      <c r="I103" s="3"/>
      <c r="J103" s="3"/>
      <c r="K103" s="3"/>
      <c r="L103" s="3"/>
      <c r="M103" s="3"/>
      <c r="N103" s="3"/>
      <c r="O103" s="3"/>
      <c r="P103" s="3"/>
      <c r="Q103" s="3"/>
      <c r="R103" s="3"/>
      <c r="S103" s="3"/>
      <c r="T103" s="3"/>
      <c r="U103" s="3"/>
      <c r="V103" s="3"/>
      <c r="W103" s="3"/>
      <c r="X103" s="3"/>
      <c r="Y103" s="3"/>
      <c r="Z103" s="3"/>
    </row>
    <row r="104" spans="1:26" ht="13.75" customHeight="1">
      <c r="A104" s="43">
        <f>'Complete sheet and details'!A103</f>
        <v>43158</v>
      </c>
      <c r="B104" s="4" t="s">
        <v>380</v>
      </c>
      <c r="C104" s="12">
        <v>18.999215599999999</v>
      </c>
      <c r="D104" s="12">
        <v>72.817197699999994</v>
      </c>
      <c r="E104" s="4" t="s">
        <v>1359</v>
      </c>
      <c r="F104" s="12">
        <v>3</v>
      </c>
      <c r="G104" s="12">
        <v>1</v>
      </c>
      <c r="H104" s="4" t="s">
        <v>45</v>
      </c>
      <c r="I104" s="3"/>
      <c r="J104" s="3"/>
      <c r="K104" s="3"/>
      <c r="L104" s="3"/>
      <c r="M104" s="3"/>
      <c r="N104" s="3"/>
      <c r="O104" s="3"/>
      <c r="P104" s="3"/>
      <c r="Q104" s="3"/>
      <c r="R104" s="3"/>
      <c r="S104" s="3"/>
      <c r="T104" s="3"/>
      <c r="U104" s="3"/>
      <c r="V104" s="3"/>
      <c r="W104" s="3"/>
      <c r="X104" s="3"/>
      <c r="Y104" s="3"/>
      <c r="Z104" s="3"/>
    </row>
    <row r="105" spans="1:26" ht="13.75" customHeight="1">
      <c r="A105" s="43">
        <f>'Complete sheet and details'!A104</f>
        <v>43112</v>
      </c>
      <c r="B105" s="4" t="s">
        <v>464</v>
      </c>
      <c r="C105" s="12">
        <v>19.0164261</v>
      </c>
      <c r="D105" s="12">
        <v>73.010271599999996</v>
      </c>
      <c r="E105" s="4" t="s">
        <v>1359</v>
      </c>
      <c r="F105" s="12">
        <v>2</v>
      </c>
      <c r="G105" s="12">
        <v>2</v>
      </c>
      <c r="H105" s="4" t="s">
        <v>45</v>
      </c>
      <c r="I105" s="3"/>
      <c r="J105" s="3"/>
      <c r="K105" s="3"/>
      <c r="L105" s="3"/>
      <c r="M105" s="3"/>
      <c r="N105" s="3"/>
      <c r="O105" s="3"/>
      <c r="P105" s="3"/>
      <c r="Q105" s="3"/>
      <c r="R105" s="3"/>
      <c r="S105" s="3"/>
      <c r="T105" s="3"/>
      <c r="U105" s="3"/>
      <c r="V105" s="3"/>
      <c r="W105" s="3"/>
      <c r="X105" s="3"/>
      <c r="Y105" s="3"/>
      <c r="Z105" s="3"/>
    </row>
    <row r="106" spans="1:26" ht="13.75" customHeight="1">
      <c r="A106" s="43">
        <f>'Complete sheet and details'!A105</f>
        <v>42974</v>
      </c>
      <c r="B106" s="4" t="s">
        <v>619</v>
      </c>
      <c r="C106" s="12">
        <v>19.1680189</v>
      </c>
      <c r="D106" s="12">
        <v>72.951856699999993</v>
      </c>
      <c r="E106" s="4" t="s">
        <v>1361</v>
      </c>
      <c r="F106" s="12">
        <v>1</v>
      </c>
      <c r="G106" s="12">
        <v>1</v>
      </c>
      <c r="H106" s="4" t="s">
        <v>39</v>
      </c>
      <c r="I106" s="3"/>
      <c r="J106" s="3"/>
      <c r="K106" s="3"/>
      <c r="L106" s="3"/>
      <c r="M106" s="3"/>
      <c r="N106" s="3"/>
      <c r="O106" s="3"/>
      <c r="P106" s="3"/>
      <c r="Q106" s="3"/>
      <c r="R106" s="3"/>
      <c r="S106" s="3"/>
      <c r="T106" s="3"/>
      <c r="U106" s="3"/>
      <c r="V106" s="3"/>
      <c r="W106" s="3"/>
      <c r="X106" s="3"/>
      <c r="Y106" s="3"/>
      <c r="Z106" s="3"/>
    </row>
    <row r="107" spans="1:26" ht="13.75" customHeight="1">
      <c r="A107" s="43">
        <f>'Complete sheet and details'!A106</f>
        <v>42940</v>
      </c>
      <c r="B107" s="4" t="s">
        <v>177</v>
      </c>
      <c r="C107" s="12">
        <v>19.186373</v>
      </c>
      <c r="D107" s="12">
        <v>72.9722553</v>
      </c>
      <c r="E107" s="4" t="s">
        <v>1359</v>
      </c>
      <c r="F107" s="12">
        <v>7</v>
      </c>
      <c r="G107" s="12">
        <v>12</v>
      </c>
      <c r="H107" s="4" t="s">
        <v>45</v>
      </c>
      <c r="I107" s="3"/>
      <c r="J107" s="3"/>
      <c r="K107" s="3"/>
      <c r="L107" s="3"/>
      <c r="M107" s="3"/>
      <c r="N107" s="3"/>
      <c r="O107" s="3"/>
      <c r="P107" s="3"/>
      <c r="Q107" s="3"/>
      <c r="R107" s="3"/>
      <c r="S107" s="3"/>
      <c r="T107" s="3"/>
      <c r="U107" s="3"/>
      <c r="V107" s="3"/>
      <c r="W107" s="3"/>
      <c r="X107" s="3"/>
      <c r="Y107" s="3"/>
      <c r="Z107" s="3"/>
    </row>
    <row r="108" spans="1:26" ht="13.75" customHeight="1">
      <c r="A108" s="43">
        <f>'Complete sheet and details'!A107</f>
        <v>42909</v>
      </c>
      <c r="B108" s="4" t="s">
        <v>1176</v>
      </c>
      <c r="C108" s="12">
        <v>18.949998399999998</v>
      </c>
      <c r="D108" s="12">
        <v>72.819053400000001</v>
      </c>
      <c r="E108" s="4" t="s">
        <v>1360</v>
      </c>
      <c r="F108" s="12">
        <v>0</v>
      </c>
      <c r="G108" s="12">
        <v>0</v>
      </c>
      <c r="H108" s="4" t="s">
        <v>68</v>
      </c>
      <c r="I108" s="3"/>
      <c r="J108" s="3"/>
      <c r="K108" s="3"/>
      <c r="L108" s="3"/>
      <c r="M108" s="3"/>
      <c r="N108" s="3"/>
      <c r="O108" s="3"/>
      <c r="P108" s="3"/>
      <c r="Q108" s="3"/>
      <c r="R108" s="3"/>
      <c r="S108" s="3"/>
      <c r="T108" s="3"/>
      <c r="U108" s="3"/>
      <c r="V108" s="3"/>
      <c r="W108" s="3"/>
      <c r="X108" s="3"/>
      <c r="Y108" s="3"/>
      <c r="Z108" s="3"/>
    </row>
    <row r="109" spans="1:26" ht="13.75" customHeight="1">
      <c r="A109" s="43">
        <f>'Complete sheet and details'!A108</f>
        <v>42897</v>
      </c>
      <c r="B109" s="4" t="s">
        <v>244</v>
      </c>
      <c r="C109" s="12">
        <v>19.221876000000002</v>
      </c>
      <c r="D109" s="12">
        <v>73.100318299999998</v>
      </c>
      <c r="E109" s="4" t="s">
        <v>1362</v>
      </c>
      <c r="F109" s="12">
        <v>5</v>
      </c>
      <c r="G109" s="12">
        <v>0</v>
      </c>
      <c r="H109" s="4" t="s">
        <v>36</v>
      </c>
      <c r="I109" s="3"/>
      <c r="J109" s="3"/>
      <c r="K109" s="3"/>
      <c r="L109" s="3"/>
      <c r="M109" s="3"/>
      <c r="N109" s="3"/>
      <c r="O109" s="3"/>
      <c r="P109" s="3"/>
      <c r="Q109" s="3"/>
      <c r="R109" s="3"/>
      <c r="S109" s="3"/>
      <c r="T109" s="3"/>
      <c r="U109" s="3"/>
      <c r="V109" s="3"/>
      <c r="W109" s="3"/>
      <c r="X109" s="3"/>
      <c r="Y109" s="3"/>
      <c r="Z109" s="3"/>
    </row>
    <row r="110" spans="1:26" ht="13.75" customHeight="1">
      <c r="A110" s="43">
        <f>'Complete sheet and details'!A109</f>
        <v>42748</v>
      </c>
      <c r="B110" s="4" t="s">
        <v>616</v>
      </c>
      <c r="C110" s="12">
        <v>19.142681499999998</v>
      </c>
      <c r="D110" s="12">
        <v>72.824534399999905</v>
      </c>
      <c r="E110" s="4" t="s">
        <v>274</v>
      </c>
      <c r="F110" s="12">
        <v>1</v>
      </c>
      <c r="G110" s="12">
        <v>0</v>
      </c>
      <c r="H110" s="4" t="s">
        <v>22</v>
      </c>
      <c r="I110" s="3"/>
      <c r="J110" s="3"/>
      <c r="K110" s="3"/>
      <c r="L110" s="3"/>
      <c r="M110" s="3"/>
      <c r="N110" s="3"/>
      <c r="O110" s="3"/>
      <c r="P110" s="3"/>
      <c r="Q110" s="3"/>
      <c r="R110" s="3"/>
      <c r="S110" s="3"/>
      <c r="T110" s="3"/>
      <c r="U110" s="3"/>
      <c r="V110" s="3"/>
      <c r="W110" s="3"/>
      <c r="X110" s="3"/>
      <c r="Y110" s="3"/>
      <c r="Z110" s="3"/>
    </row>
    <row r="111" spans="1:26" ht="13.75" customHeight="1">
      <c r="A111" s="43">
        <f>'Complete sheet and details'!A110</f>
        <v>42711</v>
      </c>
      <c r="B111" s="4" t="s">
        <v>190</v>
      </c>
      <c r="C111" s="12">
        <v>19.210941600000002</v>
      </c>
      <c r="D111" s="12">
        <v>72.856572399999905</v>
      </c>
      <c r="E111" s="4" t="s">
        <v>1362</v>
      </c>
      <c r="F111" s="12">
        <v>6</v>
      </c>
      <c r="G111" s="12">
        <v>1</v>
      </c>
      <c r="H111" s="4" t="s">
        <v>68</v>
      </c>
      <c r="I111" s="3"/>
      <c r="J111" s="3"/>
      <c r="K111" s="3"/>
      <c r="L111" s="3"/>
      <c r="M111" s="3"/>
      <c r="N111" s="3"/>
      <c r="O111" s="3"/>
      <c r="P111" s="3"/>
      <c r="Q111" s="3"/>
      <c r="R111" s="3"/>
      <c r="S111" s="3"/>
      <c r="T111" s="3"/>
      <c r="U111" s="3"/>
      <c r="V111" s="3"/>
      <c r="W111" s="3"/>
      <c r="X111" s="3"/>
      <c r="Y111" s="3"/>
      <c r="Z111" s="3"/>
    </row>
    <row r="112" spans="1:26" ht="13.75" customHeight="1">
      <c r="A112" s="43">
        <f>'Complete sheet and details'!A111</f>
        <v>42661</v>
      </c>
      <c r="B112" s="4" t="s">
        <v>1173</v>
      </c>
      <c r="C112" s="12">
        <v>19.057618000000002</v>
      </c>
      <c r="D112" s="12">
        <v>72.853760299999905</v>
      </c>
      <c r="E112" s="4" t="s">
        <v>1357</v>
      </c>
      <c r="F112" s="12">
        <v>0</v>
      </c>
      <c r="G112" s="12">
        <v>0</v>
      </c>
      <c r="H112" s="4" t="s">
        <v>22</v>
      </c>
      <c r="I112" s="3"/>
      <c r="J112" s="3"/>
      <c r="K112" s="3"/>
      <c r="L112" s="3"/>
      <c r="M112" s="3"/>
      <c r="N112" s="3"/>
      <c r="O112" s="3"/>
      <c r="P112" s="3"/>
      <c r="Q112" s="3"/>
      <c r="R112" s="3"/>
      <c r="S112" s="3"/>
      <c r="T112" s="3"/>
      <c r="U112" s="3"/>
      <c r="V112" s="3"/>
      <c r="W112" s="3"/>
      <c r="X112" s="3"/>
      <c r="Y112" s="3"/>
      <c r="Z112" s="3"/>
    </row>
    <row r="113" spans="1:26" ht="13.75" customHeight="1">
      <c r="A113" s="43">
        <f>'Complete sheet and details'!A112</f>
        <v>42492</v>
      </c>
      <c r="B113" s="4" t="s">
        <v>1171</v>
      </c>
      <c r="C113" s="12">
        <v>18.927309699999999</v>
      </c>
      <c r="D113" s="12">
        <v>72.827139299999999</v>
      </c>
      <c r="E113" s="4" t="s">
        <v>1359</v>
      </c>
      <c r="F113" s="12">
        <v>0</v>
      </c>
      <c r="G113" s="12">
        <v>0</v>
      </c>
      <c r="H113" s="4" t="s">
        <v>45</v>
      </c>
      <c r="I113" s="3"/>
      <c r="J113" s="3"/>
      <c r="K113" s="3"/>
      <c r="L113" s="3"/>
      <c r="M113" s="3"/>
      <c r="N113" s="3"/>
      <c r="O113" s="3"/>
      <c r="P113" s="3"/>
      <c r="Q113" s="3"/>
      <c r="R113" s="3"/>
      <c r="S113" s="3"/>
      <c r="T113" s="3"/>
      <c r="U113" s="3"/>
      <c r="V113" s="3"/>
      <c r="W113" s="3"/>
      <c r="X113" s="3"/>
      <c r="Y113" s="3"/>
      <c r="Z113" s="3"/>
    </row>
    <row r="114" spans="1:26" ht="13.75" customHeight="1">
      <c r="A114" s="43">
        <f>'Complete sheet and details'!A113</f>
        <v>42371</v>
      </c>
      <c r="B114" s="4" t="s">
        <v>1167</v>
      </c>
      <c r="C114" s="12">
        <v>19.0536253</v>
      </c>
      <c r="D114" s="12">
        <v>72.887031699999994</v>
      </c>
      <c r="E114" s="4" t="s">
        <v>1360</v>
      </c>
      <c r="F114" s="12">
        <v>0</v>
      </c>
      <c r="G114" s="12">
        <v>0</v>
      </c>
      <c r="H114" s="4" t="s">
        <v>22</v>
      </c>
      <c r="I114" s="3"/>
      <c r="J114" s="3"/>
      <c r="K114" s="3"/>
      <c r="L114" s="3"/>
      <c r="M114" s="3"/>
      <c r="N114" s="3"/>
      <c r="O114" s="3"/>
      <c r="P114" s="3"/>
      <c r="Q114" s="3"/>
      <c r="R114" s="3"/>
      <c r="S114" s="3"/>
      <c r="T114" s="3"/>
      <c r="U114" s="3"/>
      <c r="V114" s="3"/>
      <c r="W114" s="3"/>
      <c r="X114" s="3"/>
      <c r="Y114" s="3"/>
      <c r="Z114" s="3"/>
    </row>
    <row r="115" spans="1:26" ht="13.75" customHeight="1">
      <c r="A115" s="43">
        <f>'Complete sheet and details'!A114</f>
        <v>42317</v>
      </c>
      <c r="B115" s="4" t="s">
        <v>376</v>
      </c>
      <c r="C115" s="12">
        <v>18.946107900000001</v>
      </c>
      <c r="D115" s="12">
        <v>72.825435299999995</v>
      </c>
      <c r="E115" s="4" t="s">
        <v>1358</v>
      </c>
      <c r="F115" s="12">
        <v>3</v>
      </c>
      <c r="G115" s="12">
        <v>1</v>
      </c>
      <c r="H115" s="4" t="s">
        <v>45</v>
      </c>
      <c r="I115" s="3"/>
      <c r="J115" s="3"/>
      <c r="K115" s="3"/>
      <c r="L115" s="3"/>
      <c r="M115" s="3"/>
      <c r="N115" s="3"/>
      <c r="O115" s="3"/>
      <c r="P115" s="3"/>
      <c r="Q115" s="3"/>
      <c r="R115" s="3"/>
      <c r="S115" s="3"/>
      <c r="T115" s="3"/>
      <c r="U115" s="3"/>
      <c r="V115" s="3"/>
      <c r="W115" s="3"/>
      <c r="X115" s="3"/>
      <c r="Y115" s="3"/>
      <c r="Z115" s="3"/>
    </row>
    <row r="116" spans="1:26" ht="13.75" customHeight="1">
      <c r="A116" s="43">
        <f>'Complete sheet and details'!A115</f>
        <v>42302</v>
      </c>
      <c r="B116" s="4" t="s">
        <v>1164</v>
      </c>
      <c r="C116" s="12">
        <v>18.930721399999999</v>
      </c>
      <c r="D116" s="12">
        <v>72.833084900000003</v>
      </c>
      <c r="E116" s="4" t="s">
        <v>274</v>
      </c>
      <c r="F116" s="12">
        <v>0</v>
      </c>
      <c r="G116" s="12">
        <v>0</v>
      </c>
      <c r="H116" s="4" t="s">
        <v>22</v>
      </c>
      <c r="I116" s="3"/>
      <c r="J116" s="3"/>
      <c r="K116" s="3"/>
      <c r="L116" s="3"/>
      <c r="M116" s="3"/>
      <c r="N116" s="3"/>
      <c r="O116" s="3"/>
      <c r="P116" s="3"/>
      <c r="Q116" s="3"/>
      <c r="R116" s="3"/>
      <c r="S116" s="3"/>
      <c r="T116" s="3"/>
      <c r="U116" s="3"/>
      <c r="V116" s="3"/>
      <c r="W116" s="3"/>
      <c r="X116" s="3"/>
      <c r="Y116" s="3"/>
      <c r="Z116" s="3"/>
    </row>
    <row r="117" spans="1:26" ht="13.75" customHeight="1">
      <c r="A117" s="43">
        <f>'Complete sheet and details'!A116</f>
        <v>42284</v>
      </c>
      <c r="B117" s="4" t="s">
        <v>460</v>
      </c>
      <c r="C117" s="12">
        <v>18.960690100000001</v>
      </c>
      <c r="D117" s="12">
        <v>72.824925899999997</v>
      </c>
      <c r="E117" s="4" t="s">
        <v>1358</v>
      </c>
      <c r="F117" s="12">
        <v>2</v>
      </c>
      <c r="G117" s="12">
        <v>0</v>
      </c>
      <c r="H117" s="4" t="s">
        <v>68</v>
      </c>
      <c r="I117" s="3"/>
      <c r="J117" s="3"/>
      <c r="K117" s="3"/>
      <c r="L117" s="3"/>
      <c r="M117" s="3"/>
      <c r="N117" s="3"/>
      <c r="O117" s="3"/>
      <c r="P117" s="3"/>
      <c r="Q117" s="3"/>
      <c r="R117" s="3"/>
      <c r="S117" s="3"/>
      <c r="T117" s="3"/>
      <c r="U117" s="3"/>
      <c r="V117" s="3"/>
      <c r="W117" s="3"/>
      <c r="X117" s="3"/>
      <c r="Y117" s="3"/>
      <c r="Z117" s="3"/>
    </row>
    <row r="118" spans="1:26" ht="13.75" customHeight="1">
      <c r="A118" s="43">
        <f>'Complete sheet and details'!A117</f>
        <v>42214</v>
      </c>
      <c r="B118" s="4" t="s">
        <v>1163</v>
      </c>
      <c r="C118" s="12">
        <v>19.125540600000001</v>
      </c>
      <c r="D118" s="12">
        <v>72.825278499999996</v>
      </c>
      <c r="E118" s="4" t="s">
        <v>1360</v>
      </c>
      <c r="F118" s="12">
        <v>0</v>
      </c>
      <c r="G118" s="12">
        <v>0</v>
      </c>
      <c r="H118" s="4" t="s">
        <v>22</v>
      </c>
      <c r="I118" s="3"/>
      <c r="J118" s="3"/>
      <c r="K118" s="3"/>
      <c r="L118" s="3"/>
      <c r="M118" s="3"/>
      <c r="N118" s="3"/>
      <c r="O118" s="3"/>
      <c r="P118" s="3"/>
      <c r="Q118" s="3"/>
      <c r="R118" s="3"/>
      <c r="S118" s="3"/>
      <c r="T118" s="3"/>
      <c r="U118" s="3"/>
      <c r="V118" s="3"/>
      <c r="W118" s="3"/>
      <c r="X118" s="3"/>
      <c r="Y118" s="3"/>
      <c r="Z118" s="3"/>
    </row>
    <row r="119" spans="1:26" ht="13.75" customHeight="1">
      <c r="A119" s="43">
        <f>'Complete sheet and details'!A118</f>
        <v>42089</v>
      </c>
      <c r="B119" s="4" t="s">
        <v>341</v>
      </c>
      <c r="C119" s="12">
        <v>19.218330699999999</v>
      </c>
      <c r="D119" s="12">
        <v>72.978089699999998</v>
      </c>
      <c r="E119" s="4" t="s">
        <v>1357</v>
      </c>
      <c r="F119" s="12">
        <v>0</v>
      </c>
      <c r="G119" s="12">
        <v>0</v>
      </c>
      <c r="H119" s="4" t="s">
        <v>68</v>
      </c>
      <c r="I119" s="3"/>
      <c r="J119" s="3"/>
      <c r="K119" s="3"/>
      <c r="L119" s="3"/>
      <c r="M119" s="3"/>
      <c r="N119" s="3"/>
      <c r="O119" s="3"/>
      <c r="P119" s="3"/>
      <c r="Q119" s="3"/>
      <c r="R119" s="3"/>
      <c r="S119" s="3"/>
      <c r="T119" s="3"/>
      <c r="U119" s="3"/>
      <c r="V119" s="3"/>
      <c r="W119" s="3"/>
      <c r="X119" s="3"/>
      <c r="Y119" s="3"/>
      <c r="Z119" s="3"/>
    </row>
    <row r="120" spans="1:26" ht="13.75" customHeight="1">
      <c r="A120" s="43">
        <f>'Complete sheet and details'!A119</f>
        <v>41834</v>
      </c>
      <c r="B120" s="4" t="s">
        <v>612</v>
      </c>
      <c r="C120" s="12">
        <v>18.964102799999999</v>
      </c>
      <c r="D120" s="12">
        <v>72.830523799999995</v>
      </c>
      <c r="E120" s="4" t="s">
        <v>274</v>
      </c>
      <c r="F120" s="12">
        <v>1</v>
      </c>
      <c r="G120" s="12">
        <v>1</v>
      </c>
      <c r="H120" s="4" t="s">
        <v>22</v>
      </c>
      <c r="I120" s="3"/>
      <c r="J120" s="3"/>
      <c r="K120" s="3"/>
      <c r="L120" s="3"/>
      <c r="M120" s="3"/>
      <c r="N120" s="3"/>
      <c r="O120" s="3"/>
      <c r="P120" s="3"/>
      <c r="Q120" s="3"/>
      <c r="R120" s="3"/>
      <c r="S120" s="3"/>
      <c r="T120" s="3"/>
      <c r="U120" s="3"/>
      <c r="V120" s="3"/>
      <c r="W120" s="3"/>
      <c r="X120" s="3"/>
      <c r="Y120" s="3"/>
      <c r="Z120" s="3"/>
    </row>
    <row r="121" spans="1:26" ht="13.75" customHeight="1">
      <c r="A121" s="43">
        <f>'Complete sheet and details'!A120</f>
        <v>41812</v>
      </c>
      <c r="B121" s="4" t="s">
        <v>1158</v>
      </c>
      <c r="C121" s="12">
        <v>19.074748400000001</v>
      </c>
      <c r="D121" s="12">
        <v>72.876280800000004</v>
      </c>
      <c r="E121" s="4" t="s">
        <v>1360</v>
      </c>
      <c r="F121" s="12">
        <v>0</v>
      </c>
      <c r="G121" s="12">
        <v>8</v>
      </c>
      <c r="H121" s="4" t="s">
        <v>22</v>
      </c>
      <c r="I121" s="3"/>
      <c r="J121" s="3"/>
      <c r="K121" s="3"/>
      <c r="L121" s="3"/>
      <c r="M121" s="3"/>
      <c r="N121" s="3"/>
      <c r="O121" s="3"/>
      <c r="P121" s="3"/>
      <c r="Q121" s="3"/>
      <c r="R121" s="3"/>
      <c r="S121" s="3"/>
      <c r="T121" s="3"/>
      <c r="U121" s="3"/>
      <c r="V121" s="3"/>
      <c r="W121" s="3"/>
      <c r="X121" s="3"/>
      <c r="Y121" s="3"/>
      <c r="Z121" s="3"/>
    </row>
    <row r="122" spans="1:26" ht="13.75" customHeight="1">
      <c r="A122" s="43">
        <f>'Complete sheet and details'!A121</f>
        <v>41754</v>
      </c>
      <c r="B122" s="4" t="s">
        <v>1156</v>
      </c>
      <c r="C122" s="12">
        <v>19.0075608</v>
      </c>
      <c r="D122" s="12">
        <v>72.817249500000003</v>
      </c>
      <c r="E122" s="4" t="s">
        <v>1361</v>
      </c>
      <c r="F122" s="12">
        <v>0</v>
      </c>
      <c r="G122" s="12">
        <v>1</v>
      </c>
      <c r="H122" s="4" t="s">
        <v>68</v>
      </c>
      <c r="I122" s="3"/>
      <c r="J122" s="3"/>
      <c r="K122" s="3"/>
      <c r="L122" s="3"/>
      <c r="M122" s="3"/>
      <c r="N122" s="3"/>
      <c r="O122" s="3"/>
      <c r="P122" s="3"/>
      <c r="Q122" s="3"/>
      <c r="R122" s="3"/>
      <c r="S122" s="3"/>
      <c r="T122" s="3"/>
      <c r="U122" s="3"/>
      <c r="V122" s="3"/>
      <c r="W122" s="3"/>
      <c r="X122" s="3"/>
      <c r="Y122" s="3"/>
      <c r="Z122" s="3"/>
    </row>
    <row r="123" spans="1:26" ht="13.75" customHeight="1">
      <c r="A123" s="43">
        <f>'Complete sheet and details'!A122</f>
        <v>41749</v>
      </c>
      <c r="B123" s="4" t="s">
        <v>141</v>
      </c>
      <c r="C123" s="12">
        <v>19.1048531</v>
      </c>
      <c r="D123" s="12">
        <v>72.914289099999905</v>
      </c>
      <c r="E123" s="4" t="s">
        <v>1362</v>
      </c>
      <c r="F123" s="12">
        <v>11</v>
      </c>
      <c r="G123" s="12">
        <v>3</v>
      </c>
      <c r="H123" s="4" t="s">
        <v>68</v>
      </c>
      <c r="I123" s="3"/>
      <c r="J123" s="3"/>
      <c r="K123" s="3"/>
      <c r="L123" s="3"/>
      <c r="M123" s="3"/>
      <c r="N123" s="3"/>
      <c r="O123" s="3"/>
      <c r="P123" s="3"/>
      <c r="Q123" s="3"/>
      <c r="R123" s="3"/>
      <c r="S123" s="3"/>
      <c r="T123" s="3"/>
      <c r="U123" s="3"/>
      <c r="V123" s="3"/>
      <c r="W123" s="3"/>
      <c r="X123" s="3"/>
      <c r="Y123" s="3"/>
      <c r="Z123" s="3"/>
    </row>
    <row r="124" spans="1:26" ht="13.75" customHeight="1">
      <c r="A124" s="43">
        <f>'Complete sheet and details'!A123</f>
        <v>41700</v>
      </c>
      <c r="B124" s="4" t="s">
        <v>1153</v>
      </c>
      <c r="C124" s="12">
        <v>18.970840899999999</v>
      </c>
      <c r="D124" s="12">
        <v>72.836549899999994</v>
      </c>
      <c r="E124" s="4" t="s">
        <v>1360</v>
      </c>
      <c r="F124" s="12">
        <v>0</v>
      </c>
      <c r="G124" s="12">
        <v>0</v>
      </c>
      <c r="H124" s="4" t="s">
        <v>22</v>
      </c>
      <c r="I124" s="3"/>
      <c r="J124" s="3"/>
      <c r="K124" s="3"/>
      <c r="L124" s="3"/>
      <c r="M124" s="3"/>
      <c r="N124" s="3"/>
      <c r="O124" s="3"/>
      <c r="P124" s="3"/>
      <c r="Q124" s="3"/>
      <c r="R124" s="3"/>
      <c r="S124" s="3"/>
      <c r="T124" s="3"/>
      <c r="U124" s="3"/>
      <c r="V124" s="3"/>
      <c r="W124" s="3"/>
      <c r="X124" s="3"/>
      <c r="Y124" s="3"/>
      <c r="Z124" s="3"/>
    </row>
    <row r="125" spans="1:26" ht="13.75" customHeight="1">
      <c r="A125" s="43">
        <f>'Complete sheet and details'!A124</f>
        <v>41687</v>
      </c>
      <c r="B125" s="4" t="s">
        <v>1151</v>
      </c>
      <c r="C125" s="12">
        <v>19.0067804</v>
      </c>
      <c r="D125" s="12">
        <v>73.0146996</v>
      </c>
      <c r="E125" s="4" t="s">
        <v>1360</v>
      </c>
      <c r="F125" s="12">
        <v>0</v>
      </c>
      <c r="G125" s="12">
        <v>0</v>
      </c>
      <c r="H125" s="4" t="s">
        <v>68</v>
      </c>
      <c r="I125" s="3"/>
      <c r="J125" s="3"/>
      <c r="K125" s="3"/>
      <c r="L125" s="3"/>
      <c r="M125" s="3"/>
      <c r="N125" s="3"/>
      <c r="O125" s="3"/>
      <c r="P125" s="3"/>
      <c r="Q125" s="3"/>
      <c r="R125" s="3"/>
      <c r="S125" s="3"/>
      <c r="T125" s="3"/>
      <c r="U125" s="3"/>
      <c r="V125" s="3"/>
      <c r="W125" s="3"/>
      <c r="X125" s="3"/>
      <c r="Y125" s="3"/>
      <c r="Z125" s="3"/>
    </row>
    <row r="126" spans="1:26" ht="13.75" customHeight="1">
      <c r="A126" s="43">
        <f>'Complete sheet and details'!A125</f>
        <v>41676</v>
      </c>
      <c r="B126" s="4" t="s">
        <v>457</v>
      </c>
      <c r="C126" s="12">
        <v>19.064173400000001</v>
      </c>
      <c r="D126" s="12">
        <v>72.834932100000003</v>
      </c>
      <c r="E126" s="4" t="s">
        <v>1359</v>
      </c>
      <c r="F126" s="12">
        <v>2</v>
      </c>
      <c r="G126" s="12">
        <v>0</v>
      </c>
      <c r="H126" s="4" t="s">
        <v>45</v>
      </c>
      <c r="I126" s="3"/>
      <c r="J126" s="3"/>
      <c r="K126" s="3"/>
      <c r="L126" s="3"/>
      <c r="M126" s="3"/>
      <c r="N126" s="3"/>
      <c r="O126" s="3"/>
      <c r="P126" s="3"/>
      <c r="Q126" s="3"/>
      <c r="R126" s="3"/>
      <c r="S126" s="3"/>
      <c r="T126" s="3"/>
      <c r="U126" s="3"/>
      <c r="V126" s="3"/>
      <c r="W126" s="3"/>
      <c r="X126" s="3"/>
      <c r="Y126" s="3"/>
      <c r="Z126" s="3"/>
    </row>
    <row r="127" spans="1:26" ht="13.75" customHeight="1">
      <c r="A127" s="43">
        <f>'Complete sheet and details'!A126</f>
        <v>43438</v>
      </c>
      <c r="B127" s="4" t="s">
        <v>1148</v>
      </c>
      <c r="C127" s="12">
        <v>18.947676300000001</v>
      </c>
      <c r="D127" s="12">
        <v>72.834190199999995</v>
      </c>
      <c r="E127" s="4" t="s">
        <v>274</v>
      </c>
      <c r="F127" s="12">
        <v>0</v>
      </c>
      <c r="G127" s="12">
        <v>0</v>
      </c>
      <c r="H127" s="4" t="s">
        <v>22</v>
      </c>
      <c r="I127" s="3"/>
      <c r="J127" s="3"/>
      <c r="K127" s="3"/>
      <c r="L127" s="3"/>
      <c r="M127" s="3"/>
      <c r="N127" s="3"/>
      <c r="O127" s="3"/>
      <c r="P127" s="3"/>
      <c r="Q127" s="3"/>
      <c r="R127" s="3"/>
      <c r="S127" s="3"/>
      <c r="T127" s="3"/>
      <c r="U127" s="3"/>
      <c r="V127" s="3"/>
      <c r="W127" s="3"/>
      <c r="X127" s="3"/>
      <c r="Y127" s="3"/>
      <c r="Z127" s="3"/>
    </row>
    <row r="128" spans="1:26" ht="13.75" customHeight="1">
      <c r="A128" s="43">
        <f>'Complete sheet and details'!A127</f>
        <v>43418</v>
      </c>
      <c r="B128" s="4" t="s">
        <v>609</v>
      </c>
      <c r="C128" s="12">
        <v>19.076515499999999</v>
      </c>
      <c r="D128" s="12">
        <v>72.905261999999993</v>
      </c>
      <c r="E128" s="4" t="s">
        <v>1357</v>
      </c>
      <c r="F128" s="12">
        <v>1</v>
      </c>
      <c r="G128" s="12">
        <v>0</v>
      </c>
      <c r="H128" s="4" t="s">
        <v>22</v>
      </c>
      <c r="I128" s="3"/>
      <c r="J128" s="3"/>
      <c r="K128" s="3"/>
      <c r="L128" s="3"/>
      <c r="M128" s="3"/>
      <c r="N128" s="3"/>
      <c r="O128" s="3"/>
      <c r="P128" s="3"/>
      <c r="Q128" s="3"/>
      <c r="R128" s="3"/>
      <c r="S128" s="3"/>
      <c r="T128" s="3"/>
      <c r="U128" s="3"/>
      <c r="V128" s="3"/>
      <c r="W128" s="3"/>
      <c r="X128" s="3"/>
      <c r="Y128" s="3"/>
      <c r="Z128" s="3"/>
    </row>
    <row r="129" spans="1:26" ht="13.75" customHeight="1">
      <c r="A129" s="43">
        <f>'Complete sheet and details'!A128</f>
        <v>43355</v>
      </c>
      <c r="B129" s="4" t="s">
        <v>454</v>
      </c>
      <c r="C129" s="12">
        <v>19.092298</v>
      </c>
      <c r="D129" s="12">
        <v>73.026979299999994</v>
      </c>
      <c r="E129" s="4" t="s">
        <v>274</v>
      </c>
      <c r="F129" s="12">
        <v>2</v>
      </c>
      <c r="G129" s="12">
        <v>0</v>
      </c>
      <c r="H129" s="4" t="s">
        <v>30</v>
      </c>
      <c r="I129" s="3"/>
      <c r="J129" s="3"/>
      <c r="K129" s="3"/>
      <c r="L129" s="3"/>
      <c r="M129" s="3"/>
      <c r="N129" s="3"/>
      <c r="O129" s="3"/>
      <c r="P129" s="3"/>
      <c r="Q129" s="3"/>
      <c r="R129" s="3"/>
      <c r="S129" s="3"/>
      <c r="T129" s="3"/>
      <c r="U129" s="3"/>
      <c r="V129" s="3"/>
      <c r="W129" s="3"/>
      <c r="X129" s="3"/>
      <c r="Y129" s="3"/>
      <c r="Z129" s="3"/>
    </row>
    <row r="130" spans="1:26" ht="13.75" customHeight="1">
      <c r="A130" s="43">
        <f>'Complete sheet and details'!A129</f>
        <v>43292</v>
      </c>
      <c r="B130" s="4" t="s">
        <v>1144</v>
      </c>
      <c r="C130" s="12">
        <v>19.1874459</v>
      </c>
      <c r="D130" s="12">
        <v>72.848368899999997</v>
      </c>
      <c r="E130" s="4" t="s">
        <v>1361</v>
      </c>
      <c r="F130" s="12">
        <v>0</v>
      </c>
      <c r="G130" s="12">
        <v>1</v>
      </c>
      <c r="H130" s="4" t="s">
        <v>22</v>
      </c>
      <c r="I130" s="3"/>
      <c r="J130" s="3"/>
      <c r="K130" s="3"/>
      <c r="L130" s="3"/>
      <c r="M130" s="3"/>
      <c r="N130" s="3"/>
      <c r="O130" s="3"/>
      <c r="P130" s="3"/>
      <c r="Q130" s="3"/>
      <c r="R130" s="3"/>
      <c r="S130" s="3"/>
      <c r="T130" s="3"/>
      <c r="U130" s="3"/>
      <c r="V130" s="3"/>
      <c r="W130" s="3"/>
      <c r="X130" s="3"/>
      <c r="Y130" s="3"/>
      <c r="Z130" s="3"/>
    </row>
    <row r="131" spans="1:26" ht="13.75" customHeight="1">
      <c r="A131" s="43">
        <f>'Complete sheet and details'!A130</f>
        <v>43246</v>
      </c>
      <c r="B131" s="4" t="s">
        <v>1141</v>
      </c>
      <c r="C131" s="12">
        <v>19.166256600000001</v>
      </c>
      <c r="D131" s="12">
        <v>72.852569599999995</v>
      </c>
      <c r="E131" s="4" t="s">
        <v>1357</v>
      </c>
      <c r="F131" s="12">
        <v>0</v>
      </c>
      <c r="G131" s="12">
        <v>0</v>
      </c>
      <c r="H131" s="4" t="s">
        <v>68</v>
      </c>
      <c r="I131" s="3"/>
      <c r="J131" s="3"/>
      <c r="K131" s="3"/>
      <c r="L131" s="3"/>
      <c r="M131" s="3"/>
      <c r="N131" s="3"/>
      <c r="O131" s="3"/>
      <c r="P131" s="3"/>
      <c r="Q131" s="3"/>
      <c r="R131" s="3"/>
      <c r="S131" s="3"/>
      <c r="T131" s="3"/>
      <c r="U131" s="3"/>
      <c r="V131" s="3"/>
      <c r="W131" s="3"/>
      <c r="X131" s="3"/>
      <c r="Y131" s="3"/>
      <c r="Z131" s="3"/>
    </row>
    <row r="132" spans="1:26" ht="13.75" customHeight="1">
      <c r="A132" s="43">
        <f>'Complete sheet and details'!A131</f>
        <v>43217</v>
      </c>
      <c r="B132" s="4" t="s">
        <v>298</v>
      </c>
      <c r="C132" s="12">
        <v>19.018576199999998</v>
      </c>
      <c r="D132" s="12">
        <v>72.841970399999994</v>
      </c>
      <c r="E132" s="4" t="s">
        <v>1360</v>
      </c>
      <c r="F132" s="12">
        <v>4</v>
      </c>
      <c r="G132" s="12">
        <v>0</v>
      </c>
      <c r="H132" s="4" t="s">
        <v>68</v>
      </c>
      <c r="I132" s="3"/>
      <c r="J132" s="3"/>
      <c r="K132" s="3"/>
      <c r="L132" s="3"/>
      <c r="M132" s="3"/>
      <c r="N132" s="3"/>
      <c r="O132" s="3"/>
      <c r="P132" s="3"/>
      <c r="Q132" s="3"/>
      <c r="R132" s="3"/>
      <c r="S132" s="3"/>
      <c r="T132" s="3"/>
      <c r="U132" s="3"/>
      <c r="V132" s="3"/>
      <c r="W132" s="3"/>
      <c r="X132" s="3"/>
      <c r="Y132" s="3"/>
      <c r="Z132" s="3"/>
    </row>
    <row r="133" spans="1:26" ht="13.75" customHeight="1">
      <c r="A133" s="43">
        <f>'Complete sheet and details'!A132</f>
        <v>43128</v>
      </c>
      <c r="B133" s="4" t="s">
        <v>607</v>
      </c>
      <c r="C133" s="12">
        <v>18.946148600000001</v>
      </c>
      <c r="D133" s="12">
        <v>72.825629999999904</v>
      </c>
      <c r="E133" s="4" t="s">
        <v>1362</v>
      </c>
      <c r="F133" s="12">
        <v>1</v>
      </c>
      <c r="G133" s="12">
        <v>0</v>
      </c>
      <c r="H133" s="4" t="s">
        <v>68</v>
      </c>
      <c r="I133" s="3"/>
      <c r="J133" s="3"/>
      <c r="K133" s="3"/>
      <c r="L133" s="3"/>
      <c r="M133" s="3"/>
      <c r="N133" s="3"/>
      <c r="O133" s="3"/>
      <c r="P133" s="3"/>
      <c r="Q133" s="3"/>
      <c r="R133" s="3"/>
      <c r="S133" s="3"/>
      <c r="T133" s="3"/>
      <c r="U133" s="3"/>
      <c r="V133" s="3"/>
      <c r="W133" s="3"/>
      <c r="X133" s="3"/>
      <c r="Y133" s="3"/>
      <c r="Z133" s="3"/>
    </row>
    <row r="134" spans="1:26" ht="13.75" customHeight="1">
      <c r="A134" s="43">
        <f>'Complete sheet and details'!A133</f>
        <v>43123</v>
      </c>
      <c r="B134" s="4" t="s">
        <v>1139</v>
      </c>
      <c r="C134" s="12">
        <v>18.972108299999999</v>
      </c>
      <c r="D134" s="12">
        <v>72.829936500000002</v>
      </c>
      <c r="E134" s="4" t="s">
        <v>1357</v>
      </c>
      <c r="F134" s="12">
        <v>0</v>
      </c>
      <c r="G134" s="12">
        <v>0</v>
      </c>
      <c r="H134" s="4" t="s">
        <v>68</v>
      </c>
      <c r="I134" s="3"/>
      <c r="J134" s="3"/>
      <c r="K134" s="3"/>
      <c r="L134" s="3"/>
      <c r="M134" s="3"/>
      <c r="N134" s="3"/>
      <c r="O134" s="3"/>
      <c r="P134" s="3"/>
      <c r="Q134" s="3"/>
      <c r="R134" s="3"/>
      <c r="S134" s="3"/>
      <c r="T134" s="3"/>
      <c r="U134" s="3"/>
      <c r="V134" s="3"/>
      <c r="W134" s="3"/>
      <c r="X134" s="3"/>
      <c r="Y134" s="3"/>
      <c r="Z134" s="3"/>
    </row>
    <row r="135" spans="1:26" ht="13.75" customHeight="1">
      <c r="A135" s="43">
        <f>'Complete sheet and details'!A134</f>
        <v>43102</v>
      </c>
      <c r="B135" s="4" t="s">
        <v>136</v>
      </c>
      <c r="C135" s="12">
        <v>19.202468199999998</v>
      </c>
      <c r="D135" s="12">
        <v>72.880347499999999</v>
      </c>
      <c r="E135" s="4" t="s">
        <v>1362</v>
      </c>
      <c r="F135" s="12">
        <v>11</v>
      </c>
      <c r="G135" s="12">
        <v>2</v>
      </c>
      <c r="H135" s="4" t="s">
        <v>68</v>
      </c>
      <c r="I135" s="3"/>
      <c r="J135" s="3"/>
      <c r="K135" s="3"/>
      <c r="L135" s="3"/>
      <c r="M135" s="3"/>
      <c r="N135" s="3"/>
      <c r="O135" s="3"/>
      <c r="P135" s="3"/>
      <c r="Q135" s="3"/>
      <c r="R135" s="3"/>
      <c r="S135" s="3"/>
      <c r="T135" s="3"/>
      <c r="U135" s="3"/>
      <c r="V135" s="3"/>
      <c r="W135" s="3"/>
      <c r="X135" s="3"/>
      <c r="Y135" s="3"/>
      <c r="Z135" s="3"/>
    </row>
    <row r="136" spans="1:26" ht="13.75" customHeight="1">
      <c r="A136" s="43">
        <f>'Complete sheet and details'!A135</f>
        <v>43037</v>
      </c>
      <c r="B136" s="4" t="s">
        <v>604</v>
      </c>
      <c r="C136" s="12">
        <v>19.1407436</v>
      </c>
      <c r="D136" s="12">
        <v>72.834016399999996</v>
      </c>
      <c r="E136" s="4" t="s">
        <v>1360</v>
      </c>
      <c r="F136" s="12">
        <v>1</v>
      </c>
      <c r="G136" s="12">
        <v>1</v>
      </c>
      <c r="H136" s="4" t="s">
        <v>68</v>
      </c>
      <c r="I136" s="3"/>
      <c r="J136" s="3"/>
      <c r="K136" s="3"/>
      <c r="L136" s="3"/>
      <c r="M136" s="3"/>
      <c r="N136" s="3"/>
      <c r="O136" s="3"/>
      <c r="P136" s="3"/>
      <c r="Q136" s="3"/>
      <c r="R136" s="3"/>
      <c r="S136" s="3"/>
      <c r="T136" s="3"/>
      <c r="U136" s="3"/>
      <c r="V136" s="3"/>
      <c r="W136" s="3"/>
      <c r="X136" s="3"/>
      <c r="Y136" s="3"/>
      <c r="Z136" s="3"/>
    </row>
    <row r="137" spans="1:26" ht="13.75" customHeight="1">
      <c r="A137" s="43">
        <f>'Complete sheet and details'!A136</f>
        <v>43035</v>
      </c>
      <c r="B137" s="4" t="s">
        <v>771</v>
      </c>
      <c r="C137" s="12">
        <v>19.044704800000002</v>
      </c>
      <c r="D137" s="12">
        <v>72.910251099999996</v>
      </c>
      <c r="E137" s="4" t="s">
        <v>274</v>
      </c>
      <c r="F137" s="12">
        <v>0</v>
      </c>
      <c r="G137" s="12">
        <v>0</v>
      </c>
      <c r="H137" s="4" t="s">
        <v>39</v>
      </c>
      <c r="I137" s="3"/>
      <c r="J137" s="3"/>
      <c r="K137" s="3"/>
      <c r="L137" s="3"/>
      <c r="M137" s="3"/>
      <c r="N137" s="3"/>
      <c r="O137" s="3"/>
      <c r="P137" s="3"/>
      <c r="Q137" s="3"/>
      <c r="R137" s="3"/>
      <c r="S137" s="3"/>
      <c r="T137" s="3"/>
      <c r="U137" s="3"/>
      <c r="V137" s="3"/>
      <c r="W137" s="3"/>
      <c r="X137" s="3"/>
      <c r="Y137" s="3"/>
      <c r="Z137" s="3"/>
    </row>
    <row r="138" spans="1:26" ht="13.75" customHeight="1">
      <c r="A138" s="43">
        <f>'Complete sheet and details'!A137</f>
        <v>43024</v>
      </c>
      <c r="B138" s="4" t="s">
        <v>1135</v>
      </c>
      <c r="C138" s="12">
        <v>18.995391000000001</v>
      </c>
      <c r="D138" s="12">
        <v>72.833325000000002</v>
      </c>
      <c r="E138" s="4" t="s">
        <v>1357</v>
      </c>
      <c r="F138" s="12">
        <v>0</v>
      </c>
      <c r="G138" s="12">
        <v>0</v>
      </c>
      <c r="H138" s="4" t="s">
        <v>22</v>
      </c>
      <c r="I138" s="3"/>
      <c r="J138" s="3"/>
      <c r="K138" s="3"/>
      <c r="L138" s="3"/>
      <c r="M138" s="3"/>
      <c r="N138" s="3"/>
      <c r="O138" s="3"/>
      <c r="P138" s="3"/>
      <c r="Q138" s="3"/>
      <c r="R138" s="3"/>
      <c r="S138" s="3"/>
      <c r="T138" s="3"/>
      <c r="U138" s="3"/>
      <c r="V138" s="3"/>
      <c r="W138" s="3"/>
      <c r="X138" s="3"/>
      <c r="Y138" s="3"/>
      <c r="Z138" s="3"/>
    </row>
    <row r="139" spans="1:26" ht="13.75" customHeight="1">
      <c r="A139" s="43">
        <f>'Complete sheet and details'!A138</f>
        <v>42989</v>
      </c>
      <c r="B139" s="4" t="s">
        <v>166</v>
      </c>
      <c r="C139" s="12">
        <v>19.301451199999999</v>
      </c>
      <c r="D139" s="12">
        <v>73.051642200000003</v>
      </c>
      <c r="E139" s="4" t="s">
        <v>1359</v>
      </c>
      <c r="F139" s="12">
        <v>8</v>
      </c>
      <c r="G139" s="12">
        <v>1</v>
      </c>
      <c r="H139" s="4" t="s">
        <v>45</v>
      </c>
      <c r="I139" s="3"/>
      <c r="J139" s="3"/>
      <c r="K139" s="3"/>
      <c r="L139" s="3"/>
      <c r="M139" s="3"/>
      <c r="N139" s="3"/>
      <c r="O139" s="3"/>
      <c r="P139" s="3"/>
      <c r="Q139" s="3"/>
      <c r="R139" s="3"/>
      <c r="S139" s="3"/>
      <c r="T139" s="3"/>
      <c r="U139" s="3"/>
      <c r="V139" s="3"/>
      <c r="W139" s="3"/>
      <c r="X139" s="3"/>
      <c r="Y139" s="3"/>
      <c r="Z139" s="3"/>
    </row>
    <row r="140" spans="1:26" ht="13.75" customHeight="1">
      <c r="A140" s="44">
        <f>'Complete sheet and details'!A139</f>
        <v>42895</v>
      </c>
      <c r="B140" s="4" t="s">
        <v>450</v>
      </c>
      <c r="C140" s="12">
        <v>19.209269599999999</v>
      </c>
      <c r="D140" s="12">
        <v>72.834608099999997</v>
      </c>
      <c r="E140" s="4" t="s">
        <v>274</v>
      </c>
      <c r="F140" s="12">
        <v>2</v>
      </c>
      <c r="G140" s="12">
        <v>0</v>
      </c>
      <c r="H140" s="4" t="s">
        <v>68</v>
      </c>
      <c r="I140" s="3"/>
      <c r="J140" s="3"/>
      <c r="K140" s="3"/>
      <c r="L140" s="3"/>
      <c r="M140" s="3"/>
      <c r="N140" s="3"/>
      <c r="O140" s="3"/>
      <c r="P140" s="3"/>
      <c r="Q140" s="3"/>
      <c r="R140" s="3"/>
      <c r="S140" s="3"/>
      <c r="T140" s="3"/>
      <c r="U140" s="3"/>
      <c r="V140" s="3"/>
      <c r="W140" s="3"/>
      <c r="X140" s="3"/>
      <c r="Y140" s="3"/>
      <c r="Z140" s="3"/>
    </row>
    <row r="141" spans="1:26" ht="13.75" customHeight="1">
      <c r="A141" s="44">
        <f>'Complete sheet and details'!A140</f>
        <v>42867</v>
      </c>
      <c r="B141" s="4" t="s">
        <v>1133</v>
      </c>
      <c r="C141" s="12">
        <v>18.997058800000001</v>
      </c>
      <c r="D141" s="12">
        <v>72.843073099999998</v>
      </c>
      <c r="E141" s="4" t="s">
        <v>1357</v>
      </c>
      <c r="F141" s="12">
        <v>0</v>
      </c>
      <c r="G141" s="12">
        <v>0</v>
      </c>
      <c r="H141" s="4" t="s">
        <v>22</v>
      </c>
      <c r="I141" s="3"/>
      <c r="J141" s="3"/>
      <c r="K141" s="3"/>
      <c r="L141" s="3"/>
      <c r="M141" s="3"/>
      <c r="N141" s="3"/>
      <c r="O141" s="3"/>
      <c r="P141" s="3"/>
      <c r="Q141" s="3"/>
      <c r="R141" s="3"/>
      <c r="S141" s="3"/>
      <c r="T141" s="3"/>
      <c r="U141" s="3"/>
      <c r="V141" s="3"/>
      <c r="W141" s="3"/>
      <c r="X141" s="3"/>
      <c r="Y141" s="3"/>
      <c r="Z141" s="3"/>
    </row>
    <row r="142" spans="1:26" ht="13.75" customHeight="1">
      <c r="A142" s="44">
        <f>'Complete sheet and details'!A141</f>
        <v>42865</v>
      </c>
      <c r="B142" s="4" t="s">
        <v>187</v>
      </c>
      <c r="C142" s="12">
        <v>19.1178548</v>
      </c>
      <c r="D142" s="12">
        <v>72.863130400000003</v>
      </c>
      <c r="E142" s="4" t="s">
        <v>1362</v>
      </c>
      <c r="F142" s="12">
        <v>6</v>
      </c>
      <c r="G142" s="12">
        <v>0</v>
      </c>
      <c r="H142" s="4" t="s">
        <v>68</v>
      </c>
      <c r="I142" s="3"/>
      <c r="J142" s="3"/>
      <c r="K142" s="3"/>
      <c r="L142" s="3"/>
      <c r="M142" s="3"/>
      <c r="N142" s="3"/>
      <c r="O142" s="3"/>
      <c r="P142" s="3"/>
      <c r="Q142" s="3"/>
      <c r="R142" s="3"/>
      <c r="S142" s="3"/>
      <c r="T142" s="3"/>
      <c r="U142" s="3"/>
      <c r="V142" s="3"/>
      <c r="W142" s="3"/>
      <c r="X142" s="3"/>
      <c r="Y142" s="3"/>
      <c r="Z142" s="3"/>
    </row>
    <row r="143" spans="1:26" ht="13.75" customHeight="1">
      <c r="A143" s="44">
        <f>'Complete sheet and details'!A142</f>
        <v>42826</v>
      </c>
      <c r="B143" s="4" t="s">
        <v>1130</v>
      </c>
      <c r="C143" s="12">
        <v>18.951862200000001</v>
      </c>
      <c r="D143" s="12">
        <v>72.8165592</v>
      </c>
      <c r="E143" s="4" t="s">
        <v>1360</v>
      </c>
      <c r="F143" s="12">
        <v>0</v>
      </c>
      <c r="G143" s="12">
        <v>0</v>
      </c>
      <c r="H143" s="4" t="s">
        <v>22</v>
      </c>
      <c r="I143" s="3"/>
      <c r="J143" s="3"/>
      <c r="K143" s="3"/>
      <c r="L143" s="3"/>
      <c r="M143" s="3"/>
      <c r="N143" s="3"/>
      <c r="O143" s="3"/>
      <c r="P143" s="3"/>
      <c r="Q143" s="3"/>
      <c r="R143" s="3"/>
      <c r="S143" s="3"/>
      <c r="T143" s="3"/>
      <c r="U143" s="3"/>
      <c r="V143" s="3"/>
      <c r="W143" s="3"/>
      <c r="X143" s="3"/>
      <c r="Y143" s="3"/>
      <c r="Z143" s="3"/>
    </row>
    <row r="144" spans="1:26" ht="13.75" customHeight="1">
      <c r="A144" s="44">
        <f>'Complete sheet and details'!A143</f>
        <v>42797</v>
      </c>
      <c r="B144" s="4" t="s">
        <v>1127</v>
      </c>
      <c r="C144" s="12">
        <v>18.975937699999999</v>
      </c>
      <c r="D144" s="12">
        <v>72.807946399999906</v>
      </c>
      <c r="E144" s="4" t="s">
        <v>1360</v>
      </c>
      <c r="F144" s="12">
        <v>0</v>
      </c>
      <c r="G144" s="12">
        <v>0</v>
      </c>
      <c r="H144" s="4" t="s">
        <v>68</v>
      </c>
      <c r="I144" s="3"/>
      <c r="J144" s="3"/>
      <c r="K144" s="3"/>
      <c r="L144" s="3"/>
      <c r="M144" s="3"/>
      <c r="N144" s="3"/>
      <c r="O144" s="3"/>
      <c r="P144" s="3"/>
      <c r="Q144" s="3"/>
      <c r="R144" s="3"/>
      <c r="S144" s="3"/>
      <c r="T144" s="3"/>
      <c r="U144" s="3"/>
      <c r="V144" s="3"/>
      <c r="W144" s="3"/>
      <c r="X144" s="3"/>
      <c r="Y144" s="3"/>
      <c r="Z144" s="3"/>
    </row>
    <row r="145" spans="1:26" ht="13.75" customHeight="1">
      <c r="A145" s="44">
        <f>'Complete sheet and details'!A144</f>
        <v>42795</v>
      </c>
      <c r="B145" s="4" t="s">
        <v>1125</v>
      </c>
      <c r="C145" s="12">
        <v>19.494597899999999</v>
      </c>
      <c r="D145" s="12">
        <v>72.860409699999906</v>
      </c>
      <c r="E145" s="4" t="s">
        <v>1360</v>
      </c>
      <c r="F145" s="12">
        <v>0</v>
      </c>
      <c r="G145" s="12">
        <v>0</v>
      </c>
      <c r="H145" s="4" t="s">
        <v>22</v>
      </c>
      <c r="I145" s="3"/>
      <c r="J145" s="3"/>
      <c r="K145" s="3"/>
      <c r="L145" s="3"/>
      <c r="M145" s="3"/>
      <c r="N145" s="3"/>
      <c r="O145" s="3"/>
      <c r="P145" s="3"/>
      <c r="Q145" s="3"/>
      <c r="R145" s="3"/>
      <c r="S145" s="3"/>
      <c r="T145" s="3"/>
      <c r="U145" s="3"/>
      <c r="V145" s="3"/>
      <c r="W145" s="3"/>
      <c r="X145" s="3"/>
      <c r="Y145" s="3"/>
      <c r="Z145" s="3"/>
    </row>
    <row r="146" spans="1:26" ht="13.75" customHeight="1">
      <c r="A146" s="44">
        <f>'Complete sheet and details'!A145</f>
        <v>42776</v>
      </c>
      <c r="B146" s="4" t="s">
        <v>1123</v>
      </c>
      <c r="C146" s="12">
        <v>19.204257999999999</v>
      </c>
      <c r="D146" s="12">
        <v>73.097976199999906</v>
      </c>
      <c r="E146" s="4" t="s">
        <v>274</v>
      </c>
      <c r="F146" s="12">
        <v>0</v>
      </c>
      <c r="G146" s="12">
        <v>0</v>
      </c>
      <c r="H146" s="4" t="s">
        <v>30</v>
      </c>
      <c r="I146" s="3"/>
      <c r="J146" s="3"/>
      <c r="K146" s="3"/>
      <c r="L146" s="3"/>
      <c r="M146" s="3"/>
      <c r="N146" s="3"/>
      <c r="O146" s="3"/>
      <c r="P146" s="3"/>
      <c r="Q146" s="3"/>
      <c r="R146" s="3"/>
      <c r="S146" s="3"/>
      <c r="T146" s="3"/>
      <c r="U146" s="3"/>
      <c r="V146" s="3"/>
      <c r="W146" s="3"/>
      <c r="X146" s="3"/>
      <c r="Y146" s="3"/>
      <c r="Z146" s="3"/>
    </row>
    <row r="147" spans="1:26" ht="13.75" customHeight="1">
      <c r="A147" s="44">
        <f>'Complete sheet and details'!A146</f>
        <v>42725</v>
      </c>
      <c r="B147" s="4" t="s">
        <v>1119</v>
      </c>
      <c r="C147" s="12">
        <v>18.952816599999998</v>
      </c>
      <c r="D147" s="12">
        <v>72.825191500000003</v>
      </c>
      <c r="E147" s="4" t="s">
        <v>1361</v>
      </c>
      <c r="F147" s="12">
        <v>0</v>
      </c>
      <c r="G147" s="12">
        <v>2</v>
      </c>
      <c r="H147" s="4" t="s">
        <v>22</v>
      </c>
      <c r="I147" s="3"/>
      <c r="J147" s="3"/>
      <c r="K147" s="3"/>
      <c r="L147" s="3"/>
      <c r="M147" s="3"/>
      <c r="N147" s="3"/>
      <c r="O147" s="3"/>
      <c r="P147" s="3"/>
      <c r="Q147" s="3"/>
      <c r="R147" s="3"/>
      <c r="S147" s="3"/>
      <c r="T147" s="3"/>
      <c r="U147" s="3"/>
      <c r="V147" s="3"/>
      <c r="W147" s="3"/>
      <c r="X147" s="3"/>
      <c r="Y147" s="3"/>
      <c r="Z147" s="3"/>
    </row>
    <row r="148" spans="1:26" ht="13.75" customHeight="1">
      <c r="A148" s="44">
        <f>'Complete sheet and details'!A147</f>
        <v>42705</v>
      </c>
      <c r="B148" s="4" t="s">
        <v>241</v>
      </c>
      <c r="C148" s="12">
        <v>19.058678799999999</v>
      </c>
      <c r="D148" s="12">
        <v>72.844376799999907</v>
      </c>
      <c r="E148" s="4" t="s">
        <v>1359</v>
      </c>
      <c r="F148" s="12">
        <v>5</v>
      </c>
      <c r="G148" s="12">
        <v>1</v>
      </c>
      <c r="H148" s="4" t="s">
        <v>45</v>
      </c>
      <c r="I148" s="3"/>
      <c r="J148" s="3"/>
      <c r="K148" s="3"/>
      <c r="L148" s="3"/>
      <c r="M148" s="3"/>
      <c r="N148" s="3"/>
      <c r="O148" s="3"/>
      <c r="P148" s="3"/>
      <c r="Q148" s="3"/>
      <c r="R148" s="3"/>
      <c r="S148" s="3"/>
      <c r="T148" s="3"/>
      <c r="U148" s="3"/>
      <c r="V148" s="3"/>
      <c r="W148" s="3"/>
      <c r="X148" s="3"/>
      <c r="Y148" s="3"/>
      <c r="Z148" s="3"/>
    </row>
    <row r="149" spans="1:26" ht="13.75" customHeight="1">
      <c r="A149" s="44">
        <f>'Complete sheet and details'!A148</f>
        <v>42701</v>
      </c>
      <c r="B149" s="4" t="s">
        <v>771</v>
      </c>
      <c r="C149" s="12">
        <v>19.044704800000002</v>
      </c>
      <c r="D149" s="12">
        <v>72.910251099999996</v>
      </c>
      <c r="E149" s="4" t="s">
        <v>274</v>
      </c>
      <c r="F149" s="12">
        <v>0</v>
      </c>
      <c r="G149" s="12">
        <v>0</v>
      </c>
      <c r="H149" s="4" t="s">
        <v>39</v>
      </c>
      <c r="I149" s="3"/>
      <c r="J149" s="3"/>
      <c r="K149" s="3"/>
      <c r="L149" s="3"/>
      <c r="M149" s="3"/>
      <c r="N149" s="3"/>
      <c r="O149" s="3"/>
      <c r="P149" s="3"/>
      <c r="Q149" s="3"/>
      <c r="R149" s="3"/>
      <c r="S149" s="3"/>
      <c r="T149" s="3"/>
      <c r="U149" s="3"/>
      <c r="V149" s="3"/>
      <c r="W149" s="3"/>
      <c r="X149" s="3"/>
      <c r="Y149" s="3"/>
      <c r="Z149" s="3"/>
    </row>
    <row r="150" spans="1:26" ht="13.75" customHeight="1">
      <c r="A150" s="44">
        <f>'Complete sheet and details'!A149</f>
        <v>42665</v>
      </c>
      <c r="B150" s="4" t="s">
        <v>1111</v>
      </c>
      <c r="C150" s="12">
        <v>19.192119999999999</v>
      </c>
      <c r="D150" s="12">
        <v>72.866072000000003</v>
      </c>
      <c r="E150" s="4" t="s">
        <v>1361</v>
      </c>
      <c r="F150" s="12">
        <v>0</v>
      </c>
      <c r="G150" s="12">
        <v>1</v>
      </c>
      <c r="H150" s="4" t="s">
        <v>45</v>
      </c>
      <c r="I150" s="3"/>
      <c r="J150" s="3"/>
      <c r="K150" s="3"/>
      <c r="L150" s="3"/>
      <c r="M150" s="3"/>
      <c r="N150" s="3"/>
      <c r="O150" s="3"/>
      <c r="P150" s="3"/>
      <c r="Q150" s="3"/>
      <c r="R150" s="3"/>
      <c r="S150" s="3"/>
      <c r="T150" s="3"/>
      <c r="U150" s="3"/>
      <c r="V150" s="3"/>
      <c r="W150" s="3"/>
      <c r="X150" s="3"/>
      <c r="Y150" s="3"/>
      <c r="Z150" s="3"/>
    </row>
    <row r="151" spans="1:26" ht="13.75" customHeight="1">
      <c r="A151" s="44">
        <f>'Complete sheet and details'!A150</f>
        <v>42656</v>
      </c>
      <c r="B151" s="4" t="s">
        <v>1108</v>
      </c>
      <c r="C151" s="12">
        <v>18.9589593</v>
      </c>
      <c r="D151" s="12">
        <v>72.815250699999893</v>
      </c>
      <c r="E151" s="4" t="s">
        <v>274</v>
      </c>
      <c r="F151" s="12">
        <v>0</v>
      </c>
      <c r="G151" s="12">
        <v>0</v>
      </c>
      <c r="H151" s="4" t="s">
        <v>22</v>
      </c>
      <c r="I151" s="3"/>
      <c r="J151" s="3"/>
      <c r="K151" s="3"/>
      <c r="L151" s="3"/>
      <c r="M151" s="3"/>
      <c r="N151" s="3"/>
      <c r="O151" s="3"/>
      <c r="P151" s="3"/>
      <c r="Q151" s="3"/>
      <c r="R151" s="3"/>
      <c r="S151" s="3"/>
      <c r="T151" s="3"/>
      <c r="U151" s="3"/>
      <c r="V151" s="3"/>
      <c r="W151" s="3"/>
      <c r="X151" s="3"/>
      <c r="Y151" s="3"/>
      <c r="Z151" s="3"/>
    </row>
    <row r="152" spans="1:26" ht="13.75" customHeight="1">
      <c r="A152" s="44">
        <f>'Complete sheet and details'!A151</f>
        <v>42593</v>
      </c>
      <c r="B152" s="4" t="s">
        <v>154</v>
      </c>
      <c r="C152" s="12">
        <v>19.281254700000002</v>
      </c>
      <c r="D152" s="12">
        <v>73.048291199999994</v>
      </c>
      <c r="E152" s="4" t="s">
        <v>274</v>
      </c>
      <c r="F152" s="12">
        <v>6</v>
      </c>
      <c r="G152" s="12">
        <v>0</v>
      </c>
      <c r="H152" s="4" t="s">
        <v>68</v>
      </c>
      <c r="I152" s="3"/>
      <c r="J152" s="3"/>
      <c r="K152" s="3"/>
      <c r="L152" s="3"/>
      <c r="M152" s="3"/>
      <c r="N152" s="3"/>
      <c r="O152" s="3"/>
      <c r="P152" s="3"/>
      <c r="Q152" s="3"/>
      <c r="R152" s="3"/>
      <c r="S152" s="3"/>
      <c r="T152" s="3"/>
      <c r="U152" s="3"/>
      <c r="V152" s="3"/>
      <c r="W152" s="3"/>
      <c r="X152" s="3"/>
      <c r="Y152" s="3"/>
      <c r="Z152" s="3"/>
    </row>
    <row r="153" spans="1:26" ht="13.75" customHeight="1">
      <c r="A153" s="44">
        <f>'Complete sheet and details'!A152</f>
        <v>42590</v>
      </c>
      <c r="B153" s="4" t="s">
        <v>1106</v>
      </c>
      <c r="C153" s="12">
        <v>19.014338800000001</v>
      </c>
      <c r="D153" s="12">
        <v>73.110618299999999</v>
      </c>
      <c r="E153" s="4" t="s">
        <v>274</v>
      </c>
      <c r="F153" s="12">
        <v>0</v>
      </c>
      <c r="G153" s="12">
        <v>0</v>
      </c>
      <c r="H153" s="4" t="s">
        <v>22</v>
      </c>
      <c r="I153" s="3"/>
      <c r="J153" s="3"/>
      <c r="K153" s="3"/>
      <c r="L153" s="3"/>
      <c r="M153" s="3"/>
      <c r="N153" s="3"/>
      <c r="O153" s="3"/>
      <c r="P153" s="3"/>
      <c r="Q153" s="3"/>
      <c r="R153" s="3"/>
      <c r="S153" s="3"/>
      <c r="T153" s="3"/>
      <c r="U153" s="3"/>
      <c r="V153" s="3"/>
      <c r="W153" s="3"/>
      <c r="X153" s="3"/>
      <c r="Y153" s="3"/>
      <c r="Z153" s="3"/>
    </row>
    <row r="154" spans="1:26" ht="13.75" customHeight="1">
      <c r="A154" s="44">
        <f>'Complete sheet and details'!A153</f>
        <v>42587</v>
      </c>
      <c r="B154" s="4" t="s">
        <v>1103</v>
      </c>
      <c r="C154" s="12">
        <v>19.171081600000001</v>
      </c>
      <c r="D154" s="12">
        <v>72.973368600000001</v>
      </c>
      <c r="E154" s="4" t="s">
        <v>274</v>
      </c>
      <c r="F154" s="12">
        <v>0</v>
      </c>
      <c r="G154" s="12">
        <v>0</v>
      </c>
      <c r="H154" s="4" t="s">
        <v>39</v>
      </c>
      <c r="I154" s="3"/>
      <c r="J154" s="3"/>
      <c r="K154" s="3"/>
      <c r="L154" s="3"/>
      <c r="M154" s="3"/>
      <c r="N154" s="3"/>
      <c r="O154" s="3"/>
      <c r="P154" s="3"/>
      <c r="Q154" s="3"/>
      <c r="R154" s="3"/>
      <c r="S154" s="3"/>
      <c r="T154" s="3"/>
      <c r="U154" s="3"/>
      <c r="V154" s="3"/>
      <c r="W154" s="3"/>
      <c r="X154" s="3"/>
      <c r="Y154" s="3"/>
      <c r="Z154" s="3"/>
    </row>
    <row r="155" spans="1:26" ht="13.75" customHeight="1">
      <c r="A155" s="44">
        <f>'Complete sheet and details'!A154</f>
        <v>42557</v>
      </c>
      <c r="B155" s="4" t="s">
        <v>602</v>
      </c>
      <c r="C155" s="12">
        <v>19.060159899999999</v>
      </c>
      <c r="D155" s="12">
        <v>72.876286199999996</v>
      </c>
      <c r="E155" s="4" t="s">
        <v>1359</v>
      </c>
      <c r="F155" s="12">
        <v>1</v>
      </c>
      <c r="G155" s="12">
        <v>0</v>
      </c>
      <c r="H155" s="4" t="s">
        <v>45</v>
      </c>
      <c r="I155" s="3"/>
      <c r="J155" s="3"/>
      <c r="K155" s="3"/>
      <c r="L155" s="3"/>
      <c r="M155" s="3"/>
      <c r="N155" s="3"/>
      <c r="O155" s="3"/>
      <c r="P155" s="3"/>
      <c r="Q155" s="3"/>
      <c r="R155" s="3"/>
      <c r="S155" s="3"/>
      <c r="T155" s="3"/>
      <c r="U155" s="3"/>
      <c r="V155" s="3"/>
      <c r="W155" s="3"/>
      <c r="X155" s="3"/>
      <c r="Y155" s="3"/>
      <c r="Z155" s="3"/>
    </row>
    <row r="156" spans="1:26" ht="13.75" customHeight="1">
      <c r="A156" s="44">
        <f>'Complete sheet and details'!A155</f>
        <v>42489</v>
      </c>
      <c r="B156" s="4" t="s">
        <v>1099</v>
      </c>
      <c r="C156" s="12">
        <v>19.159625999999999</v>
      </c>
      <c r="D156" s="12">
        <v>72.841035199999993</v>
      </c>
      <c r="E156" s="4" t="s">
        <v>1358</v>
      </c>
      <c r="F156" s="12">
        <v>0</v>
      </c>
      <c r="G156" s="12">
        <v>1</v>
      </c>
      <c r="H156" s="4" t="s">
        <v>45</v>
      </c>
      <c r="I156" s="3"/>
      <c r="J156" s="3"/>
      <c r="K156" s="3"/>
      <c r="L156" s="3"/>
      <c r="M156" s="3"/>
      <c r="N156" s="3"/>
      <c r="O156" s="3"/>
      <c r="P156" s="3"/>
      <c r="Q156" s="3"/>
      <c r="R156" s="3"/>
      <c r="S156" s="3"/>
      <c r="T156" s="3"/>
      <c r="U156" s="3"/>
      <c r="V156" s="3"/>
      <c r="W156" s="3"/>
      <c r="X156" s="3"/>
      <c r="Y156" s="3"/>
      <c r="Z156" s="3"/>
    </row>
    <row r="157" spans="1:26" ht="13.75" customHeight="1">
      <c r="A157" s="44">
        <f>'Complete sheet and details'!A156</f>
        <v>42478</v>
      </c>
      <c r="B157" s="4" t="s">
        <v>1095</v>
      </c>
      <c r="C157" s="12">
        <v>19.452636300000002</v>
      </c>
      <c r="D157" s="12">
        <v>72.751072899999997</v>
      </c>
      <c r="E157" s="4" t="s">
        <v>1361</v>
      </c>
      <c r="F157" s="12">
        <v>0</v>
      </c>
      <c r="G157" s="12">
        <v>1</v>
      </c>
      <c r="H157" s="4" t="s">
        <v>22</v>
      </c>
      <c r="I157" s="3"/>
      <c r="J157" s="3"/>
      <c r="K157" s="3"/>
      <c r="L157" s="3"/>
      <c r="M157" s="3"/>
      <c r="N157" s="3"/>
      <c r="O157" s="3"/>
      <c r="P157" s="3"/>
      <c r="Q157" s="3"/>
      <c r="R157" s="3"/>
      <c r="S157" s="3"/>
      <c r="T157" s="3"/>
      <c r="U157" s="3"/>
      <c r="V157" s="3"/>
      <c r="W157" s="3"/>
      <c r="X157" s="3"/>
      <c r="Y157" s="3"/>
      <c r="Z157" s="3"/>
    </row>
    <row r="158" spans="1:26" ht="13.75" customHeight="1">
      <c r="A158" s="44">
        <f>'Complete sheet and details'!A157</f>
        <v>42362</v>
      </c>
      <c r="B158" s="4" t="s">
        <v>599</v>
      </c>
      <c r="C158" s="12">
        <v>18.928942599999999</v>
      </c>
      <c r="D158" s="12">
        <v>72.834390400000004</v>
      </c>
      <c r="E158" s="4" t="s">
        <v>1360</v>
      </c>
      <c r="F158" s="12">
        <v>1</v>
      </c>
      <c r="G158" s="12">
        <v>0</v>
      </c>
      <c r="H158" s="4" t="s">
        <v>22</v>
      </c>
      <c r="I158" s="3"/>
      <c r="J158" s="3"/>
      <c r="K158" s="3"/>
      <c r="L158" s="3"/>
      <c r="M158" s="3"/>
      <c r="N158" s="3"/>
      <c r="O158" s="3"/>
      <c r="P158" s="3"/>
      <c r="Q158" s="3"/>
      <c r="R158" s="3"/>
      <c r="S158" s="3"/>
      <c r="T158" s="3"/>
      <c r="U158" s="3"/>
      <c r="V158" s="3"/>
      <c r="W158" s="3"/>
      <c r="X158" s="3"/>
      <c r="Y158" s="3"/>
      <c r="Z158" s="3"/>
    </row>
    <row r="159" spans="1:26" ht="13.75" customHeight="1">
      <c r="A159" s="44">
        <f>'Complete sheet and details'!A158</f>
        <v>42342</v>
      </c>
      <c r="B159" s="4" t="s">
        <v>446</v>
      </c>
      <c r="C159" s="12">
        <v>18.967539500000001</v>
      </c>
      <c r="D159" s="12">
        <v>72.825445399999893</v>
      </c>
      <c r="E159" s="4" t="s">
        <v>1359</v>
      </c>
      <c r="F159" s="12">
        <v>2</v>
      </c>
      <c r="G159" s="12">
        <v>6</v>
      </c>
      <c r="H159" s="4" t="s">
        <v>45</v>
      </c>
      <c r="I159" s="3"/>
      <c r="J159" s="3"/>
      <c r="K159" s="3"/>
      <c r="L159" s="3"/>
      <c r="M159" s="3"/>
      <c r="N159" s="3"/>
      <c r="O159" s="3"/>
      <c r="P159" s="3"/>
      <c r="Q159" s="3"/>
      <c r="R159" s="3"/>
      <c r="S159" s="3"/>
      <c r="T159" s="3"/>
      <c r="U159" s="3"/>
      <c r="V159" s="3"/>
      <c r="W159" s="3"/>
      <c r="X159" s="3"/>
      <c r="Y159" s="3"/>
      <c r="Z159" s="3"/>
    </row>
    <row r="160" spans="1:26" ht="13.75" customHeight="1">
      <c r="A160" s="44">
        <f>'Complete sheet and details'!A159</f>
        <v>42309</v>
      </c>
      <c r="B160" s="4" t="s">
        <v>1091</v>
      </c>
      <c r="C160" s="12">
        <v>19.129802900000001</v>
      </c>
      <c r="D160" s="12">
        <v>72.935398499999906</v>
      </c>
      <c r="E160" s="4" t="s">
        <v>1359</v>
      </c>
      <c r="F160" s="12">
        <v>0</v>
      </c>
      <c r="G160" s="12">
        <v>2</v>
      </c>
      <c r="H160" s="4" t="s">
        <v>45</v>
      </c>
      <c r="I160" s="3"/>
      <c r="J160" s="3"/>
      <c r="K160" s="3"/>
      <c r="L160" s="3"/>
      <c r="M160" s="3"/>
      <c r="N160" s="3"/>
      <c r="O160" s="3"/>
      <c r="P160" s="3"/>
      <c r="Q160" s="3"/>
      <c r="R160" s="3"/>
      <c r="S160" s="3"/>
      <c r="T160" s="3"/>
      <c r="U160" s="3"/>
      <c r="V160" s="3"/>
      <c r="W160" s="3"/>
      <c r="X160" s="3"/>
      <c r="Y160" s="3"/>
      <c r="Z160" s="3"/>
    </row>
    <row r="161" spans="1:26" ht="13.75" customHeight="1">
      <c r="A161" s="44">
        <f>'Complete sheet and details'!A160</f>
        <v>42286</v>
      </c>
      <c r="B161" s="4" t="s">
        <v>373</v>
      </c>
      <c r="C161" s="12">
        <v>19.005563599999999</v>
      </c>
      <c r="D161" s="12">
        <v>72.824535900000001</v>
      </c>
      <c r="E161" s="4" t="s">
        <v>274</v>
      </c>
      <c r="F161" s="12">
        <v>3</v>
      </c>
      <c r="G161" s="12">
        <v>0</v>
      </c>
      <c r="H161" s="4" t="s">
        <v>68</v>
      </c>
      <c r="I161" s="3"/>
      <c r="J161" s="3"/>
      <c r="K161" s="3"/>
      <c r="L161" s="3"/>
      <c r="M161" s="3"/>
      <c r="N161" s="3"/>
      <c r="O161" s="3"/>
      <c r="P161" s="3"/>
      <c r="Q161" s="3"/>
      <c r="R161" s="3"/>
      <c r="S161" s="3"/>
      <c r="T161" s="3"/>
      <c r="U161" s="3"/>
      <c r="V161" s="3"/>
      <c r="W161" s="3"/>
      <c r="X161" s="3"/>
      <c r="Y161" s="3"/>
      <c r="Z161" s="3"/>
    </row>
    <row r="162" spans="1:26" ht="13.75" customHeight="1">
      <c r="A162" s="44">
        <f>'Complete sheet and details'!A161</f>
        <v>42232</v>
      </c>
      <c r="B162" s="4" t="s">
        <v>1089</v>
      </c>
      <c r="C162" s="12">
        <v>18.924976699999998</v>
      </c>
      <c r="D162" s="12">
        <v>72.822194199999998</v>
      </c>
      <c r="E162" s="4" t="s">
        <v>274</v>
      </c>
      <c r="F162" s="12">
        <v>0</v>
      </c>
      <c r="G162" s="12">
        <v>0</v>
      </c>
      <c r="H162" s="4" t="s">
        <v>22</v>
      </c>
      <c r="I162" s="3"/>
      <c r="J162" s="3"/>
      <c r="K162" s="3"/>
      <c r="L162" s="3"/>
      <c r="M162" s="3"/>
      <c r="N162" s="3"/>
      <c r="O162" s="3"/>
      <c r="P162" s="3"/>
      <c r="Q162" s="3"/>
      <c r="R162" s="3"/>
      <c r="S162" s="3"/>
      <c r="T162" s="3"/>
      <c r="U162" s="3"/>
      <c r="V162" s="3"/>
      <c r="W162" s="3"/>
      <c r="X162" s="3"/>
      <c r="Y162" s="3"/>
      <c r="Z162" s="3"/>
    </row>
    <row r="163" spans="1:26" ht="13.75" customHeight="1">
      <c r="A163" s="44">
        <f>'Complete sheet and details'!A162</f>
        <v>42214</v>
      </c>
      <c r="B163" s="4" t="s">
        <v>29</v>
      </c>
      <c r="C163" s="12">
        <v>19.205990400000001</v>
      </c>
      <c r="D163" s="12">
        <v>73.100309299999907</v>
      </c>
      <c r="E163" s="4" t="s">
        <v>274</v>
      </c>
      <c r="F163" s="12">
        <v>126</v>
      </c>
      <c r="G163" s="12">
        <v>5</v>
      </c>
      <c r="H163" s="4" t="s">
        <v>30</v>
      </c>
      <c r="I163" s="3"/>
      <c r="J163" s="3"/>
      <c r="K163" s="3"/>
      <c r="L163" s="3"/>
      <c r="M163" s="3"/>
      <c r="N163" s="3"/>
      <c r="O163" s="3"/>
      <c r="P163" s="3"/>
      <c r="Q163" s="3"/>
      <c r="R163" s="3"/>
      <c r="S163" s="3"/>
      <c r="T163" s="3"/>
      <c r="U163" s="3"/>
      <c r="V163" s="3"/>
      <c r="W163" s="3"/>
      <c r="X163" s="3"/>
      <c r="Y163" s="3"/>
      <c r="Z163" s="3"/>
    </row>
    <row r="164" spans="1:26" ht="13.75" customHeight="1">
      <c r="A164" s="44">
        <f>'Complete sheet and details'!A163</f>
        <v>42202</v>
      </c>
      <c r="B164" s="4" t="s">
        <v>371</v>
      </c>
      <c r="C164" s="12">
        <v>19.250532199999999</v>
      </c>
      <c r="D164" s="12">
        <v>73.118537899999893</v>
      </c>
      <c r="E164" s="4" t="s">
        <v>274</v>
      </c>
      <c r="F164" s="12">
        <v>3</v>
      </c>
      <c r="G164" s="12">
        <v>0</v>
      </c>
      <c r="H164" s="4" t="s">
        <v>39</v>
      </c>
      <c r="I164" s="3"/>
      <c r="J164" s="3"/>
      <c r="K164" s="3"/>
      <c r="L164" s="3"/>
      <c r="M164" s="3"/>
      <c r="N164" s="3"/>
      <c r="O164" s="3"/>
      <c r="P164" s="3"/>
      <c r="Q164" s="3"/>
      <c r="R164" s="3"/>
      <c r="S164" s="3"/>
      <c r="T164" s="3"/>
      <c r="U164" s="3"/>
      <c r="V164" s="3"/>
      <c r="W164" s="3"/>
      <c r="X164" s="3"/>
      <c r="Y164" s="3"/>
      <c r="Z164" s="3"/>
    </row>
    <row r="165" spans="1:26" ht="13.75" customHeight="1">
      <c r="A165" s="44">
        <f>'Complete sheet and details'!A164</f>
        <v>42183</v>
      </c>
      <c r="B165" s="4" t="s">
        <v>1081</v>
      </c>
      <c r="C165" s="12">
        <v>18.9240165</v>
      </c>
      <c r="D165" s="12">
        <v>72.832184799999993</v>
      </c>
      <c r="E165" s="4" t="s">
        <v>1360</v>
      </c>
      <c r="F165" s="12">
        <v>0</v>
      </c>
      <c r="G165" s="12">
        <v>0</v>
      </c>
      <c r="H165" s="4" t="s">
        <v>22</v>
      </c>
      <c r="I165" s="3"/>
      <c r="J165" s="3"/>
      <c r="K165" s="3"/>
      <c r="L165" s="3"/>
      <c r="M165" s="3"/>
      <c r="N165" s="3"/>
      <c r="O165" s="3"/>
      <c r="P165" s="3"/>
      <c r="Q165" s="3"/>
      <c r="R165" s="3"/>
      <c r="S165" s="3"/>
      <c r="T165" s="3"/>
      <c r="U165" s="3"/>
      <c r="V165" s="3"/>
      <c r="W165" s="3"/>
      <c r="X165" s="3"/>
      <c r="Y165" s="3"/>
      <c r="Z165" s="3"/>
    </row>
    <row r="166" spans="1:26" ht="13.75" customHeight="1">
      <c r="A166" s="44">
        <f>'Complete sheet and details'!A165</f>
        <v>42179</v>
      </c>
      <c r="B166" s="4" t="s">
        <v>1086</v>
      </c>
      <c r="C166" s="12">
        <v>19.150693499999999</v>
      </c>
      <c r="D166" s="12">
        <v>73.080317100000002</v>
      </c>
      <c r="E166" s="4" t="s">
        <v>1361</v>
      </c>
      <c r="F166" s="12">
        <v>0</v>
      </c>
      <c r="G166" s="12">
        <v>3</v>
      </c>
      <c r="H166" s="4" t="s">
        <v>39</v>
      </c>
      <c r="I166" s="3"/>
      <c r="J166" s="3"/>
      <c r="K166" s="3"/>
      <c r="L166" s="3"/>
      <c r="M166" s="3"/>
      <c r="N166" s="3"/>
      <c r="O166" s="3"/>
      <c r="P166" s="3"/>
      <c r="Q166" s="3"/>
      <c r="R166" s="3"/>
      <c r="S166" s="3"/>
      <c r="T166" s="3"/>
      <c r="U166" s="3"/>
      <c r="V166" s="3"/>
      <c r="W166" s="3"/>
      <c r="X166" s="3"/>
      <c r="Y166" s="3"/>
      <c r="Z166" s="3"/>
    </row>
    <row r="167" spans="1:26" ht="13.75" customHeight="1">
      <c r="A167" s="44">
        <f>'Complete sheet and details'!A166</f>
        <v>42013</v>
      </c>
      <c r="B167" s="4" t="s">
        <v>1079</v>
      </c>
      <c r="C167" s="12">
        <v>18.9803791</v>
      </c>
      <c r="D167" s="12">
        <v>72.833671899999999</v>
      </c>
      <c r="E167" s="4" t="s">
        <v>1359</v>
      </c>
      <c r="F167" s="12">
        <v>0</v>
      </c>
      <c r="G167" s="12">
        <v>0</v>
      </c>
      <c r="H167" s="4" t="s">
        <v>45</v>
      </c>
      <c r="I167" s="3"/>
      <c r="J167" s="3"/>
      <c r="K167" s="3"/>
      <c r="L167" s="3"/>
      <c r="M167" s="3"/>
      <c r="N167" s="3"/>
      <c r="O167" s="3"/>
      <c r="P167" s="3"/>
      <c r="Q167" s="3"/>
      <c r="R167" s="3"/>
      <c r="S167" s="3"/>
      <c r="T167" s="3"/>
      <c r="U167" s="3"/>
      <c r="V167" s="3"/>
      <c r="W167" s="3"/>
      <c r="X167" s="3"/>
      <c r="Y167" s="3"/>
      <c r="Z167" s="3"/>
    </row>
    <row r="168" spans="1:26" ht="13.75" customHeight="1">
      <c r="A168" s="44">
        <f>'Complete sheet and details'!A167</f>
        <v>41902</v>
      </c>
      <c r="B168" s="4" t="s">
        <v>295</v>
      </c>
      <c r="C168" s="12">
        <v>19.294053300000002</v>
      </c>
      <c r="D168" s="12">
        <v>72.842359999999999</v>
      </c>
      <c r="E168" s="4" t="s">
        <v>1360</v>
      </c>
      <c r="F168" s="12">
        <v>4</v>
      </c>
      <c r="G168" s="12">
        <v>1</v>
      </c>
      <c r="H168" s="4" t="s">
        <v>68</v>
      </c>
      <c r="I168" s="3"/>
      <c r="J168" s="3"/>
      <c r="K168" s="3"/>
      <c r="L168" s="3"/>
      <c r="M168" s="3"/>
      <c r="N168" s="3"/>
      <c r="O168" s="3"/>
      <c r="P168" s="3"/>
      <c r="Q168" s="3"/>
      <c r="R168" s="3"/>
      <c r="S168" s="3"/>
      <c r="T168" s="3"/>
      <c r="U168" s="3"/>
      <c r="V168" s="3"/>
      <c r="W168" s="3"/>
      <c r="X168" s="3"/>
      <c r="Y168" s="3"/>
      <c r="Z168" s="3"/>
    </row>
    <row r="169" spans="1:26" ht="13.75" customHeight="1">
      <c r="A169" s="44">
        <f>'Complete sheet and details'!A168</f>
        <v>41860</v>
      </c>
      <c r="B169" s="4" t="s">
        <v>1076</v>
      </c>
      <c r="C169" s="12">
        <v>19.116847799999999</v>
      </c>
      <c r="D169" s="12">
        <v>72.839692299999996</v>
      </c>
      <c r="E169" s="4" t="s">
        <v>1360</v>
      </c>
      <c r="F169" s="12">
        <v>0</v>
      </c>
      <c r="G169" s="12">
        <v>9</v>
      </c>
      <c r="H169" s="4" t="s">
        <v>68</v>
      </c>
      <c r="I169" s="3"/>
      <c r="J169" s="3"/>
      <c r="K169" s="3"/>
      <c r="L169" s="3"/>
      <c r="M169" s="3"/>
      <c r="N169" s="3"/>
      <c r="O169" s="3"/>
      <c r="P169" s="3"/>
      <c r="Q169" s="3"/>
      <c r="R169" s="3"/>
      <c r="S169" s="3"/>
      <c r="T169" s="3"/>
      <c r="U169" s="3"/>
      <c r="V169" s="3"/>
      <c r="W169" s="3"/>
      <c r="X169" s="3"/>
      <c r="Y169" s="3"/>
      <c r="Z169" s="3"/>
    </row>
    <row r="170" spans="1:26" ht="13.75" customHeight="1">
      <c r="A170" s="44">
        <f>'Complete sheet and details'!A169</f>
        <v>41814</v>
      </c>
      <c r="B170" s="4" t="s">
        <v>238</v>
      </c>
      <c r="C170" s="12">
        <v>19.034593600000001</v>
      </c>
      <c r="D170" s="12">
        <v>72.891741699999997</v>
      </c>
      <c r="E170" s="4" t="s">
        <v>1358</v>
      </c>
      <c r="F170" s="12">
        <v>5</v>
      </c>
      <c r="G170" s="12">
        <v>3</v>
      </c>
      <c r="H170" s="4" t="s">
        <v>30</v>
      </c>
      <c r="I170" s="3"/>
      <c r="J170" s="3"/>
      <c r="K170" s="3"/>
      <c r="L170" s="3"/>
      <c r="M170" s="3"/>
      <c r="N170" s="3"/>
      <c r="O170" s="3"/>
      <c r="P170" s="3"/>
      <c r="Q170" s="3"/>
      <c r="R170" s="3"/>
      <c r="S170" s="3"/>
      <c r="T170" s="3"/>
      <c r="U170" s="3"/>
      <c r="V170" s="3"/>
      <c r="W170" s="3"/>
      <c r="X170" s="3"/>
      <c r="Y170" s="3"/>
      <c r="Z170" s="3"/>
    </row>
    <row r="171" spans="1:26" ht="13.75" customHeight="1">
      <c r="A171" s="44">
        <f>'Complete sheet and details'!A170</f>
        <v>41767</v>
      </c>
      <c r="B171" s="4" t="s">
        <v>563</v>
      </c>
      <c r="C171" s="12">
        <v>19.369418899999999</v>
      </c>
      <c r="D171" s="12">
        <v>72.814666599999995</v>
      </c>
      <c r="E171" s="4" t="s">
        <v>1358</v>
      </c>
      <c r="F171" s="12">
        <v>1</v>
      </c>
      <c r="G171" s="12">
        <v>0</v>
      </c>
      <c r="H171" s="4" t="s">
        <v>68</v>
      </c>
      <c r="I171" s="3"/>
      <c r="J171" s="3"/>
      <c r="K171" s="3"/>
      <c r="L171" s="3"/>
      <c r="M171" s="3"/>
      <c r="N171" s="3"/>
      <c r="O171" s="3"/>
      <c r="P171" s="3"/>
      <c r="Q171" s="3"/>
      <c r="R171" s="3"/>
      <c r="S171" s="3"/>
      <c r="T171" s="3"/>
      <c r="U171" s="3"/>
      <c r="V171" s="3"/>
      <c r="W171" s="3"/>
      <c r="X171" s="3"/>
      <c r="Y171" s="3"/>
      <c r="Z171" s="3"/>
    </row>
    <row r="172" spans="1:26" ht="13.75" customHeight="1">
      <c r="A172" s="44">
        <f>'Complete sheet and details'!A171</f>
        <v>41763</v>
      </c>
      <c r="B172" s="4" t="s">
        <v>133</v>
      </c>
      <c r="C172" s="12">
        <v>19.251390199999999</v>
      </c>
      <c r="D172" s="12">
        <v>73.126477899999998</v>
      </c>
      <c r="E172" s="4" t="s">
        <v>1362</v>
      </c>
      <c r="F172" s="12">
        <v>11</v>
      </c>
      <c r="G172" s="12">
        <v>1</v>
      </c>
      <c r="H172" s="4" t="s">
        <v>68</v>
      </c>
      <c r="I172" s="3"/>
      <c r="J172" s="3"/>
      <c r="K172" s="3"/>
      <c r="L172" s="3"/>
      <c r="M172" s="3"/>
      <c r="N172" s="3"/>
      <c r="O172" s="3"/>
      <c r="P172" s="3"/>
      <c r="Q172" s="3"/>
      <c r="R172" s="3"/>
      <c r="S172" s="3"/>
      <c r="T172" s="3"/>
      <c r="U172" s="3"/>
      <c r="V172" s="3"/>
      <c r="W172" s="3"/>
      <c r="X172" s="3"/>
      <c r="Y172" s="3"/>
      <c r="Z172" s="3"/>
    </row>
    <row r="173" spans="1:26" ht="13.75" customHeight="1">
      <c r="A173" s="44">
        <f>'Complete sheet and details'!A172</f>
        <v>41712</v>
      </c>
      <c r="B173" s="4" t="s">
        <v>1074</v>
      </c>
      <c r="C173" s="12">
        <v>19.176062999999999</v>
      </c>
      <c r="D173" s="12">
        <v>72.845615999999893</v>
      </c>
      <c r="E173" s="4" t="s">
        <v>1361</v>
      </c>
      <c r="F173" s="12">
        <v>0</v>
      </c>
      <c r="G173" s="12">
        <v>1</v>
      </c>
      <c r="H173" s="4" t="s">
        <v>39</v>
      </c>
      <c r="I173" s="3"/>
      <c r="J173" s="3"/>
      <c r="K173" s="3"/>
      <c r="L173" s="3"/>
      <c r="M173" s="3"/>
      <c r="N173" s="3"/>
      <c r="O173" s="3"/>
      <c r="P173" s="3"/>
      <c r="Q173" s="3"/>
      <c r="R173" s="3"/>
      <c r="S173" s="3"/>
      <c r="T173" s="3"/>
      <c r="U173" s="3"/>
      <c r="V173" s="3"/>
      <c r="W173" s="3"/>
      <c r="X173" s="3"/>
      <c r="Y173" s="3"/>
      <c r="Z173" s="3"/>
    </row>
    <row r="174" spans="1:26" ht="13.75" customHeight="1">
      <c r="A174" s="44">
        <f>'Complete sheet and details'!A173</f>
        <v>43463</v>
      </c>
      <c r="B174" s="4" t="s">
        <v>80</v>
      </c>
      <c r="C174" s="12">
        <v>19.292153800000001</v>
      </c>
      <c r="D174" s="12">
        <v>73.074468999999993</v>
      </c>
      <c r="E174" s="4" t="s">
        <v>1359</v>
      </c>
      <c r="F174" s="12">
        <v>20</v>
      </c>
      <c r="G174" s="12">
        <v>8</v>
      </c>
      <c r="H174" s="4" t="s">
        <v>45</v>
      </c>
      <c r="I174" s="3"/>
      <c r="J174" s="3"/>
      <c r="K174" s="3"/>
      <c r="L174" s="3"/>
      <c r="M174" s="3"/>
      <c r="N174" s="3"/>
      <c r="O174" s="3"/>
      <c r="P174" s="3"/>
      <c r="Q174" s="3"/>
      <c r="R174" s="3"/>
      <c r="S174" s="3"/>
      <c r="T174" s="3"/>
      <c r="U174" s="3"/>
      <c r="V174" s="3"/>
      <c r="W174" s="3"/>
      <c r="X174" s="3"/>
      <c r="Y174" s="3"/>
      <c r="Z174" s="3"/>
    </row>
    <row r="175" spans="1:26" ht="13.75" customHeight="1">
      <c r="A175" s="44">
        <f>'Complete sheet and details'!A174</f>
        <v>43460</v>
      </c>
      <c r="B175" s="4" t="s">
        <v>594</v>
      </c>
      <c r="C175" s="12">
        <v>18.957228700000002</v>
      </c>
      <c r="D175" s="12">
        <v>72.819668899999996</v>
      </c>
      <c r="E175" s="4" t="s">
        <v>1359</v>
      </c>
      <c r="F175" s="12">
        <v>1</v>
      </c>
      <c r="G175" s="12">
        <v>0</v>
      </c>
      <c r="H175" s="4" t="s">
        <v>45</v>
      </c>
      <c r="I175" s="3"/>
      <c r="J175" s="3"/>
      <c r="K175" s="3"/>
      <c r="L175" s="3"/>
      <c r="M175" s="3"/>
      <c r="N175" s="3"/>
      <c r="O175" s="3"/>
      <c r="P175" s="3"/>
      <c r="Q175" s="3"/>
      <c r="R175" s="3"/>
      <c r="S175" s="3"/>
      <c r="T175" s="3"/>
      <c r="U175" s="3"/>
      <c r="V175" s="3"/>
      <c r="W175" s="3"/>
      <c r="X175" s="3"/>
      <c r="Y175" s="3"/>
      <c r="Z175" s="3"/>
    </row>
    <row r="176" spans="1:26" ht="13.75" customHeight="1">
      <c r="A176" s="44">
        <f>'Complete sheet and details'!A175</f>
        <v>43458</v>
      </c>
      <c r="B176" s="4" t="s">
        <v>80</v>
      </c>
      <c r="C176" s="12">
        <v>19.292153800000001</v>
      </c>
      <c r="D176" s="12">
        <v>73.074468999999993</v>
      </c>
      <c r="E176" s="4" t="s">
        <v>1359</v>
      </c>
      <c r="F176" s="12">
        <v>1</v>
      </c>
      <c r="G176" s="12">
        <v>8</v>
      </c>
      <c r="H176" s="4" t="s">
        <v>45</v>
      </c>
      <c r="I176" s="3"/>
      <c r="J176" s="3"/>
      <c r="K176" s="3"/>
      <c r="L176" s="3"/>
      <c r="M176" s="3"/>
      <c r="N176" s="3"/>
      <c r="O176" s="3"/>
      <c r="P176" s="3"/>
      <c r="Q176" s="3"/>
      <c r="R176" s="3"/>
      <c r="S176" s="3"/>
      <c r="T176" s="3"/>
      <c r="U176" s="3"/>
      <c r="V176" s="3"/>
      <c r="W176" s="3"/>
      <c r="X176" s="3"/>
      <c r="Y176" s="3"/>
      <c r="Z176" s="3"/>
    </row>
    <row r="177" spans="1:26" ht="13.75" customHeight="1">
      <c r="A177" s="44">
        <f>'Complete sheet and details'!A176</f>
        <v>43458</v>
      </c>
      <c r="B177" s="4" t="s">
        <v>154</v>
      </c>
      <c r="C177" s="12">
        <v>19.281254700000002</v>
      </c>
      <c r="D177" s="12">
        <v>73.048291199999994</v>
      </c>
      <c r="E177" s="4" t="s">
        <v>1359</v>
      </c>
      <c r="F177" s="12">
        <v>3</v>
      </c>
      <c r="G177" s="12">
        <v>0</v>
      </c>
      <c r="H177" s="4" t="s">
        <v>45</v>
      </c>
      <c r="I177" s="3"/>
      <c r="J177" s="3"/>
      <c r="K177" s="3"/>
      <c r="L177" s="3"/>
      <c r="M177" s="3"/>
      <c r="N177" s="3"/>
      <c r="O177" s="3"/>
      <c r="P177" s="3"/>
      <c r="Q177" s="3"/>
      <c r="R177" s="3"/>
      <c r="S177" s="3"/>
      <c r="T177" s="3"/>
      <c r="U177" s="3"/>
      <c r="V177" s="3"/>
      <c r="W177" s="3"/>
      <c r="X177" s="3"/>
      <c r="Y177" s="3"/>
      <c r="Z177" s="3"/>
    </row>
    <row r="178" spans="1:26" ht="13.75" customHeight="1">
      <c r="A178" s="44">
        <f>'Complete sheet and details'!A177</f>
        <v>43454</v>
      </c>
      <c r="B178" s="4" t="s">
        <v>1071</v>
      </c>
      <c r="C178" s="12">
        <v>19.1455585</v>
      </c>
      <c r="D178" s="12">
        <v>72.852874599999893</v>
      </c>
      <c r="E178" s="4" t="s">
        <v>1361</v>
      </c>
      <c r="F178" s="12">
        <v>0</v>
      </c>
      <c r="G178" s="12">
        <v>1</v>
      </c>
      <c r="H178" s="4" t="s">
        <v>45</v>
      </c>
      <c r="I178" s="3"/>
      <c r="J178" s="3"/>
      <c r="K178" s="3"/>
      <c r="L178" s="3"/>
      <c r="M178" s="3"/>
      <c r="N178" s="3"/>
      <c r="O178" s="3"/>
      <c r="P178" s="3"/>
      <c r="Q178" s="3"/>
      <c r="R178" s="3"/>
      <c r="S178" s="3"/>
      <c r="T178" s="3"/>
      <c r="U178" s="3"/>
      <c r="V178" s="3"/>
      <c r="W178" s="3"/>
      <c r="X178" s="3"/>
      <c r="Y178" s="3"/>
      <c r="Z178" s="3"/>
    </row>
    <row r="179" spans="1:26" ht="13.75" customHeight="1">
      <c r="A179" s="44">
        <f>'Complete sheet and details'!A178</f>
        <v>43451</v>
      </c>
      <c r="B179" s="4" t="s">
        <v>590</v>
      </c>
      <c r="C179" s="12">
        <v>18.956246199999999</v>
      </c>
      <c r="D179" s="12">
        <v>72.829554199999905</v>
      </c>
      <c r="E179" s="4" t="s">
        <v>1359</v>
      </c>
      <c r="F179" s="12">
        <v>1</v>
      </c>
      <c r="G179" s="12">
        <v>0</v>
      </c>
      <c r="H179" s="4" t="s">
        <v>45</v>
      </c>
      <c r="I179" s="3"/>
      <c r="J179" s="3"/>
      <c r="K179" s="3"/>
      <c r="L179" s="3"/>
      <c r="M179" s="3"/>
      <c r="N179" s="3"/>
      <c r="O179" s="3"/>
      <c r="P179" s="3"/>
      <c r="Q179" s="3"/>
      <c r="R179" s="3"/>
      <c r="S179" s="3"/>
      <c r="T179" s="3"/>
      <c r="U179" s="3"/>
      <c r="V179" s="3"/>
      <c r="W179" s="3"/>
      <c r="X179" s="3"/>
      <c r="Y179" s="3"/>
      <c r="Z179" s="3"/>
    </row>
    <row r="180" spans="1:26" ht="13.75" customHeight="1">
      <c r="A180" s="44">
        <f>'Complete sheet and details'!A179</f>
        <v>43414</v>
      </c>
      <c r="B180" s="4" t="s">
        <v>1067</v>
      </c>
      <c r="C180" s="12">
        <v>19.454988199999999</v>
      </c>
      <c r="D180" s="12">
        <v>72.811911499999994</v>
      </c>
      <c r="E180" s="4" t="s">
        <v>1360</v>
      </c>
      <c r="F180" s="12">
        <v>0</v>
      </c>
      <c r="G180" s="12">
        <v>0</v>
      </c>
      <c r="H180" s="4" t="s">
        <v>22</v>
      </c>
      <c r="I180" s="3"/>
      <c r="J180" s="3"/>
      <c r="K180" s="3"/>
      <c r="L180" s="3"/>
      <c r="M180" s="3"/>
      <c r="N180" s="3"/>
      <c r="O180" s="3"/>
      <c r="P180" s="3"/>
      <c r="Q180" s="3"/>
      <c r="R180" s="3"/>
      <c r="S180" s="3"/>
      <c r="T180" s="3"/>
      <c r="U180" s="3"/>
      <c r="V180" s="3"/>
      <c r="W180" s="3"/>
      <c r="X180" s="3"/>
      <c r="Y180" s="3"/>
      <c r="Z180" s="3"/>
    </row>
    <row r="181" spans="1:26" ht="13.75" customHeight="1">
      <c r="A181" s="44">
        <f>'Complete sheet and details'!A180</f>
        <v>43414</v>
      </c>
      <c r="B181" s="4" t="s">
        <v>1065</v>
      </c>
      <c r="C181" s="12">
        <v>19.065319899999999</v>
      </c>
      <c r="D181" s="12">
        <v>72.833448099999998</v>
      </c>
      <c r="E181" s="4" t="s">
        <v>1360</v>
      </c>
      <c r="F181" s="12">
        <v>0</v>
      </c>
      <c r="G181" s="12">
        <v>0</v>
      </c>
      <c r="H181" s="4" t="s">
        <v>22</v>
      </c>
      <c r="I181" s="3"/>
      <c r="J181" s="3"/>
      <c r="K181" s="3"/>
      <c r="L181" s="3"/>
      <c r="M181" s="3"/>
      <c r="N181" s="3"/>
      <c r="O181" s="3"/>
      <c r="P181" s="3"/>
      <c r="Q181" s="3"/>
      <c r="R181" s="3"/>
      <c r="S181" s="3"/>
      <c r="T181" s="3"/>
      <c r="U181" s="3"/>
      <c r="V181" s="3"/>
      <c r="W181" s="3"/>
      <c r="X181" s="3"/>
      <c r="Y181" s="3"/>
      <c r="Z181" s="3"/>
    </row>
    <row r="182" spans="1:26" ht="13.75" customHeight="1">
      <c r="A182" s="44">
        <f>'Complete sheet and details'!A181</f>
        <v>43414</v>
      </c>
      <c r="B182" s="4" t="s">
        <v>1061</v>
      </c>
      <c r="C182" s="12">
        <v>19.033845700000001</v>
      </c>
      <c r="D182" s="12">
        <v>73.019587099999995</v>
      </c>
      <c r="E182" s="4" t="s">
        <v>1360</v>
      </c>
      <c r="F182" s="12">
        <v>0</v>
      </c>
      <c r="G182" s="12">
        <v>0</v>
      </c>
      <c r="H182" s="4" t="s">
        <v>22</v>
      </c>
      <c r="I182" s="3"/>
      <c r="J182" s="3"/>
      <c r="K182" s="3"/>
      <c r="L182" s="3"/>
      <c r="M182" s="3"/>
      <c r="N182" s="3"/>
      <c r="O182" s="3"/>
      <c r="P182" s="3"/>
      <c r="Q182" s="3"/>
      <c r="R182" s="3"/>
      <c r="S182" s="3"/>
      <c r="T182" s="3"/>
      <c r="U182" s="3"/>
      <c r="V182" s="3"/>
      <c r="W182" s="3"/>
      <c r="X182" s="3"/>
      <c r="Y182" s="3"/>
      <c r="Z182" s="3"/>
    </row>
    <row r="183" spans="1:26" ht="13.75" customHeight="1">
      <c r="A183" s="44">
        <f>'Complete sheet and details'!A182</f>
        <v>43400</v>
      </c>
      <c r="B183" s="4" t="s">
        <v>1059</v>
      </c>
      <c r="C183" s="12">
        <v>19.199821100000001</v>
      </c>
      <c r="D183" s="12">
        <v>72.842593999999906</v>
      </c>
      <c r="E183" s="4" t="s">
        <v>274</v>
      </c>
      <c r="F183" s="12">
        <v>0</v>
      </c>
      <c r="G183" s="12">
        <v>0</v>
      </c>
      <c r="H183" s="4" t="s">
        <v>68</v>
      </c>
      <c r="I183" s="3"/>
      <c r="J183" s="3"/>
      <c r="K183" s="3"/>
      <c r="L183" s="3"/>
      <c r="M183" s="3"/>
      <c r="N183" s="3"/>
      <c r="O183" s="3"/>
      <c r="P183" s="3"/>
      <c r="Q183" s="3"/>
      <c r="R183" s="3"/>
      <c r="S183" s="3"/>
      <c r="T183" s="3"/>
      <c r="U183" s="3"/>
      <c r="V183" s="3"/>
      <c r="W183" s="3"/>
      <c r="X183" s="3"/>
      <c r="Y183" s="3"/>
      <c r="Z183" s="3"/>
    </row>
    <row r="184" spans="1:26" ht="13.75" customHeight="1">
      <c r="A184" s="44">
        <f>'Complete sheet and details'!A183</f>
        <v>43385</v>
      </c>
      <c r="B184" s="4" t="s">
        <v>1057</v>
      </c>
      <c r="C184" s="12">
        <v>19.1791363</v>
      </c>
      <c r="D184" s="12">
        <v>72.872292599999994</v>
      </c>
      <c r="E184" s="4" t="s">
        <v>1360</v>
      </c>
      <c r="F184" s="12">
        <v>0</v>
      </c>
      <c r="G184" s="12">
        <v>0</v>
      </c>
      <c r="H184" s="4" t="s">
        <v>68</v>
      </c>
      <c r="I184" s="3"/>
      <c r="J184" s="3"/>
      <c r="K184" s="3"/>
      <c r="L184" s="3"/>
      <c r="M184" s="3"/>
      <c r="N184" s="3"/>
      <c r="O184" s="3"/>
      <c r="P184" s="3"/>
      <c r="Q184" s="3"/>
      <c r="R184" s="3"/>
      <c r="S184" s="3"/>
      <c r="T184" s="3"/>
      <c r="U184" s="3"/>
      <c r="V184" s="3"/>
      <c r="W184" s="3"/>
      <c r="X184" s="3"/>
      <c r="Y184" s="3"/>
      <c r="Z184" s="3"/>
    </row>
    <row r="185" spans="1:26" ht="13.75" customHeight="1">
      <c r="A185" s="44">
        <f>'Complete sheet and details'!A184</f>
        <v>43383</v>
      </c>
      <c r="B185" s="4" t="s">
        <v>1049</v>
      </c>
      <c r="C185" s="12">
        <v>18.952839999999998</v>
      </c>
      <c r="D185" s="12">
        <v>72.805087900000004</v>
      </c>
      <c r="E185" s="4" t="s">
        <v>1359</v>
      </c>
      <c r="F185" s="12">
        <v>0</v>
      </c>
      <c r="G185" s="12">
        <v>0</v>
      </c>
      <c r="H185" s="4" t="s">
        <v>45</v>
      </c>
      <c r="I185" s="3"/>
      <c r="J185" s="3"/>
      <c r="K185" s="3"/>
      <c r="L185" s="3"/>
      <c r="M185" s="3"/>
      <c r="N185" s="3"/>
      <c r="O185" s="3"/>
      <c r="P185" s="3"/>
      <c r="Q185" s="3"/>
      <c r="R185" s="3"/>
      <c r="S185" s="3"/>
      <c r="T185" s="3"/>
      <c r="U185" s="3"/>
      <c r="V185" s="3"/>
      <c r="W185" s="3"/>
      <c r="X185" s="3"/>
      <c r="Y185" s="3"/>
      <c r="Z185" s="3"/>
    </row>
    <row r="186" spans="1:26" ht="13.75" customHeight="1">
      <c r="A186" s="44">
        <f>'Complete sheet and details'!A185</f>
        <v>43361</v>
      </c>
      <c r="B186" s="4" t="s">
        <v>1053</v>
      </c>
      <c r="C186" s="12">
        <v>19.455082300000001</v>
      </c>
      <c r="D186" s="12">
        <v>72.820846399999994</v>
      </c>
      <c r="E186" s="4" t="s">
        <v>1359</v>
      </c>
      <c r="F186" s="12">
        <v>0</v>
      </c>
      <c r="G186" s="12">
        <v>1</v>
      </c>
      <c r="H186" s="4" t="s">
        <v>45</v>
      </c>
      <c r="I186" s="3"/>
      <c r="J186" s="3"/>
      <c r="K186" s="3"/>
      <c r="L186" s="3"/>
      <c r="M186" s="3"/>
      <c r="N186" s="3"/>
      <c r="O186" s="3"/>
      <c r="P186" s="3"/>
      <c r="Q186" s="3"/>
      <c r="R186" s="3"/>
      <c r="S186" s="3"/>
      <c r="T186" s="3"/>
      <c r="U186" s="3"/>
      <c r="V186" s="3"/>
      <c r="W186" s="3"/>
      <c r="X186" s="3"/>
      <c r="Y186" s="3"/>
      <c r="Z186" s="3"/>
    </row>
    <row r="187" spans="1:26" ht="13.75" customHeight="1">
      <c r="A187" s="44">
        <f>'Complete sheet and details'!A186</f>
        <v>43348</v>
      </c>
      <c r="B187" s="4" t="s">
        <v>1055</v>
      </c>
      <c r="C187" s="12">
        <v>19.019172300000001</v>
      </c>
      <c r="D187" s="12">
        <v>73.091927599999906</v>
      </c>
      <c r="E187" s="4" t="s">
        <v>274</v>
      </c>
      <c r="F187" s="12">
        <v>0</v>
      </c>
      <c r="G187" s="12">
        <v>0</v>
      </c>
      <c r="H187" s="4" t="s">
        <v>22</v>
      </c>
      <c r="I187" s="3"/>
      <c r="J187" s="3"/>
      <c r="K187" s="3"/>
      <c r="L187" s="3"/>
      <c r="M187" s="3"/>
      <c r="N187" s="3"/>
      <c r="O187" s="3"/>
      <c r="P187" s="3"/>
      <c r="Q187" s="3"/>
      <c r="R187" s="3"/>
      <c r="S187" s="3"/>
      <c r="T187" s="3"/>
      <c r="U187" s="3"/>
      <c r="V187" s="3"/>
      <c r="W187" s="3"/>
      <c r="X187" s="3"/>
      <c r="Y187" s="3"/>
      <c r="Z187" s="3"/>
    </row>
    <row r="188" spans="1:26" ht="13.75" customHeight="1">
      <c r="A188" s="44">
        <f>'Complete sheet and details'!A187</f>
        <v>43344</v>
      </c>
      <c r="B188" s="4" t="s">
        <v>587</v>
      </c>
      <c r="C188" s="12">
        <v>19.051802500000001</v>
      </c>
      <c r="D188" s="12">
        <v>72.886623799999995</v>
      </c>
      <c r="E188" s="4" t="s">
        <v>274</v>
      </c>
      <c r="F188" s="12">
        <v>1</v>
      </c>
      <c r="G188" s="12">
        <v>1</v>
      </c>
      <c r="H188" s="4" t="s">
        <v>68</v>
      </c>
      <c r="I188" s="3"/>
      <c r="J188" s="3"/>
      <c r="K188" s="3"/>
      <c r="L188" s="3"/>
      <c r="M188" s="3"/>
      <c r="N188" s="3"/>
      <c r="O188" s="3"/>
      <c r="P188" s="3"/>
      <c r="Q188" s="3"/>
      <c r="R188" s="3"/>
      <c r="S188" s="3"/>
      <c r="T188" s="3"/>
      <c r="U188" s="3"/>
      <c r="V188" s="3"/>
      <c r="W188" s="3"/>
      <c r="X188" s="3"/>
      <c r="Y188" s="3"/>
      <c r="Z188" s="3"/>
    </row>
    <row r="189" spans="1:26" ht="13.75" customHeight="1">
      <c r="A189" s="44">
        <f>'Complete sheet and details'!A188</f>
        <v>43333</v>
      </c>
      <c r="B189" s="4" t="s">
        <v>234</v>
      </c>
      <c r="C189" s="12">
        <v>19.056564999999999</v>
      </c>
      <c r="D189" s="12">
        <v>72.841631899999996</v>
      </c>
      <c r="E189" s="4" t="s">
        <v>1359</v>
      </c>
      <c r="F189" s="12">
        <v>5</v>
      </c>
      <c r="G189" s="12">
        <v>6</v>
      </c>
      <c r="H189" s="4" t="s">
        <v>68</v>
      </c>
      <c r="I189" s="3"/>
      <c r="J189" s="3"/>
      <c r="K189" s="3"/>
      <c r="L189" s="3"/>
      <c r="M189" s="3"/>
      <c r="N189" s="3"/>
      <c r="O189" s="3"/>
      <c r="P189" s="3"/>
      <c r="Q189" s="3"/>
      <c r="R189" s="3"/>
      <c r="S189" s="3"/>
      <c r="T189" s="3"/>
      <c r="U189" s="3"/>
      <c r="V189" s="3"/>
      <c r="W189" s="3"/>
      <c r="X189" s="3"/>
      <c r="Y189" s="3"/>
      <c r="Z189" s="3"/>
    </row>
    <row r="190" spans="1:26" ht="13.75" customHeight="1">
      <c r="A190" s="44">
        <f>'Complete sheet and details'!A189</f>
        <v>43318</v>
      </c>
      <c r="B190" s="4" t="s">
        <v>444</v>
      </c>
      <c r="C190" s="12">
        <v>19.391927500000001</v>
      </c>
      <c r="D190" s="12">
        <v>72.839731700000002</v>
      </c>
      <c r="E190" s="4" t="s">
        <v>1360</v>
      </c>
      <c r="F190" s="12">
        <v>2</v>
      </c>
      <c r="G190" s="12">
        <v>2</v>
      </c>
      <c r="H190" s="4" t="s">
        <v>68</v>
      </c>
      <c r="I190" s="3"/>
      <c r="J190" s="3"/>
      <c r="K190" s="3"/>
      <c r="L190" s="3"/>
      <c r="M190" s="3"/>
      <c r="N190" s="3"/>
      <c r="O190" s="3"/>
      <c r="P190" s="3"/>
      <c r="Q190" s="3"/>
      <c r="R190" s="3"/>
      <c r="S190" s="3"/>
      <c r="T190" s="3"/>
      <c r="U190" s="3"/>
      <c r="V190" s="3"/>
      <c r="W190" s="3"/>
      <c r="X190" s="3"/>
      <c r="Y190" s="3"/>
      <c r="Z190" s="3"/>
    </row>
    <row r="191" spans="1:26" ht="13.75" customHeight="1">
      <c r="A191" s="44">
        <f>'Complete sheet and details'!A190</f>
        <v>43316</v>
      </c>
      <c r="B191" s="4" t="s">
        <v>1047</v>
      </c>
      <c r="C191" s="12">
        <v>19.0372959</v>
      </c>
      <c r="D191" s="12">
        <v>72.878709999999998</v>
      </c>
      <c r="E191" s="4" t="s">
        <v>1360</v>
      </c>
      <c r="F191" s="12">
        <v>0</v>
      </c>
      <c r="G191" s="12">
        <v>2</v>
      </c>
      <c r="H191" s="4" t="s">
        <v>68</v>
      </c>
      <c r="I191" s="3"/>
      <c r="J191" s="3"/>
      <c r="K191" s="3"/>
      <c r="L191" s="3"/>
      <c r="M191" s="3"/>
      <c r="N191" s="3"/>
      <c r="O191" s="3"/>
      <c r="P191" s="3"/>
      <c r="Q191" s="3"/>
      <c r="R191" s="3"/>
      <c r="S191" s="3"/>
      <c r="T191" s="3"/>
      <c r="U191" s="3"/>
      <c r="V191" s="3"/>
      <c r="W191" s="3"/>
      <c r="X191" s="3"/>
      <c r="Y191" s="3"/>
      <c r="Z191" s="3"/>
    </row>
    <row r="192" spans="1:26" ht="13.75" customHeight="1">
      <c r="A192" s="44">
        <f>'Complete sheet and details'!A191</f>
        <v>43297</v>
      </c>
      <c r="B192" s="4" t="s">
        <v>585</v>
      </c>
      <c r="C192" s="12">
        <v>19.067023599999999</v>
      </c>
      <c r="D192" s="12">
        <v>72.869267100000002</v>
      </c>
      <c r="E192" s="4" t="s">
        <v>1361</v>
      </c>
      <c r="F192" s="12">
        <v>1</v>
      </c>
      <c r="G192" s="12">
        <v>0</v>
      </c>
      <c r="H192" s="4" t="s">
        <v>45</v>
      </c>
      <c r="I192" s="3"/>
      <c r="J192" s="3"/>
      <c r="K192" s="3"/>
      <c r="L192" s="3"/>
      <c r="M192" s="3"/>
      <c r="N192" s="3"/>
      <c r="O192" s="3"/>
      <c r="P192" s="3"/>
      <c r="Q192" s="3"/>
      <c r="R192" s="3"/>
      <c r="S192" s="3"/>
      <c r="T192" s="3"/>
      <c r="U192" s="3"/>
      <c r="V192" s="3"/>
      <c r="W192" s="3"/>
      <c r="X192" s="3"/>
      <c r="Y192" s="3"/>
      <c r="Z192" s="3"/>
    </row>
    <row r="193" spans="1:26" ht="13.75" customHeight="1">
      <c r="A193" s="44">
        <f>'Complete sheet and details'!A192</f>
        <v>43292</v>
      </c>
      <c r="B193" s="4" t="s">
        <v>1044</v>
      </c>
      <c r="C193" s="12">
        <v>19.054842000000001</v>
      </c>
      <c r="D193" s="12">
        <v>72.919816299999994</v>
      </c>
      <c r="E193" s="4" t="s">
        <v>274</v>
      </c>
      <c r="F193" s="12">
        <v>0</v>
      </c>
      <c r="G193" s="12">
        <v>0</v>
      </c>
      <c r="H193" s="4" t="s">
        <v>39</v>
      </c>
      <c r="I193" s="3"/>
      <c r="J193" s="3"/>
      <c r="K193" s="3"/>
      <c r="L193" s="3"/>
      <c r="M193" s="3"/>
      <c r="N193" s="3"/>
      <c r="O193" s="3"/>
      <c r="P193" s="3"/>
      <c r="Q193" s="3"/>
      <c r="R193" s="3"/>
      <c r="S193" s="3"/>
      <c r="T193" s="3"/>
      <c r="U193" s="3"/>
      <c r="V193" s="3"/>
      <c r="W193" s="3"/>
      <c r="X193" s="3"/>
      <c r="Y193" s="3"/>
      <c r="Z193" s="3"/>
    </row>
    <row r="194" spans="1:26" ht="13.75" customHeight="1">
      <c r="A194" s="44">
        <f>'Complete sheet and details'!A193</f>
        <v>43291</v>
      </c>
      <c r="B194" s="4" t="s">
        <v>594</v>
      </c>
      <c r="C194" s="12">
        <v>18.957228700000002</v>
      </c>
      <c r="D194" s="12">
        <v>72.819668899999996</v>
      </c>
      <c r="E194" s="4" t="s">
        <v>1361</v>
      </c>
      <c r="F194" s="12">
        <v>0</v>
      </c>
      <c r="G194" s="12">
        <v>1</v>
      </c>
      <c r="H194" s="4" t="s">
        <v>39</v>
      </c>
      <c r="I194" s="3"/>
      <c r="J194" s="3"/>
      <c r="K194" s="3"/>
      <c r="L194" s="3"/>
      <c r="M194" s="3"/>
      <c r="N194" s="3"/>
      <c r="O194" s="3"/>
      <c r="P194" s="3"/>
      <c r="Q194" s="3"/>
      <c r="R194" s="3"/>
      <c r="S194" s="3"/>
      <c r="T194" s="3"/>
      <c r="U194" s="3"/>
      <c r="V194" s="3"/>
      <c r="W194" s="3"/>
      <c r="X194" s="3"/>
      <c r="Y194" s="3"/>
      <c r="Z194" s="3"/>
    </row>
    <row r="195" spans="1:26" ht="13.75" customHeight="1">
      <c r="A195" s="44">
        <f>'Complete sheet and details'!A194</f>
        <v>43290</v>
      </c>
      <c r="B195" s="4" t="s">
        <v>1039</v>
      </c>
      <c r="C195" s="12">
        <v>19.056569400000001</v>
      </c>
      <c r="D195" s="12">
        <v>72.9065595</v>
      </c>
      <c r="E195" s="4" t="s">
        <v>1362</v>
      </c>
      <c r="F195" s="12">
        <v>0</v>
      </c>
      <c r="G195" s="12">
        <v>0</v>
      </c>
      <c r="H195" s="4" t="s">
        <v>22</v>
      </c>
      <c r="I195" s="3"/>
      <c r="J195" s="3"/>
      <c r="K195" s="3"/>
      <c r="L195" s="3"/>
      <c r="M195" s="3"/>
      <c r="N195" s="3"/>
      <c r="O195" s="3"/>
      <c r="P195" s="3"/>
      <c r="Q195" s="3"/>
      <c r="R195" s="3"/>
      <c r="S195" s="3"/>
      <c r="T195" s="3"/>
      <c r="U195" s="3"/>
      <c r="V195" s="3"/>
      <c r="W195" s="3"/>
      <c r="X195" s="3"/>
      <c r="Y195" s="3"/>
      <c r="Z195" s="3"/>
    </row>
    <row r="196" spans="1:26" ht="13.75" customHeight="1">
      <c r="A196" s="44">
        <f>'Complete sheet and details'!A195</f>
        <v>43281</v>
      </c>
      <c r="B196" s="4" t="s">
        <v>1037</v>
      </c>
      <c r="C196" s="12">
        <v>18.9968258</v>
      </c>
      <c r="D196" s="12">
        <v>72.823995499999995</v>
      </c>
      <c r="E196" s="4" t="s">
        <v>274</v>
      </c>
      <c r="F196" s="12">
        <v>0</v>
      </c>
      <c r="G196" s="12">
        <v>0</v>
      </c>
      <c r="H196" s="4" t="s">
        <v>22</v>
      </c>
      <c r="I196" s="3"/>
      <c r="J196" s="3"/>
      <c r="K196" s="3"/>
      <c r="L196" s="3"/>
      <c r="M196" s="3"/>
      <c r="N196" s="3"/>
      <c r="O196" s="3"/>
      <c r="P196" s="3"/>
      <c r="Q196" s="3"/>
      <c r="R196" s="3"/>
      <c r="S196" s="3"/>
      <c r="T196" s="3"/>
      <c r="U196" s="3"/>
      <c r="V196" s="3"/>
      <c r="W196" s="3"/>
      <c r="X196" s="3"/>
      <c r="Y196" s="3"/>
      <c r="Z196" s="3"/>
    </row>
    <row r="197" spans="1:26" ht="13.75" customHeight="1">
      <c r="A197" s="44">
        <f>'Complete sheet and details'!A196</f>
        <v>43278</v>
      </c>
      <c r="B197" s="4" t="s">
        <v>1034</v>
      </c>
      <c r="C197" s="12">
        <v>19.171849099999999</v>
      </c>
      <c r="D197" s="12">
        <v>72.838254699999993</v>
      </c>
      <c r="E197" s="4" t="s">
        <v>1361</v>
      </c>
      <c r="F197" s="12">
        <v>0</v>
      </c>
      <c r="G197" s="12">
        <v>1</v>
      </c>
      <c r="H197" s="4" t="s">
        <v>39</v>
      </c>
      <c r="I197" s="3"/>
      <c r="J197" s="3"/>
      <c r="K197" s="3"/>
      <c r="L197" s="3"/>
      <c r="M197" s="3"/>
      <c r="N197" s="3"/>
      <c r="O197" s="3"/>
      <c r="P197" s="3"/>
      <c r="Q197" s="3"/>
      <c r="R197" s="3"/>
      <c r="S197" s="3"/>
      <c r="T197" s="3"/>
      <c r="U197" s="3"/>
      <c r="V197" s="3"/>
      <c r="W197" s="3"/>
      <c r="X197" s="3"/>
      <c r="Y197" s="3"/>
      <c r="Z197" s="3"/>
    </row>
    <row r="198" spans="1:26" ht="13.75" customHeight="1">
      <c r="A198" s="44">
        <f>'Complete sheet and details'!A197</f>
        <v>43276</v>
      </c>
      <c r="B198" s="4" t="s">
        <v>365</v>
      </c>
      <c r="C198" s="12">
        <v>19.230146399999999</v>
      </c>
      <c r="D198" s="12">
        <v>73.160280799999995</v>
      </c>
      <c r="E198" s="4" t="s">
        <v>1359</v>
      </c>
      <c r="F198" s="12">
        <v>3</v>
      </c>
      <c r="G198" s="12">
        <v>1</v>
      </c>
      <c r="H198" s="4" t="s">
        <v>45</v>
      </c>
      <c r="I198" s="3"/>
      <c r="J198" s="3"/>
      <c r="K198" s="3"/>
      <c r="L198" s="3"/>
      <c r="M198" s="3"/>
      <c r="N198" s="3"/>
      <c r="O198" s="3"/>
      <c r="P198" s="3"/>
      <c r="Q198" s="3"/>
      <c r="R198" s="3"/>
      <c r="S198" s="3"/>
      <c r="T198" s="3"/>
      <c r="U198" s="3"/>
      <c r="V198" s="3"/>
      <c r="W198" s="3"/>
      <c r="X198" s="3"/>
      <c r="Y198" s="3"/>
      <c r="Z198" s="3"/>
    </row>
    <row r="199" spans="1:26" ht="13.75" customHeight="1">
      <c r="A199" s="44">
        <f>'Complete sheet and details'!A198</f>
        <v>43276</v>
      </c>
      <c r="B199" s="4" t="s">
        <v>1031</v>
      </c>
      <c r="C199" s="12">
        <v>19.092298</v>
      </c>
      <c r="D199" s="12">
        <v>73.026979299999994</v>
      </c>
      <c r="E199" s="4" t="s">
        <v>274</v>
      </c>
      <c r="F199" s="12">
        <v>0</v>
      </c>
      <c r="G199" s="12">
        <v>0</v>
      </c>
      <c r="H199" s="4" t="s">
        <v>30</v>
      </c>
      <c r="I199" s="3"/>
      <c r="J199" s="3"/>
      <c r="K199" s="3"/>
      <c r="L199" s="3"/>
      <c r="M199" s="3"/>
      <c r="N199" s="3"/>
      <c r="O199" s="3"/>
      <c r="P199" s="3"/>
      <c r="Q199" s="3"/>
      <c r="R199" s="3"/>
      <c r="S199" s="3"/>
      <c r="T199" s="3"/>
      <c r="U199" s="3"/>
      <c r="V199" s="3"/>
      <c r="W199" s="3"/>
      <c r="X199" s="3"/>
      <c r="Y199" s="3"/>
      <c r="Z199" s="3"/>
    </row>
    <row r="200" spans="1:26" ht="13.75" customHeight="1">
      <c r="A200" s="44">
        <f>'Complete sheet and details'!A199</f>
        <v>43271</v>
      </c>
      <c r="B200" s="4" t="s">
        <v>1027</v>
      </c>
      <c r="C200" s="12">
        <v>19.0820252</v>
      </c>
      <c r="D200" s="12">
        <v>72.854178599999997</v>
      </c>
      <c r="E200" s="4" t="s">
        <v>274</v>
      </c>
      <c r="F200" s="12">
        <v>0</v>
      </c>
      <c r="G200" s="12">
        <v>0</v>
      </c>
      <c r="H200" s="4" t="s">
        <v>22</v>
      </c>
      <c r="I200" s="3"/>
      <c r="J200" s="3"/>
      <c r="K200" s="3"/>
      <c r="L200" s="3"/>
      <c r="M200" s="3"/>
      <c r="N200" s="3"/>
      <c r="O200" s="3"/>
      <c r="P200" s="3"/>
      <c r="Q200" s="3"/>
      <c r="R200" s="3"/>
      <c r="S200" s="3"/>
      <c r="T200" s="3"/>
      <c r="U200" s="3"/>
      <c r="V200" s="3"/>
      <c r="W200" s="3"/>
      <c r="X200" s="3"/>
      <c r="Y200" s="3"/>
      <c r="Z200" s="3"/>
    </row>
    <row r="201" spans="1:26" ht="13.75" customHeight="1">
      <c r="A201" s="44">
        <f>'Complete sheet and details'!A200</f>
        <v>43270</v>
      </c>
      <c r="B201" s="4" t="s">
        <v>1029</v>
      </c>
      <c r="C201" s="12">
        <v>18.948118000000001</v>
      </c>
      <c r="D201" s="12">
        <v>72.831665200000003</v>
      </c>
      <c r="E201" s="4" t="s">
        <v>274</v>
      </c>
      <c r="F201" s="12">
        <v>0</v>
      </c>
      <c r="G201" s="12">
        <v>0</v>
      </c>
      <c r="H201" s="4" t="s">
        <v>22</v>
      </c>
      <c r="I201" s="3"/>
      <c r="J201" s="3"/>
      <c r="K201" s="3"/>
      <c r="L201" s="3"/>
      <c r="M201" s="3"/>
      <c r="N201" s="3"/>
      <c r="O201" s="3"/>
      <c r="P201" s="3"/>
      <c r="Q201" s="3"/>
      <c r="R201" s="3"/>
      <c r="S201" s="3"/>
      <c r="T201" s="3"/>
      <c r="U201" s="3"/>
      <c r="V201" s="3"/>
      <c r="W201" s="3"/>
      <c r="X201" s="3"/>
      <c r="Y201" s="3"/>
      <c r="Z201" s="3"/>
    </row>
    <row r="202" spans="1:26" ht="13.75" customHeight="1">
      <c r="A202" s="44">
        <f>'Complete sheet and details'!A201</f>
        <v>43263</v>
      </c>
      <c r="B202" s="4" t="s">
        <v>877</v>
      </c>
      <c r="C202" s="12">
        <v>19.2307329</v>
      </c>
      <c r="D202" s="12">
        <v>72.856673000000001</v>
      </c>
      <c r="E202" s="4" t="s">
        <v>274</v>
      </c>
      <c r="F202" s="12">
        <v>0</v>
      </c>
      <c r="G202" s="12">
        <v>0</v>
      </c>
      <c r="H202" s="4" t="s">
        <v>22</v>
      </c>
      <c r="I202" s="3"/>
      <c r="J202" s="3"/>
      <c r="K202" s="3"/>
      <c r="L202" s="3"/>
      <c r="M202" s="3"/>
      <c r="N202" s="3"/>
      <c r="O202" s="3"/>
      <c r="P202" s="3"/>
      <c r="Q202" s="3"/>
      <c r="R202" s="3"/>
      <c r="S202" s="3"/>
      <c r="T202" s="3"/>
      <c r="U202" s="3"/>
      <c r="V202" s="3"/>
      <c r="W202" s="3"/>
      <c r="X202" s="3"/>
      <c r="Y202" s="3"/>
      <c r="Z202" s="3"/>
    </row>
    <row r="203" spans="1:26" ht="13.75" customHeight="1">
      <c r="A203" s="44">
        <f>'Complete sheet and details'!A202</f>
        <v>43261</v>
      </c>
      <c r="B203" s="4" t="s">
        <v>363</v>
      </c>
      <c r="C203" s="12">
        <v>19.189948999999999</v>
      </c>
      <c r="D203" s="12">
        <v>72.837414999999993</v>
      </c>
      <c r="E203" s="4" t="s">
        <v>274</v>
      </c>
      <c r="F203" s="12">
        <v>3</v>
      </c>
      <c r="G203" s="12">
        <v>0</v>
      </c>
      <c r="H203" s="4" t="s">
        <v>30</v>
      </c>
      <c r="I203" s="3"/>
      <c r="J203" s="3"/>
      <c r="K203" s="3"/>
      <c r="L203" s="3"/>
      <c r="M203" s="3"/>
      <c r="N203" s="3"/>
      <c r="O203" s="3"/>
      <c r="P203" s="3"/>
      <c r="Q203" s="3"/>
      <c r="R203" s="3"/>
      <c r="S203" s="3"/>
      <c r="T203" s="3"/>
      <c r="U203" s="3"/>
      <c r="V203" s="3"/>
      <c r="W203" s="3"/>
      <c r="X203" s="3"/>
      <c r="Y203" s="3"/>
      <c r="Z203" s="3"/>
    </row>
    <row r="204" spans="1:26" ht="13.75" customHeight="1">
      <c r="A204" s="44">
        <f>'Complete sheet and details'!A203</f>
        <v>43250</v>
      </c>
      <c r="B204" s="4" t="s">
        <v>1025</v>
      </c>
      <c r="C204" s="12">
        <v>19.415590600000002</v>
      </c>
      <c r="D204" s="12">
        <v>72.823377199999996</v>
      </c>
      <c r="E204" s="4" t="s">
        <v>1360</v>
      </c>
      <c r="F204" s="12">
        <v>0</v>
      </c>
      <c r="G204" s="12">
        <v>0</v>
      </c>
      <c r="H204" s="4" t="s">
        <v>22</v>
      </c>
      <c r="I204" s="3"/>
      <c r="J204" s="3"/>
      <c r="K204" s="3"/>
      <c r="L204" s="3"/>
      <c r="M204" s="3"/>
      <c r="N204" s="3"/>
      <c r="O204" s="3"/>
      <c r="P204" s="3"/>
      <c r="Q204" s="3"/>
      <c r="R204" s="3"/>
      <c r="S204" s="3"/>
      <c r="T204" s="3"/>
      <c r="U204" s="3"/>
      <c r="V204" s="3"/>
      <c r="W204" s="3"/>
      <c r="X204" s="3"/>
      <c r="Y204" s="3"/>
      <c r="Z204" s="3"/>
    </row>
    <row r="205" spans="1:26" ht="13.75" customHeight="1">
      <c r="A205" s="44">
        <f>'Complete sheet and details'!A204</f>
        <v>43247</v>
      </c>
      <c r="B205" s="4" t="s">
        <v>1022</v>
      </c>
      <c r="C205" s="12">
        <v>19.147395700000001</v>
      </c>
      <c r="D205" s="12">
        <v>72.843008099999906</v>
      </c>
      <c r="E205" s="4" t="s">
        <v>274</v>
      </c>
      <c r="F205" s="12">
        <v>0</v>
      </c>
      <c r="G205" s="12">
        <v>1</v>
      </c>
      <c r="H205" s="4" t="s">
        <v>22</v>
      </c>
      <c r="I205" s="3"/>
      <c r="J205" s="3"/>
      <c r="K205" s="3"/>
      <c r="L205" s="3"/>
      <c r="M205" s="3"/>
      <c r="N205" s="3"/>
      <c r="O205" s="3"/>
      <c r="P205" s="3"/>
      <c r="Q205" s="3"/>
      <c r="R205" s="3"/>
      <c r="S205" s="3"/>
      <c r="T205" s="3"/>
      <c r="U205" s="3"/>
      <c r="V205" s="3"/>
      <c r="W205" s="3"/>
      <c r="X205" s="3"/>
      <c r="Y205" s="3"/>
      <c r="Z205" s="3"/>
    </row>
    <row r="206" spans="1:26" ht="13.75" customHeight="1">
      <c r="A206" s="44">
        <f>'Complete sheet and details'!A205</f>
        <v>43211</v>
      </c>
      <c r="B206" s="4" t="s">
        <v>582</v>
      </c>
      <c r="C206" s="12">
        <v>19.0961371</v>
      </c>
      <c r="D206" s="12">
        <v>72.919056400000002</v>
      </c>
      <c r="E206" s="4" t="s">
        <v>1359</v>
      </c>
      <c r="F206" s="12">
        <v>1</v>
      </c>
      <c r="G206" s="12">
        <v>0</v>
      </c>
      <c r="H206" s="4" t="s">
        <v>45</v>
      </c>
      <c r="I206" s="3"/>
      <c r="J206" s="3"/>
      <c r="K206" s="3"/>
      <c r="L206" s="3"/>
      <c r="M206" s="3"/>
      <c r="N206" s="3"/>
      <c r="O206" s="3"/>
      <c r="P206" s="3"/>
      <c r="Q206" s="3"/>
      <c r="R206" s="3"/>
      <c r="S206" s="3"/>
      <c r="T206" s="3"/>
      <c r="U206" s="3"/>
      <c r="V206" s="3"/>
      <c r="W206" s="3"/>
      <c r="X206" s="3"/>
      <c r="Y206" s="3"/>
      <c r="Z206" s="3"/>
    </row>
    <row r="207" spans="1:26" ht="13.75" customHeight="1">
      <c r="A207" s="44">
        <f>'Complete sheet and details'!A206</f>
        <v>43205</v>
      </c>
      <c r="B207" s="4" t="s">
        <v>578</v>
      </c>
      <c r="C207" s="12">
        <v>18.928874799999999</v>
      </c>
      <c r="D207" s="12">
        <v>72.833139399999993</v>
      </c>
      <c r="E207" s="4" t="s">
        <v>1360</v>
      </c>
      <c r="F207" s="12">
        <v>1</v>
      </c>
      <c r="G207" s="12">
        <v>0</v>
      </c>
      <c r="H207" s="4" t="s">
        <v>22</v>
      </c>
      <c r="I207" s="3"/>
      <c r="J207" s="3"/>
      <c r="K207" s="3"/>
      <c r="L207" s="3"/>
      <c r="M207" s="3"/>
      <c r="N207" s="3"/>
      <c r="O207" s="3"/>
      <c r="P207" s="3"/>
      <c r="Q207" s="3"/>
      <c r="R207" s="3"/>
      <c r="S207" s="3"/>
      <c r="T207" s="3"/>
      <c r="U207" s="3"/>
      <c r="V207" s="3"/>
      <c r="W207" s="3"/>
      <c r="X207" s="3"/>
      <c r="Y207" s="3"/>
      <c r="Z207" s="3"/>
    </row>
    <row r="208" spans="1:26" ht="13.75" customHeight="1">
      <c r="A208" s="44">
        <f>'Complete sheet and details'!A207</f>
        <v>43202</v>
      </c>
      <c r="B208" s="4" t="s">
        <v>1019</v>
      </c>
      <c r="C208" s="12">
        <v>19.064660799999999</v>
      </c>
      <c r="D208" s="12">
        <v>73.129547799999997</v>
      </c>
      <c r="E208" s="4" t="s">
        <v>274</v>
      </c>
      <c r="F208" s="12">
        <v>0</v>
      </c>
      <c r="G208" s="12">
        <v>2</v>
      </c>
      <c r="H208" s="4" t="s">
        <v>30</v>
      </c>
      <c r="I208" s="3"/>
      <c r="J208" s="3"/>
      <c r="K208" s="3"/>
      <c r="L208" s="3"/>
      <c r="M208" s="3"/>
      <c r="N208" s="3"/>
      <c r="O208" s="3"/>
      <c r="P208" s="3"/>
      <c r="Q208" s="3"/>
      <c r="R208" s="3"/>
      <c r="S208" s="3"/>
      <c r="T208" s="3"/>
      <c r="U208" s="3"/>
      <c r="V208" s="3"/>
      <c r="W208" s="3"/>
      <c r="X208" s="3"/>
      <c r="Y208" s="3"/>
      <c r="Z208" s="3"/>
    </row>
    <row r="209" spans="1:26" ht="13.75" customHeight="1">
      <c r="A209" s="44">
        <f>'Complete sheet and details'!A208</f>
        <v>43197</v>
      </c>
      <c r="B209" s="4" t="s">
        <v>1016</v>
      </c>
      <c r="C209" s="12">
        <v>19.456359599999999</v>
      </c>
      <c r="D209" s="12">
        <v>72.792461199999906</v>
      </c>
      <c r="E209" s="4" t="s">
        <v>1357</v>
      </c>
      <c r="F209" s="12">
        <v>0</v>
      </c>
      <c r="G209" s="12">
        <v>1</v>
      </c>
      <c r="H209" s="4" t="s">
        <v>68</v>
      </c>
      <c r="I209" s="3"/>
      <c r="J209" s="3"/>
      <c r="K209" s="3"/>
      <c r="L209" s="3"/>
      <c r="M209" s="3"/>
      <c r="N209" s="3"/>
      <c r="O209" s="3"/>
      <c r="P209" s="3"/>
      <c r="Q209" s="3"/>
      <c r="R209" s="3"/>
      <c r="S209" s="3"/>
      <c r="T209" s="3"/>
      <c r="U209" s="3"/>
      <c r="V209" s="3"/>
      <c r="W209" s="3"/>
      <c r="X209" s="3"/>
      <c r="Y209" s="3"/>
      <c r="Z209" s="3"/>
    </row>
    <row r="210" spans="1:26" ht="13.75" customHeight="1">
      <c r="A210" s="44">
        <f>'Complete sheet and details'!A209</f>
        <v>43186</v>
      </c>
      <c r="B210" s="4" t="s">
        <v>441</v>
      </c>
      <c r="C210" s="12">
        <v>19.107613300000001</v>
      </c>
      <c r="D210" s="12">
        <v>72.899218399999995</v>
      </c>
      <c r="E210" s="4" t="s">
        <v>274</v>
      </c>
      <c r="F210" s="12">
        <v>2</v>
      </c>
      <c r="G210" s="12">
        <v>1</v>
      </c>
      <c r="H210" s="4" t="s">
        <v>68</v>
      </c>
      <c r="I210" s="3"/>
      <c r="J210" s="3"/>
      <c r="K210" s="3"/>
      <c r="L210" s="3"/>
      <c r="M210" s="3"/>
      <c r="N210" s="3"/>
      <c r="O210" s="3"/>
      <c r="P210" s="3"/>
      <c r="Q210" s="3"/>
      <c r="R210" s="3"/>
      <c r="S210" s="3"/>
      <c r="T210" s="3"/>
      <c r="U210" s="3"/>
      <c r="V210" s="3"/>
      <c r="W210" s="3"/>
      <c r="X210" s="3"/>
      <c r="Y210" s="3"/>
      <c r="Z210" s="3"/>
    </row>
    <row r="211" spans="1:26" ht="13.75" customHeight="1">
      <c r="A211" s="44">
        <f>'Complete sheet and details'!A210</f>
        <v>43177</v>
      </c>
      <c r="B211" s="4" t="s">
        <v>128</v>
      </c>
      <c r="C211" s="12">
        <v>19.0499829</v>
      </c>
      <c r="D211" s="12">
        <v>72.939412699999906</v>
      </c>
      <c r="E211" s="4" t="s">
        <v>1362</v>
      </c>
      <c r="F211" s="12">
        <v>11</v>
      </c>
      <c r="G211" s="12">
        <v>3</v>
      </c>
      <c r="H211" s="4" t="s">
        <v>68</v>
      </c>
      <c r="I211" s="3"/>
      <c r="J211" s="3"/>
      <c r="K211" s="3"/>
      <c r="L211" s="3"/>
      <c r="M211" s="3"/>
      <c r="N211" s="3"/>
      <c r="O211" s="3"/>
      <c r="P211" s="3"/>
      <c r="Q211" s="3"/>
      <c r="R211" s="3"/>
      <c r="S211" s="3"/>
      <c r="T211" s="3"/>
      <c r="U211" s="3"/>
      <c r="V211" s="3"/>
      <c r="W211" s="3"/>
      <c r="X211" s="3"/>
      <c r="Y211" s="3"/>
      <c r="Z211" s="3"/>
    </row>
    <row r="212" spans="1:26" ht="13.75" customHeight="1">
      <c r="A212" s="44">
        <f>'Complete sheet and details'!A211</f>
        <v>43174</v>
      </c>
      <c r="B212" s="4" t="s">
        <v>361</v>
      </c>
      <c r="C212" s="12">
        <v>19.052540199999999</v>
      </c>
      <c r="D212" s="12">
        <v>72.865227399999995</v>
      </c>
      <c r="E212" s="4" t="s">
        <v>274</v>
      </c>
      <c r="F212" s="12">
        <v>3</v>
      </c>
      <c r="G212" s="12">
        <v>0</v>
      </c>
      <c r="H212" s="4" t="s">
        <v>22</v>
      </c>
      <c r="I212" s="3"/>
      <c r="J212" s="3"/>
      <c r="K212" s="3"/>
      <c r="L212" s="3"/>
      <c r="M212" s="3"/>
      <c r="N212" s="3"/>
      <c r="O212" s="3"/>
      <c r="P212" s="3"/>
      <c r="Q212" s="3"/>
      <c r="R212" s="3"/>
      <c r="S212" s="3"/>
      <c r="T212" s="3"/>
      <c r="U212" s="3"/>
      <c r="V212" s="3"/>
      <c r="W212" s="3"/>
      <c r="X212" s="3"/>
      <c r="Y212" s="3"/>
      <c r="Z212" s="3"/>
    </row>
    <row r="213" spans="1:26" ht="13.75" customHeight="1">
      <c r="A213" s="44">
        <f>'Complete sheet and details'!A212</f>
        <v>43174</v>
      </c>
      <c r="B213" s="4" t="s">
        <v>574</v>
      </c>
      <c r="C213" s="12">
        <v>18.976070400000001</v>
      </c>
      <c r="D213" s="12">
        <v>72.831150300000004</v>
      </c>
      <c r="E213" s="4" t="s">
        <v>274</v>
      </c>
      <c r="F213" s="12">
        <v>1</v>
      </c>
      <c r="G213" s="12">
        <v>1</v>
      </c>
      <c r="H213" s="4" t="s">
        <v>68</v>
      </c>
      <c r="I213" s="3"/>
      <c r="J213" s="3"/>
      <c r="K213" s="3"/>
      <c r="L213" s="3"/>
      <c r="M213" s="3"/>
      <c r="N213" s="3"/>
      <c r="O213" s="3"/>
      <c r="P213" s="3"/>
      <c r="Q213" s="3"/>
      <c r="R213" s="3"/>
      <c r="S213" s="3"/>
      <c r="T213" s="3"/>
      <c r="U213" s="3"/>
      <c r="V213" s="3"/>
      <c r="W213" s="3"/>
      <c r="X213" s="3"/>
      <c r="Y213" s="3"/>
      <c r="Z213" s="3"/>
    </row>
    <row r="214" spans="1:26" ht="13.75" customHeight="1">
      <c r="A214" s="44">
        <f>'Complete sheet and details'!A213</f>
        <v>43158</v>
      </c>
      <c r="B214" s="4" t="s">
        <v>1013</v>
      </c>
      <c r="C214" s="12">
        <v>18.930482999999999</v>
      </c>
      <c r="D214" s="12">
        <v>72.822002999999995</v>
      </c>
      <c r="E214" s="4" t="s">
        <v>1360</v>
      </c>
      <c r="F214" s="12">
        <v>0</v>
      </c>
      <c r="G214" s="12">
        <v>0</v>
      </c>
      <c r="H214" s="4" t="s">
        <v>22</v>
      </c>
      <c r="I214" s="3"/>
      <c r="J214" s="3"/>
      <c r="K214" s="3"/>
      <c r="L214" s="3"/>
      <c r="M214" s="3"/>
      <c r="N214" s="3"/>
      <c r="O214" s="3"/>
      <c r="P214" s="3"/>
      <c r="Q214" s="3"/>
      <c r="R214" s="3"/>
      <c r="S214" s="3"/>
      <c r="T214" s="3"/>
      <c r="U214" s="3"/>
      <c r="V214" s="3"/>
      <c r="W214" s="3"/>
      <c r="X214" s="3"/>
      <c r="Y214" s="3"/>
      <c r="Z214" s="3"/>
    </row>
    <row r="215" spans="1:26" ht="13.75" customHeight="1">
      <c r="A215" s="44">
        <f>'Complete sheet and details'!A214</f>
        <v>43147</v>
      </c>
      <c r="B215" s="4" t="s">
        <v>159</v>
      </c>
      <c r="C215" s="12">
        <v>19.118587099999999</v>
      </c>
      <c r="D215" s="12">
        <v>72.886057399999999</v>
      </c>
      <c r="E215" s="4" t="s">
        <v>1358</v>
      </c>
      <c r="F215" s="12">
        <v>9</v>
      </c>
      <c r="G215" s="12">
        <v>0</v>
      </c>
      <c r="H215" s="4" t="s">
        <v>39</v>
      </c>
      <c r="I215" s="3"/>
      <c r="J215" s="3"/>
      <c r="K215" s="3"/>
      <c r="L215" s="3"/>
      <c r="M215" s="3"/>
      <c r="N215" s="3"/>
      <c r="O215" s="3"/>
      <c r="P215" s="3"/>
      <c r="Q215" s="3"/>
      <c r="R215" s="3"/>
      <c r="S215" s="3"/>
      <c r="T215" s="3"/>
      <c r="U215" s="3"/>
      <c r="V215" s="3"/>
      <c r="W215" s="3"/>
      <c r="X215" s="3"/>
      <c r="Y215" s="3"/>
      <c r="Z215" s="3"/>
    </row>
    <row r="216" spans="1:26" ht="13.75" customHeight="1">
      <c r="A216" s="45">
        <f>'Complete sheet and details'!A215</f>
        <v>43147</v>
      </c>
      <c r="B216" s="4" t="s">
        <v>1009</v>
      </c>
      <c r="C216" s="12">
        <v>19.433821999999999</v>
      </c>
      <c r="D216" s="12">
        <v>72.861582999999996</v>
      </c>
      <c r="E216" s="4" t="s">
        <v>1359</v>
      </c>
      <c r="F216" s="12">
        <v>0</v>
      </c>
      <c r="G216" s="12">
        <v>1</v>
      </c>
      <c r="H216" s="4" t="s">
        <v>45</v>
      </c>
      <c r="I216" s="3"/>
      <c r="J216" s="3"/>
      <c r="K216" s="3"/>
      <c r="L216" s="3"/>
      <c r="M216" s="3"/>
      <c r="N216" s="3"/>
      <c r="O216" s="3"/>
      <c r="P216" s="3"/>
      <c r="Q216" s="3"/>
      <c r="R216" s="3"/>
      <c r="S216" s="3"/>
      <c r="T216" s="3"/>
      <c r="U216" s="3"/>
      <c r="V216" s="3"/>
      <c r="W216" s="3"/>
      <c r="X216" s="3"/>
      <c r="Y216" s="3"/>
      <c r="Z216" s="3"/>
    </row>
    <row r="217" spans="1:26" ht="13.75" customHeight="1">
      <c r="A217" s="45">
        <f>'Complete sheet and details'!A216</f>
        <v>43143</v>
      </c>
      <c r="B217" s="4" t="s">
        <v>1005</v>
      </c>
      <c r="C217" s="12">
        <v>18.926257499999998</v>
      </c>
      <c r="D217" s="12">
        <v>72.834284999999994</v>
      </c>
      <c r="E217" s="4" t="s">
        <v>274</v>
      </c>
      <c r="F217" s="12">
        <v>0</v>
      </c>
      <c r="G217" s="12">
        <v>0</v>
      </c>
      <c r="H217" s="4" t="s">
        <v>30</v>
      </c>
      <c r="I217" s="3"/>
      <c r="J217" s="3"/>
      <c r="K217" s="3"/>
      <c r="L217" s="3"/>
      <c r="M217" s="3"/>
      <c r="N217" s="3"/>
      <c r="O217" s="3"/>
      <c r="P217" s="3"/>
      <c r="Q217" s="3"/>
      <c r="R217" s="3"/>
      <c r="S217" s="3"/>
      <c r="T217" s="3"/>
      <c r="U217" s="3"/>
      <c r="V217" s="3"/>
      <c r="W217" s="3"/>
      <c r="X217" s="3"/>
      <c r="Y217" s="3"/>
      <c r="Z217" s="3"/>
    </row>
    <row r="218" spans="1:26" ht="13.75" customHeight="1">
      <c r="A218" s="45">
        <f>'Complete sheet and details'!A217</f>
        <v>43136</v>
      </c>
      <c r="B218" s="4" t="s">
        <v>439</v>
      </c>
      <c r="C218" s="12">
        <v>19.0486355</v>
      </c>
      <c r="D218" s="12">
        <v>72.923061799999999</v>
      </c>
      <c r="E218" s="4" t="s">
        <v>1362</v>
      </c>
      <c r="F218" s="12">
        <v>2</v>
      </c>
      <c r="G218" s="12">
        <v>0</v>
      </c>
      <c r="H218" s="4" t="s">
        <v>22</v>
      </c>
      <c r="I218" s="3"/>
      <c r="J218" s="3"/>
      <c r="K218" s="3"/>
      <c r="L218" s="3"/>
      <c r="M218" s="3"/>
      <c r="N218" s="3"/>
      <c r="O218" s="3"/>
      <c r="P218" s="3"/>
      <c r="Q218" s="3"/>
      <c r="R218" s="3"/>
      <c r="S218" s="3"/>
      <c r="T218" s="3"/>
      <c r="U218" s="3"/>
      <c r="V218" s="3"/>
      <c r="W218" s="3"/>
      <c r="X218" s="3"/>
      <c r="Y218" s="3"/>
      <c r="Z218" s="3"/>
    </row>
    <row r="219" spans="1:26" ht="13.75" customHeight="1">
      <c r="A219" s="45">
        <f>'Complete sheet and details'!A218</f>
        <v>43135</v>
      </c>
      <c r="B219" s="4" t="s">
        <v>145</v>
      </c>
      <c r="C219" s="12">
        <v>19.111154299999999</v>
      </c>
      <c r="D219" s="12">
        <v>72.858614599999996</v>
      </c>
      <c r="E219" s="4" t="s">
        <v>1360</v>
      </c>
      <c r="F219" s="12">
        <v>10</v>
      </c>
      <c r="G219" s="12">
        <v>0</v>
      </c>
      <c r="H219" s="4" t="s">
        <v>22</v>
      </c>
      <c r="I219" s="3"/>
      <c r="J219" s="3"/>
      <c r="K219" s="3"/>
      <c r="L219" s="3"/>
      <c r="M219" s="3"/>
      <c r="N219" s="3"/>
      <c r="O219" s="3"/>
      <c r="P219" s="3"/>
      <c r="Q219" s="3"/>
      <c r="R219" s="3"/>
      <c r="S219" s="3"/>
      <c r="T219" s="3"/>
      <c r="U219" s="3"/>
      <c r="V219" s="3"/>
      <c r="W219" s="3"/>
      <c r="X219" s="3"/>
      <c r="Y219" s="3"/>
      <c r="Z219" s="3"/>
    </row>
    <row r="220" spans="1:26" ht="13.75" customHeight="1">
      <c r="A220" s="45">
        <f>'Complete sheet and details'!A219</f>
        <v>43120</v>
      </c>
      <c r="B220" s="4" t="s">
        <v>180</v>
      </c>
      <c r="C220" s="12">
        <v>18.940585299999999</v>
      </c>
      <c r="D220" s="12">
        <v>72.836849299999997</v>
      </c>
      <c r="E220" s="4" t="s">
        <v>274</v>
      </c>
      <c r="F220" s="12">
        <v>6</v>
      </c>
      <c r="G220" s="12">
        <v>0</v>
      </c>
      <c r="H220" s="4" t="s">
        <v>22</v>
      </c>
      <c r="I220" s="3"/>
      <c r="J220" s="3"/>
      <c r="K220" s="3"/>
      <c r="L220" s="3"/>
      <c r="M220" s="3"/>
      <c r="N220" s="3"/>
      <c r="O220" s="3"/>
      <c r="P220" s="3"/>
      <c r="Q220" s="3"/>
      <c r="R220" s="3"/>
      <c r="S220" s="3"/>
      <c r="T220" s="3"/>
      <c r="U220" s="3"/>
      <c r="V220" s="3"/>
      <c r="W220" s="3"/>
      <c r="X220" s="3"/>
      <c r="Y220" s="3"/>
      <c r="Z220" s="3"/>
    </row>
    <row r="221" spans="1:26" ht="13.75" customHeight="1">
      <c r="A221" s="45">
        <f>'Complete sheet and details'!A220</f>
        <v>43109</v>
      </c>
      <c r="B221" s="4" t="s">
        <v>356</v>
      </c>
      <c r="C221" s="12">
        <v>19.034646800000001</v>
      </c>
      <c r="D221" s="12">
        <v>72.866769300000001</v>
      </c>
      <c r="E221" s="4" t="s">
        <v>1359</v>
      </c>
      <c r="F221" s="12">
        <v>3</v>
      </c>
      <c r="G221" s="12">
        <v>1</v>
      </c>
      <c r="H221" s="4" t="s">
        <v>22</v>
      </c>
      <c r="I221" s="3"/>
      <c r="J221" s="3"/>
      <c r="K221" s="3"/>
      <c r="L221" s="3"/>
      <c r="M221" s="3"/>
      <c r="N221" s="3"/>
      <c r="O221" s="3"/>
      <c r="P221" s="3"/>
      <c r="Q221" s="3"/>
      <c r="R221" s="3"/>
      <c r="S221" s="3"/>
      <c r="T221" s="3"/>
      <c r="U221" s="3"/>
      <c r="V221" s="3"/>
      <c r="W221" s="3"/>
      <c r="X221" s="3"/>
      <c r="Y221" s="3"/>
      <c r="Z221" s="3"/>
    </row>
    <row r="222" spans="1:26" ht="13.75" customHeight="1">
      <c r="A222" s="45">
        <f>'Complete sheet and details'!A221</f>
        <v>43107</v>
      </c>
      <c r="B222" s="4" t="s">
        <v>229</v>
      </c>
      <c r="C222" s="12">
        <v>19.0558482</v>
      </c>
      <c r="D222" s="12">
        <v>72.9281589</v>
      </c>
      <c r="E222" s="4" t="s">
        <v>1361</v>
      </c>
      <c r="F222" s="12">
        <v>5</v>
      </c>
      <c r="G222" s="12">
        <v>3</v>
      </c>
      <c r="H222" s="4" t="s">
        <v>39</v>
      </c>
      <c r="I222" s="3"/>
      <c r="J222" s="3"/>
      <c r="K222" s="3"/>
      <c r="L222" s="3"/>
      <c r="M222" s="3"/>
      <c r="N222" s="3"/>
      <c r="O222" s="3"/>
      <c r="P222" s="3"/>
      <c r="Q222" s="3"/>
      <c r="R222" s="3"/>
      <c r="S222" s="3"/>
      <c r="T222" s="3"/>
      <c r="U222" s="3"/>
      <c r="V222" s="3"/>
      <c r="W222" s="3"/>
      <c r="X222" s="3"/>
      <c r="Y222" s="3"/>
      <c r="Z222" s="3"/>
    </row>
    <row r="223" spans="1:26" ht="13.75" customHeight="1">
      <c r="A223" s="45">
        <f>'Complete sheet and details'!A222</f>
        <v>43106</v>
      </c>
      <c r="B223" s="4" t="s">
        <v>570</v>
      </c>
      <c r="C223" s="12">
        <v>19.021968600000001</v>
      </c>
      <c r="D223" s="12">
        <v>72.842741500000002</v>
      </c>
      <c r="E223" s="4" t="s">
        <v>1361</v>
      </c>
      <c r="F223" s="12">
        <v>1</v>
      </c>
      <c r="G223" s="12">
        <v>0</v>
      </c>
      <c r="H223" s="4" t="s">
        <v>39</v>
      </c>
      <c r="I223" s="3"/>
      <c r="J223" s="3"/>
      <c r="K223" s="3"/>
      <c r="L223" s="3"/>
      <c r="M223" s="3"/>
      <c r="N223" s="3"/>
      <c r="O223" s="3"/>
      <c r="P223" s="3"/>
      <c r="Q223" s="3"/>
      <c r="R223" s="3"/>
      <c r="S223" s="3"/>
      <c r="T223" s="3"/>
      <c r="U223" s="3"/>
      <c r="V223" s="3"/>
      <c r="W223" s="3"/>
      <c r="X223" s="3"/>
      <c r="Y223" s="3"/>
      <c r="Z223" s="3"/>
    </row>
    <row r="224" spans="1:26" ht="13.75" customHeight="1">
      <c r="A224" s="45">
        <f>'Complete sheet and details'!A223</f>
        <v>43103</v>
      </c>
      <c r="B224" s="4" t="s">
        <v>1002</v>
      </c>
      <c r="C224" s="12">
        <v>19.0049019</v>
      </c>
      <c r="D224" s="12">
        <v>72.843168599999998</v>
      </c>
      <c r="E224" s="4" t="s">
        <v>274</v>
      </c>
      <c r="F224" s="12">
        <v>0</v>
      </c>
      <c r="G224" s="12">
        <v>0</v>
      </c>
      <c r="H224" s="4" t="s">
        <v>22</v>
      </c>
      <c r="I224" s="3"/>
      <c r="J224" s="3"/>
      <c r="K224" s="3"/>
      <c r="L224" s="3"/>
      <c r="M224" s="3"/>
      <c r="N224" s="3"/>
      <c r="O224" s="3"/>
      <c r="P224" s="3"/>
      <c r="Q224" s="3"/>
      <c r="R224" s="3"/>
      <c r="S224" s="3"/>
      <c r="T224" s="3"/>
      <c r="U224" s="3"/>
      <c r="V224" s="3"/>
      <c r="W224" s="3"/>
      <c r="X224" s="3"/>
      <c r="Y224" s="3"/>
      <c r="Z224" s="3"/>
    </row>
    <row r="225" spans="1:26" ht="13.75" customHeight="1">
      <c r="A225" s="45">
        <f>'Complete sheet and details'!A224</f>
        <v>43099</v>
      </c>
      <c r="B225" s="4" t="s">
        <v>998</v>
      </c>
      <c r="C225" s="12">
        <v>19.166256600000001</v>
      </c>
      <c r="D225" s="12">
        <v>72.852569599999995</v>
      </c>
      <c r="E225" s="4" t="s">
        <v>1361</v>
      </c>
      <c r="F225" s="12">
        <v>0</v>
      </c>
      <c r="G225" s="12">
        <v>2</v>
      </c>
      <c r="H225" s="4" t="s">
        <v>45</v>
      </c>
      <c r="I225" s="3"/>
      <c r="J225" s="3"/>
      <c r="K225" s="3"/>
      <c r="L225" s="3"/>
      <c r="M225" s="3"/>
      <c r="N225" s="3"/>
      <c r="O225" s="3"/>
      <c r="P225" s="3"/>
      <c r="Q225" s="3"/>
      <c r="R225" s="3"/>
      <c r="S225" s="3"/>
      <c r="T225" s="3"/>
      <c r="U225" s="3"/>
      <c r="V225" s="3"/>
      <c r="W225" s="3"/>
      <c r="X225" s="3"/>
      <c r="Y225" s="3"/>
      <c r="Z225" s="3"/>
    </row>
    <row r="226" spans="1:26" ht="13.75" customHeight="1">
      <c r="A226" s="46">
        <f>'Complete sheet and details'!A225</f>
        <v>43095</v>
      </c>
      <c r="B226" s="4" t="s">
        <v>990</v>
      </c>
      <c r="C226" s="12">
        <v>18.949505599999998</v>
      </c>
      <c r="D226" s="12">
        <v>72.830499899999893</v>
      </c>
      <c r="E226" s="4" t="s">
        <v>1359</v>
      </c>
      <c r="F226" s="12">
        <v>0</v>
      </c>
      <c r="G226" s="12">
        <v>3</v>
      </c>
      <c r="H226" s="4" t="s">
        <v>45</v>
      </c>
      <c r="I226" s="3"/>
      <c r="J226" s="3"/>
      <c r="K226" s="3"/>
      <c r="L226" s="3"/>
      <c r="M226" s="3"/>
      <c r="N226" s="3"/>
      <c r="O226" s="3"/>
      <c r="P226" s="3"/>
      <c r="Q226" s="3"/>
      <c r="R226" s="3"/>
      <c r="S226" s="3"/>
      <c r="T226" s="3"/>
      <c r="U226" s="3"/>
      <c r="V226" s="3"/>
      <c r="W226" s="3"/>
      <c r="X226" s="3"/>
      <c r="Y226" s="3"/>
      <c r="Z226" s="3"/>
    </row>
    <row r="227" spans="1:26" ht="13.75" customHeight="1">
      <c r="A227" s="45">
        <f>'Complete sheet and details'!A226</f>
        <v>43094</v>
      </c>
      <c r="B227" s="4" t="s">
        <v>993</v>
      </c>
      <c r="C227" s="12">
        <v>19.019742000000001</v>
      </c>
      <c r="D227" s="12">
        <v>72.8478554</v>
      </c>
      <c r="E227" s="4" t="s">
        <v>1359</v>
      </c>
      <c r="F227" s="12">
        <v>0</v>
      </c>
      <c r="G227" s="12">
        <v>1</v>
      </c>
      <c r="H227" s="4" t="s">
        <v>45</v>
      </c>
      <c r="I227" s="3"/>
      <c r="J227" s="3"/>
      <c r="K227" s="3"/>
      <c r="L227" s="3"/>
      <c r="M227" s="3"/>
      <c r="N227" s="3"/>
      <c r="O227" s="3"/>
      <c r="P227" s="3"/>
      <c r="Q227" s="3"/>
      <c r="R227" s="3"/>
      <c r="S227" s="3"/>
      <c r="T227" s="3"/>
      <c r="U227" s="3"/>
      <c r="V227" s="3"/>
      <c r="W227" s="3"/>
      <c r="X227" s="3"/>
      <c r="Y227" s="3"/>
      <c r="Z227" s="3"/>
    </row>
    <row r="228" spans="1:26" ht="13.75" customHeight="1">
      <c r="A228" s="45">
        <f>'Complete sheet and details'!A227</f>
        <v>43092</v>
      </c>
      <c r="B228" s="4" t="s">
        <v>154</v>
      </c>
      <c r="C228" s="12">
        <v>19.281254700000002</v>
      </c>
      <c r="D228" s="12">
        <v>73.048291199999994</v>
      </c>
      <c r="E228" s="4" t="s">
        <v>274</v>
      </c>
      <c r="F228" s="12">
        <v>0</v>
      </c>
      <c r="G228" s="12">
        <v>1</v>
      </c>
      <c r="H228" s="4" t="s">
        <v>30</v>
      </c>
      <c r="I228" s="3"/>
      <c r="J228" s="3"/>
      <c r="K228" s="3"/>
      <c r="L228" s="3"/>
      <c r="M228" s="3"/>
      <c r="N228" s="3"/>
      <c r="O228" s="3"/>
      <c r="P228" s="3"/>
      <c r="Q228" s="3"/>
      <c r="R228" s="3"/>
      <c r="S228" s="3"/>
      <c r="T228" s="3"/>
      <c r="U228" s="3"/>
      <c r="V228" s="3"/>
      <c r="W228" s="3"/>
      <c r="X228" s="3"/>
      <c r="Y228" s="3"/>
      <c r="Z228" s="3"/>
    </row>
    <row r="229" spans="1:26" ht="13.75" customHeight="1">
      <c r="A229" s="45">
        <f>'Complete sheet and details'!A228</f>
        <v>43088</v>
      </c>
      <c r="B229" s="4" t="s">
        <v>985</v>
      </c>
      <c r="C229" s="12">
        <v>19.243503199999999</v>
      </c>
      <c r="D229" s="12">
        <v>73.041218499999999</v>
      </c>
      <c r="E229" s="4" t="s">
        <v>274</v>
      </c>
      <c r="F229" s="12">
        <v>0</v>
      </c>
      <c r="G229" s="12">
        <v>4</v>
      </c>
      <c r="H229" s="4" t="s">
        <v>30</v>
      </c>
      <c r="I229" s="3"/>
      <c r="J229" s="3"/>
      <c r="K229" s="3"/>
      <c r="L229" s="3"/>
      <c r="M229" s="3"/>
      <c r="N229" s="3"/>
      <c r="O229" s="3"/>
      <c r="P229" s="3"/>
      <c r="Q229" s="3"/>
      <c r="R229" s="3"/>
      <c r="S229" s="3"/>
      <c r="T229" s="3"/>
      <c r="U229" s="3"/>
      <c r="V229" s="3"/>
      <c r="W229" s="3"/>
      <c r="X229" s="3"/>
      <c r="Y229" s="3"/>
      <c r="Z229" s="3"/>
    </row>
    <row r="230" spans="1:26" ht="13.75" customHeight="1">
      <c r="A230" s="45">
        <f>'Complete sheet and details'!A229</f>
        <v>43070</v>
      </c>
      <c r="B230" s="4" t="s">
        <v>980</v>
      </c>
      <c r="C230" s="12">
        <v>19.2071267</v>
      </c>
      <c r="D230" s="12">
        <v>72.978166299999998</v>
      </c>
      <c r="E230" s="4" t="s">
        <v>1360</v>
      </c>
      <c r="F230" s="12">
        <v>0</v>
      </c>
      <c r="G230" s="12">
        <v>0</v>
      </c>
      <c r="H230" s="4" t="s">
        <v>30</v>
      </c>
      <c r="I230" s="3"/>
      <c r="J230" s="3"/>
      <c r="K230" s="3"/>
      <c r="L230" s="3"/>
      <c r="M230" s="3"/>
      <c r="N230" s="3"/>
      <c r="O230" s="3"/>
      <c r="P230" s="3"/>
      <c r="Q230" s="3"/>
      <c r="R230" s="3"/>
      <c r="S230" s="3"/>
      <c r="T230" s="3"/>
      <c r="U230" s="3"/>
      <c r="V230" s="3"/>
      <c r="W230" s="3"/>
      <c r="X230" s="3"/>
      <c r="Y230" s="3"/>
      <c r="Z230" s="3"/>
    </row>
    <row r="231" spans="1:26" ht="13.75" customHeight="1">
      <c r="A231" s="45">
        <f>'Complete sheet and details'!A230</f>
        <v>43066</v>
      </c>
      <c r="B231" s="4" t="s">
        <v>978</v>
      </c>
      <c r="C231" s="12">
        <v>19.305600900000002</v>
      </c>
      <c r="D231" s="12">
        <v>72.859375499999999</v>
      </c>
      <c r="E231" s="4" t="s">
        <v>1362</v>
      </c>
      <c r="F231" s="12">
        <v>0</v>
      </c>
      <c r="G231" s="12">
        <v>1</v>
      </c>
      <c r="H231" s="4" t="s">
        <v>68</v>
      </c>
      <c r="I231" s="3"/>
      <c r="J231" s="3"/>
      <c r="K231" s="3"/>
      <c r="L231" s="3"/>
      <c r="M231" s="3"/>
      <c r="N231" s="3"/>
      <c r="O231" s="3"/>
      <c r="P231" s="3"/>
      <c r="Q231" s="3"/>
      <c r="R231" s="3"/>
      <c r="S231" s="3"/>
      <c r="T231" s="3"/>
      <c r="U231" s="3"/>
      <c r="V231" s="3"/>
      <c r="W231" s="3"/>
      <c r="X231" s="3"/>
      <c r="Y231" s="3"/>
      <c r="Z231" s="3"/>
    </row>
    <row r="232" spans="1:26" ht="13.75" customHeight="1">
      <c r="A232" s="45">
        <f>'Complete sheet and details'!A231</f>
        <v>43065</v>
      </c>
      <c r="B232" s="4" t="s">
        <v>566</v>
      </c>
      <c r="C232" s="12">
        <v>19.076277000000001</v>
      </c>
      <c r="D232" s="12">
        <v>72.865399699999998</v>
      </c>
      <c r="E232" s="4" t="s">
        <v>1361</v>
      </c>
      <c r="F232" s="12">
        <v>1</v>
      </c>
      <c r="G232" s="12">
        <v>0</v>
      </c>
      <c r="H232" s="4" t="s">
        <v>39</v>
      </c>
      <c r="I232" s="3"/>
      <c r="J232" s="3"/>
      <c r="K232" s="3"/>
      <c r="L232" s="3"/>
      <c r="M232" s="3"/>
      <c r="N232" s="3"/>
      <c r="O232" s="3"/>
      <c r="P232" s="3"/>
      <c r="Q232" s="3"/>
      <c r="R232" s="3"/>
      <c r="S232" s="3"/>
      <c r="T232" s="3"/>
      <c r="U232" s="3"/>
      <c r="V232" s="3"/>
      <c r="W232" s="3"/>
      <c r="X232" s="3"/>
      <c r="Y232" s="3"/>
      <c r="Z232" s="3"/>
    </row>
    <row r="233" spans="1:26" ht="13.75" customHeight="1">
      <c r="A233" s="45">
        <f>'Complete sheet and details'!A232</f>
        <v>43049</v>
      </c>
      <c r="B233" s="4" t="s">
        <v>563</v>
      </c>
      <c r="C233" s="12">
        <v>19.369418899999999</v>
      </c>
      <c r="D233" s="12">
        <v>72.814666599999995</v>
      </c>
      <c r="E233" s="4" t="s">
        <v>1358</v>
      </c>
      <c r="F233" s="12">
        <v>1</v>
      </c>
      <c r="G233" s="12">
        <v>0</v>
      </c>
      <c r="H233" s="4" t="s">
        <v>68</v>
      </c>
      <c r="I233" s="3"/>
      <c r="J233" s="3"/>
      <c r="K233" s="3"/>
      <c r="L233" s="3"/>
      <c r="M233" s="3"/>
      <c r="N233" s="3"/>
      <c r="O233" s="3"/>
      <c r="P233" s="3"/>
      <c r="Q233" s="3"/>
      <c r="R233" s="3"/>
      <c r="S233" s="3"/>
      <c r="T233" s="3"/>
      <c r="U233" s="3"/>
      <c r="V233" s="3"/>
      <c r="W233" s="3"/>
      <c r="X233" s="3"/>
      <c r="Y233" s="3"/>
      <c r="Z233" s="3"/>
    </row>
    <row r="234" spans="1:26" ht="13.75" customHeight="1">
      <c r="A234" s="45">
        <f>'Complete sheet and details'!A233</f>
        <v>43047</v>
      </c>
      <c r="B234" s="4" t="s">
        <v>292</v>
      </c>
      <c r="C234" s="12">
        <v>18.9364159</v>
      </c>
      <c r="D234" s="12">
        <v>72.836435499999993</v>
      </c>
      <c r="E234" s="4" t="s">
        <v>274</v>
      </c>
      <c r="F234" s="12">
        <v>4</v>
      </c>
      <c r="G234" s="12">
        <v>0</v>
      </c>
      <c r="H234" s="4" t="s">
        <v>22</v>
      </c>
      <c r="I234" s="3"/>
      <c r="J234" s="3"/>
      <c r="K234" s="3"/>
      <c r="L234" s="3"/>
      <c r="M234" s="3"/>
      <c r="N234" s="3"/>
      <c r="O234" s="3"/>
      <c r="P234" s="3"/>
      <c r="Q234" s="3"/>
      <c r="R234" s="3"/>
      <c r="S234" s="3"/>
      <c r="T234" s="3"/>
      <c r="U234" s="3"/>
      <c r="V234" s="3"/>
      <c r="W234" s="3"/>
      <c r="X234" s="3"/>
      <c r="Y234" s="3"/>
      <c r="Z234" s="3"/>
    </row>
    <row r="235" spans="1:26" ht="13.75" customHeight="1">
      <c r="A235" s="45">
        <f>'Complete sheet and details'!A234</f>
        <v>43042</v>
      </c>
      <c r="B235" s="4" t="s">
        <v>975</v>
      </c>
      <c r="C235" s="12">
        <v>19.233179700000001</v>
      </c>
      <c r="D235" s="12">
        <v>72.840705599999893</v>
      </c>
      <c r="E235" s="4" t="s">
        <v>1362</v>
      </c>
      <c r="F235" s="12">
        <v>0</v>
      </c>
      <c r="G235" s="12">
        <v>0</v>
      </c>
      <c r="H235" s="4" t="s">
        <v>68</v>
      </c>
      <c r="I235" s="3"/>
      <c r="J235" s="3"/>
      <c r="K235" s="3"/>
      <c r="L235" s="3"/>
      <c r="M235" s="3"/>
      <c r="N235" s="3"/>
      <c r="O235" s="3"/>
      <c r="P235" s="3"/>
      <c r="Q235" s="3"/>
      <c r="R235" s="3"/>
      <c r="S235" s="3"/>
      <c r="T235" s="3"/>
      <c r="U235" s="3"/>
      <c r="V235" s="3"/>
      <c r="W235" s="3"/>
      <c r="X235" s="3"/>
      <c r="Y235" s="3"/>
      <c r="Z235" s="3"/>
    </row>
    <row r="236" spans="1:26" ht="13.75" customHeight="1">
      <c r="A236" s="45">
        <f>'Complete sheet and details'!A235</f>
        <v>43041</v>
      </c>
      <c r="B236" s="4" t="s">
        <v>559</v>
      </c>
      <c r="C236" s="12">
        <v>18.9682864</v>
      </c>
      <c r="D236" s="12">
        <v>72.830962299999996</v>
      </c>
      <c r="E236" s="4" t="s">
        <v>1357</v>
      </c>
      <c r="F236" s="12">
        <v>1</v>
      </c>
      <c r="G236" s="12">
        <v>0</v>
      </c>
      <c r="H236" s="4" t="s">
        <v>36</v>
      </c>
      <c r="I236" s="3"/>
      <c r="J236" s="3"/>
      <c r="K236" s="3"/>
      <c r="L236" s="3"/>
      <c r="M236" s="3"/>
      <c r="N236" s="3"/>
      <c r="O236" s="3"/>
      <c r="P236" s="3"/>
      <c r="Q236" s="3"/>
      <c r="R236" s="3"/>
      <c r="S236" s="3"/>
      <c r="T236" s="3"/>
      <c r="U236" s="3"/>
      <c r="V236" s="3"/>
      <c r="W236" s="3"/>
      <c r="X236" s="3"/>
      <c r="Y236" s="3"/>
      <c r="Z236" s="3"/>
    </row>
    <row r="237" spans="1:26" ht="13.75" customHeight="1">
      <c r="A237" s="45">
        <f>'Complete sheet and details'!A236</f>
        <v>43038</v>
      </c>
      <c r="B237" s="4" t="s">
        <v>972</v>
      </c>
      <c r="C237" s="12">
        <v>19.076526999999999</v>
      </c>
      <c r="D237" s="12">
        <v>73.007319600000002</v>
      </c>
      <c r="E237" s="4" t="s">
        <v>1360</v>
      </c>
      <c r="F237" s="12">
        <v>0</v>
      </c>
      <c r="G237" s="12">
        <v>0</v>
      </c>
      <c r="H237" s="4" t="s">
        <v>22</v>
      </c>
      <c r="I237" s="3"/>
      <c r="J237" s="3"/>
      <c r="K237" s="3"/>
      <c r="L237" s="3"/>
      <c r="M237" s="3"/>
      <c r="N237" s="3"/>
      <c r="O237" s="3"/>
      <c r="P237" s="3"/>
      <c r="Q237" s="3"/>
      <c r="R237" s="3"/>
      <c r="S237" s="3"/>
      <c r="T237" s="3"/>
      <c r="U237" s="3"/>
      <c r="V237" s="3"/>
      <c r="W237" s="3"/>
      <c r="X237" s="3"/>
      <c r="Y237" s="3"/>
      <c r="Z237" s="3"/>
    </row>
    <row r="238" spans="1:26" ht="13.75" customHeight="1">
      <c r="A238" s="45">
        <f>'Complete sheet and details'!A237</f>
        <v>43037</v>
      </c>
      <c r="B238" s="4" t="s">
        <v>970</v>
      </c>
      <c r="C238" s="12">
        <v>19.062052699999999</v>
      </c>
      <c r="D238" s="12">
        <v>72.883435499999905</v>
      </c>
      <c r="E238" s="4" t="s">
        <v>274</v>
      </c>
      <c r="F238" s="12">
        <v>0</v>
      </c>
      <c r="G238" s="12">
        <v>0</v>
      </c>
      <c r="H238" s="4" t="s">
        <v>30</v>
      </c>
      <c r="I238" s="3"/>
      <c r="J238" s="3"/>
      <c r="K238" s="3"/>
      <c r="L238" s="3"/>
      <c r="M238" s="3"/>
      <c r="N238" s="3"/>
      <c r="O238" s="3"/>
      <c r="P238" s="3"/>
      <c r="Q238" s="3"/>
      <c r="R238" s="3"/>
      <c r="S238" s="3"/>
      <c r="T238" s="3"/>
      <c r="U238" s="3"/>
      <c r="V238" s="3"/>
      <c r="W238" s="3"/>
      <c r="X238" s="3"/>
      <c r="Y238" s="3"/>
      <c r="Z238" s="3"/>
    </row>
    <row r="239" spans="1:26" ht="13.75" customHeight="1">
      <c r="A239" s="45">
        <f>'Complete sheet and details'!A238</f>
        <v>43035</v>
      </c>
      <c r="B239" s="4" t="s">
        <v>967</v>
      </c>
      <c r="C239" s="12">
        <v>19.037421299999998</v>
      </c>
      <c r="D239" s="12">
        <v>73.074856099999906</v>
      </c>
      <c r="E239" s="4" t="s">
        <v>1360</v>
      </c>
      <c r="F239" s="12">
        <v>0</v>
      </c>
      <c r="G239" s="12">
        <v>1</v>
      </c>
      <c r="H239" s="4" t="s">
        <v>22</v>
      </c>
      <c r="I239" s="3"/>
      <c r="J239" s="3"/>
      <c r="K239" s="3"/>
      <c r="L239" s="3"/>
      <c r="M239" s="3"/>
      <c r="N239" s="3"/>
      <c r="O239" s="3"/>
      <c r="P239" s="3"/>
      <c r="Q239" s="3"/>
      <c r="R239" s="3"/>
      <c r="S239" s="3"/>
      <c r="T239" s="3"/>
      <c r="U239" s="3"/>
      <c r="V239" s="3"/>
      <c r="W239" s="3"/>
      <c r="X239" s="3"/>
      <c r="Y239" s="3"/>
      <c r="Z239" s="3"/>
    </row>
    <row r="240" spans="1:26" ht="13.75" customHeight="1">
      <c r="A240" s="45">
        <f>'Complete sheet and details'!A239</f>
        <v>43033</v>
      </c>
      <c r="B240" s="4" t="s">
        <v>965</v>
      </c>
      <c r="C240" s="12">
        <v>18.959251600000002</v>
      </c>
      <c r="D240" s="12">
        <v>72.837756499999998</v>
      </c>
      <c r="E240" s="4" t="s">
        <v>274</v>
      </c>
      <c r="F240" s="12">
        <v>0</v>
      </c>
      <c r="G240" s="12">
        <v>0</v>
      </c>
      <c r="H240" s="4" t="s">
        <v>22</v>
      </c>
      <c r="I240" s="3"/>
      <c r="J240" s="3"/>
      <c r="K240" s="3"/>
      <c r="L240" s="3"/>
      <c r="M240" s="3"/>
      <c r="N240" s="3"/>
      <c r="O240" s="3"/>
      <c r="P240" s="3"/>
      <c r="Q240" s="3"/>
      <c r="R240" s="3"/>
      <c r="S240" s="3"/>
      <c r="T240" s="3"/>
      <c r="U240" s="3"/>
      <c r="V240" s="3"/>
      <c r="W240" s="3"/>
      <c r="X240" s="3"/>
      <c r="Y240" s="3"/>
      <c r="Z240" s="3"/>
    </row>
    <row r="241" spans="1:26" ht="13.75" customHeight="1">
      <c r="A241" s="45">
        <f>'Complete sheet and details'!A240</f>
        <v>43026</v>
      </c>
      <c r="B241" s="4" t="s">
        <v>963</v>
      </c>
      <c r="C241" s="12">
        <v>19.258284</v>
      </c>
      <c r="D241" s="12">
        <v>73.014704999999907</v>
      </c>
      <c r="E241" s="4" t="s">
        <v>274</v>
      </c>
      <c r="F241" s="12">
        <v>0</v>
      </c>
      <c r="G241" s="12">
        <v>0</v>
      </c>
      <c r="H241" s="4" t="s">
        <v>22</v>
      </c>
      <c r="I241" s="3"/>
      <c r="J241" s="3"/>
      <c r="K241" s="3"/>
      <c r="L241" s="3"/>
      <c r="M241" s="3"/>
      <c r="N241" s="3"/>
      <c r="O241" s="3"/>
      <c r="P241" s="3"/>
      <c r="Q241" s="3"/>
      <c r="R241" s="3"/>
      <c r="S241" s="3"/>
      <c r="T241" s="3"/>
      <c r="U241" s="3"/>
      <c r="V241" s="3"/>
      <c r="W241" s="3"/>
      <c r="X241" s="3"/>
      <c r="Y241" s="3"/>
      <c r="Z241" s="3"/>
    </row>
    <row r="242" spans="1:26" ht="13.75" customHeight="1">
      <c r="A242" s="45">
        <f>'Complete sheet and details'!A241</f>
        <v>43023</v>
      </c>
      <c r="B242" s="4" t="s">
        <v>960</v>
      </c>
      <c r="C242" s="12">
        <v>19.7972614</v>
      </c>
      <c r="D242" s="12">
        <v>73.095564499999995</v>
      </c>
      <c r="E242" s="4" t="s">
        <v>1361</v>
      </c>
      <c r="F242" s="12">
        <v>0</v>
      </c>
      <c r="G242" s="12">
        <v>1</v>
      </c>
      <c r="H242" s="4" t="s">
        <v>22</v>
      </c>
      <c r="I242" s="3"/>
      <c r="J242" s="3"/>
      <c r="K242" s="3"/>
      <c r="L242" s="3"/>
      <c r="M242" s="3"/>
      <c r="N242" s="3"/>
      <c r="O242" s="3"/>
      <c r="P242" s="3"/>
      <c r="Q242" s="3"/>
      <c r="R242" s="3"/>
      <c r="S242" s="3"/>
      <c r="T242" s="3"/>
      <c r="U242" s="3"/>
      <c r="V242" s="3"/>
      <c r="W242" s="3"/>
      <c r="X242" s="3"/>
      <c r="Y242" s="3"/>
      <c r="Z242" s="3"/>
    </row>
    <row r="243" spans="1:26" ht="13.75" customHeight="1">
      <c r="A243" s="45">
        <f>'Complete sheet and details'!A242</f>
        <v>43023</v>
      </c>
      <c r="B243" s="4" t="s">
        <v>555</v>
      </c>
      <c r="C243" s="12">
        <v>18.974542700000001</v>
      </c>
      <c r="D243" s="12">
        <v>72.844547599999999</v>
      </c>
      <c r="E243" s="4" t="s">
        <v>1361</v>
      </c>
      <c r="F243" s="12">
        <v>1</v>
      </c>
      <c r="G243" s="12">
        <v>1</v>
      </c>
      <c r="H243" s="4" t="s">
        <v>30</v>
      </c>
      <c r="I243" s="3"/>
      <c r="J243" s="3"/>
      <c r="K243" s="3"/>
      <c r="L243" s="3"/>
      <c r="M243" s="3"/>
      <c r="N243" s="3"/>
      <c r="O243" s="3"/>
      <c r="P243" s="3"/>
      <c r="Q243" s="3"/>
      <c r="R243" s="3"/>
      <c r="S243" s="3"/>
      <c r="T243" s="3"/>
      <c r="U243" s="3"/>
      <c r="V243" s="3"/>
      <c r="W243" s="3"/>
      <c r="X243" s="3"/>
      <c r="Y243" s="3"/>
      <c r="Z243" s="3"/>
    </row>
    <row r="244" spans="1:26" ht="13.75" customHeight="1">
      <c r="A244" s="45">
        <f>'Complete sheet and details'!A243</f>
        <v>43016</v>
      </c>
      <c r="B244" s="4" t="s">
        <v>549</v>
      </c>
      <c r="C244" s="12">
        <v>19.069981899999998</v>
      </c>
      <c r="D244" s="12">
        <v>72.833808399999995</v>
      </c>
      <c r="E244" s="4" t="s">
        <v>1361</v>
      </c>
      <c r="F244" s="12">
        <v>1</v>
      </c>
      <c r="G244" s="12">
        <v>0</v>
      </c>
      <c r="H244" s="4" t="s">
        <v>39</v>
      </c>
      <c r="I244" s="3"/>
      <c r="J244" s="3"/>
      <c r="K244" s="3"/>
      <c r="L244" s="3"/>
      <c r="M244" s="3"/>
      <c r="N244" s="3"/>
      <c r="O244" s="3"/>
      <c r="P244" s="3"/>
      <c r="Q244" s="3"/>
      <c r="R244" s="3"/>
      <c r="S244" s="3"/>
      <c r="T244" s="3"/>
      <c r="U244" s="3"/>
      <c r="V244" s="3"/>
      <c r="W244" s="3"/>
      <c r="X244" s="3"/>
      <c r="Y244" s="3"/>
      <c r="Z244" s="3"/>
    </row>
    <row r="245" spans="1:26" ht="13.75" customHeight="1">
      <c r="A245" s="45">
        <f>'Complete sheet and details'!A244</f>
        <v>42995</v>
      </c>
      <c r="B245" s="4" t="s">
        <v>853</v>
      </c>
      <c r="C245" s="12">
        <v>19.240330499999999</v>
      </c>
      <c r="D245" s="12">
        <v>73.130539499999998</v>
      </c>
      <c r="E245" s="4" t="s">
        <v>1357</v>
      </c>
      <c r="F245" s="12">
        <v>0</v>
      </c>
      <c r="G245" s="12">
        <v>1</v>
      </c>
      <c r="H245" s="4" t="s">
        <v>36</v>
      </c>
      <c r="I245" s="3"/>
      <c r="J245" s="3"/>
      <c r="K245" s="3"/>
      <c r="L245" s="3"/>
      <c r="M245" s="3"/>
      <c r="N245" s="3"/>
      <c r="O245" s="3"/>
      <c r="P245" s="3"/>
      <c r="Q245" s="3"/>
      <c r="R245" s="3"/>
      <c r="S245" s="3"/>
      <c r="T245" s="3"/>
      <c r="U245" s="3"/>
      <c r="V245" s="3"/>
      <c r="W245" s="3"/>
      <c r="X245" s="3"/>
      <c r="Y245" s="3"/>
      <c r="Z245" s="3"/>
    </row>
    <row r="246" spans="1:26" ht="13.75" customHeight="1">
      <c r="A246" s="45">
        <f>'Complete sheet and details'!A245</f>
        <v>42985</v>
      </c>
      <c r="B246" s="4" t="s">
        <v>543</v>
      </c>
      <c r="C246" s="12">
        <v>19.2270884</v>
      </c>
      <c r="D246" s="12">
        <v>72.826068499999906</v>
      </c>
      <c r="E246" s="4" t="s">
        <v>1358</v>
      </c>
      <c r="F246" s="12">
        <v>1</v>
      </c>
      <c r="G246" s="12">
        <v>1</v>
      </c>
      <c r="H246" s="4" t="s">
        <v>22</v>
      </c>
      <c r="I246" s="3"/>
      <c r="J246" s="3"/>
      <c r="K246" s="3"/>
      <c r="L246" s="3"/>
      <c r="M246" s="3"/>
      <c r="N246" s="3"/>
      <c r="O246" s="3"/>
      <c r="P246" s="3"/>
      <c r="Q246" s="3"/>
      <c r="R246" s="3"/>
      <c r="S246" s="3"/>
      <c r="T246" s="3"/>
      <c r="U246" s="3"/>
      <c r="V246" s="3"/>
      <c r="W246" s="3"/>
      <c r="X246" s="3"/>
      <c r="Y246" s="3"/>
      <c r="Z246" s="3"/>
    </row>
    <row r="247" spans="1:26" ht="13.75" customHeight="1">
      <c r="A247" s="45">
        <f>'Complete sheet and details'!A246</f>
        <v>42982</v>
      </c>
      <c r="B247" s="4" t="s">
        <v>436</v>
      </c>
      <c r="C247" s="12">
        <v>19.0353849</v>
      </c>
      <c r="D247" s="12">
        <v>72.842303599999994</v>
      </c>
      <c r="E247" s="4" t="s">
        <v>1361</v>
      </c>
      <c r="F247" s="12">
        <v>2</v>
      </c>
      <c r="G247" s="12">
        <v>0</v>
      </c>
      <c r="H247" s="4" t="s">
        <v>39</v>
      </c>
      <c r="I247" s="3"/>
      <c r="J247" s="3"/>
      <c r="K247" s="3"/>
      <c r="L247" s="3"/>
      <c r="M247" s="3"/>
      <c r="N247" s="3"/>
      <c r="O247" s="3"/>
      <c r="P247" s="3"/>
      <c r="Q247" s="3"/>
      <c r="R247" s="3"/>
      <c r="S247" s="3"/>
      <c r="T247" s="3"/>
      <c r="U247" s="3"/>
      <c r="V247" s="3"/>
      <c r="W247" s="3"/>
      <c r="X247" s="3"/>
      <c r="Y247" s="3"/>
      <c r="Z247" s="3"/>
    </row>
    <row r="248" spans="1:26" ht="13.75" customHeight="1">
      <c r="A248" s="47">
        <f>'Complete sheet and details'!A247</f>
        <v>42981</v>
      </c>
      <c r="B248" s="4" t="s">
        <v>353</v>
      </c>
      <c r="C248" s="12">
        <v>19.0221278</v>
      </c>
      <c r="D248" s="12">
        <v>72.872963299999995</v>
      </c>
      <c r="E248" s="4" t="s">
        <v>1360</v>
      </c>
      <c r="F248" s="12">
        <v>3</v>
      </c>
      <c r="G248" s="12">
        <v>1</v>
      </c>
      <c r="H248" s="4" t="s">
        <v>68</v>
      </c>
      <c r="I248" s="3"/>
      <c r="J248" s="3"/>
      <c r="K248" s="3"/>
      <c r="L248" s="3"/>
      <c r="M248" s="3"/>
      <c r="N248" s="3"/>
      <c r="O248" s="3"/>
      <c r="P248" s="3"/>
      <c r="Q248" s="3"/>
      <c r="R248" s="3"/>
      <c r="S248" s="3"/>
      <c r="T248" s="3"/>
      <c r="U248" s="3"/>
      <c r="V248" s="3"/>
      <c r="W248" s="3"/>
      <c r="X248" s="3"/>
      <c r="Y248" s="3"/>
      <c r="Z248" s="3"/>
    </row>
    <row r="249" spans="1:26" ht="13.75" customHeight="1">
      <c r="A249" s="45">
        <f>'Complete sheet and details'!A248</f>
        <v>42981</v>
      </c>
      <c r="B249" s="4" t="s">
        <v>954</v>
      </c>
      <c r="C249" s="12">
        <v>19.074265499999999</v>
      </c>
      <c r="D249" s="12">
        <v>72.828088199999996</v>
      </c>
      <c r="E249" s="4" t="s">
        <v>1360</v>
      </c>
      <c r="F249" s="12">
        <v>0</v>
      </c>
      <c r="G249" s="12">
        <v>0</v>
      </c>
      <c r="H249" s="4" t="s">
        <v>22</v>
      </c>
      <c r="I249" s="3"/>
      <c r="J249" s="3"/>
      <c r="K249" s="3"/>
      <c r="L249" s="3"/>
      <c r="M249" s="3"/>
      <c r="N249" s="3"/>
      <c r="O249" s="3"/>
      <c r="P249" s="3"/>
      <c r="Q249" s="3"/>
      <c r="R249" s="3"/>
      <c r="S249" s="3"/>
      <c r="T249" s="3"/>
      <c r="U249" s="3"/>
      <c r="V249" s="3"/>
      <c r="W249" s="3"/>
      <c r="X249" s="3"/>
      <c r="Y249" s="3"/>
      <c r="Z249" s="3"/>
    </row>
    <row r="250" spans="1:26" ht="13.75" customHeight="1">
      <c r="A250" s="45">
        <f>'Complete sheet and details'!A249</f>
        <v>42980</v>
      </c>
      <c r="B250" s="4" t="s">
        <v>431</v>
      </c>
      <c r="C250" s="12">
        <v>18.951909100000002</v>
      </c>
      <c r="D250" s="12">
        <v>72.799109200000004</v>
      </c>
      <c r="E250" s="4" t="s">
        <v>1360</v>
      </c>
      <c r="F250" s="12">
        <v>2</v>
      </c>
      <c r="G250" s="12">
        <v>0</v>
      </c>
      <c r="H250" s="4" t="s">
        <v>68</v>
      </c>
      <c r="I250" s="3"/>
      <c r="J250" s="3"/>
      <c r="K250" s="3"/>
      <c r="L250" s="3"/>
      <c r="M250" s="3"/>
      <c r="N250" s="3"/>
      <c r="O250" s="3"/>
      <c r="P250" s="3"/>
      <c r="Q250" s="3"/>
      <c r="R250" s="3"/>
      <c r="S250" s="3"/>
      <c r="T250" s="3"/>
      <c r="U250" s="3"/>
      <c r="V250" s="3"/>
      <c r="W250" s="3"/>
      <c r="X250" s="3"/>
      <c r="Y250" s="3"/>
      <c r="Z250" s="3"/>
    </row>
    <row r="251" spans="1:26" ht="13.75" customHeight="1">
      <c r="A251" s="45">
        <f>'Complete sheet and details'!A250</f>
        <v>42979</v>
      </c>
      <c r="B251" s="4" t="s">
        <v>951</v>
      </c>
      <c r="C251" s="12">
        <v>19.2326227</v>
      </c>
      <c r="D251" s="12">
        <v>73.119573799999998</v>
      </c>
      <c r="E251" s="4" t="s">
        <v>1361</v>
      </c>
      <c r="F251" s="12">
        <v>0</v>
      </c>
      <c r="G251" s="12">
        <v>0</v>
      </c>
      <c r="H251" s="4" t="s">
        <v>39</v>
      </c>
      <c r="I251" s="3"/>
      <c r="J251" s="3"/>
      <c r="K251" s="3"/>
      <c r="L251" s="3"/>
      <c r="M251" s="3"/>
      <c r="N251" s="3"/>
      <c r="O251" s="3"/>
      <c r="P251" s="3"/>
      <c r="Q251" s="3"/>
      <c r="R251" s="3"/>
      <c r="S251" s="3"/>
      <c r="T251" s="3"/>
      <c r="U251" s="3"/>
      <c r="V251" s="3"/>
      <c r="W251" s="3"/>
      <c r="X251" s="3"/>
      <c r="Y251" s="3"/>
      <c r="Z251" s="3"/>
    </row>
    <row r="252" spans="1:26" ht="13.75" customHeight="1">
      <c r="A252" s="45">
        <f>'Complete sheet and details'!A251</f>
        <v>42972</v>
      </c>
      <c r="B252" s="4" t="s">
        <v>877</v>
      </c>
      <c r="C252" s="12">
        <v>19.2307329</v>
      </c>
      <c r="D252" s="12">
        <v>72.856673000000001</v>
      </c>
      <c r="E252" s="4" t="s">
        <v>1361</v>
      </c>
      <c r="F252" s="12">
        <v>0</v>
      </c>
      <c r="G252" s="12">
        <v>1</v>
      </c>
      <c r="H252" s="4" t="s">
        <v>39</v>
      </c>
      <c r="I252" s="3"/>
      <c r="J252" s="3"/>
      <c r="K252" s="3"/>
      <c r="L252" s="3"/>
      <c r="M252" s="3"/>
      <c r="N252" s="3"/>
      <c r="O252" s="3"/>
      <c r="P252" s="3"/>
      <c r="Q252" s="3"/>
      <c r="R252" s="3"/>
      <c r="S252" s="3"/>
      <c r="T252" s="3"/>
      <c r="U252" s="3"/>
      <c r="V252" s="3"/>
      <c r="W252" s="3"/>
      <c r="X252" s="3"/>
      <c r="Y252" s="3"/>
      <c r="Z252" s="3"/>
    </row>
    <row r="253" spans="1:26" ht="13.75" customHeight="1">
      <c r="A253" s="45">
        <f>'Complete sheet and details'!A252</f>
        <v>42971</v>
      </c>
      <c r="B253" s="4" t="s">
        <v>947</v>
      </c>
      <c r="C253" s="12">
        <v>19.079023899999999</v>
      </c>
      <c r="D253" s="12">
        <v>72.908012200000002</v>
      </c>
      <c r="E253" s="4" t="s">
        <v>1359</v>
      </c>
      <c r="F253" s="12">
        <v>0</v>
      </c>
      <c r="G253" s="12">
        <v>0</v>
      </c>
      <c r="H253" s="4" t="s">
        <v>45</v>
      </c>
      <c r="I253" s="3"/>
      <c r="J253" s="3"/>
      <c r="K253" s="3"/>
      <c r="L253" s="3"/>
      <c r="M253" s="3"/>
      <c r="N253" s="3"/>
      <c r="O253" s="3"/>
      <c r="P253" s="3"/>
      <c r="Q253" s="3"/>
      <c r="R253" s="3"/>
      <c r="S253" s="3"/>
      <c r="T253" s="3"/>
      <c r="U253" s="3"/>
      <c r="V253" s="3"/>
      <c r="W253" s="3"/>
      <c r="X253" s="3"/>
      <c r="Y253" s="3"/>
      <c r="Z253" s="3"/>
    </row>
    <row r="254" spans="1:26" ht="13.75" customHeight="1">
      <c r="A254" s="45">
        <f>'Complete sheet and details'!A253</f>
        <v>42962</v>
      </c>
      <c r="B254" s="4" t="s">
        <v>945</v>
      </c>
      <c r="C254" s="12">
        <v>19.1623795</v>
      </c>
      <c r="D254" s="12">
        <v>72.886516099999994</v>
      </c>
      <c r="E254" s="4" t="s">
        <v>274</v>
      </c>
      <c r="F254" s="12">
        <v>0</v>
      </c>
      <c r="G254" s="12">
        <v>0</v>
      </c>
      <c r="H254" s="4" t="s">
        <v>22</v>
      </c>
      <c r="I254" s="3"/>
      <c r="J254" s="3"/>
      <c r="K254" s="3"/>
      <c r="L254" s="3"/>
      <c r="M254" s="3"/>
      <c r="N254" s="3"/>
      <c r="O254" s="3"/>
      <c r="P254" s="3"/>
      <c r="Q254" s="3"/>
      <c r="R254" s="3"/>
      <c r="S254" s="3"/>
      <c r="T254" s="3"/>
      <c r="U254" s="3"/>
      <c r="V254" s="3"/>
      <c r="W254" s="3"/>
      <c r="X254" s="3"/>
      <c r="Y254" s="3"/>
      <c r="Z254" s="3"/>
    </row>
    <row r="255" spans="1:26" ht="13.75" customHeight="1">
      <c r="A255" s="45">
        <f>'Complete sheet and details'!A254</f>
        <v>42960</v>
      </c>
      <c r="B255" s="4" t="s">
        <v>921</v>
      </c>
      <c r="C255" s="12">
        <v>19.185377899999999</v>
      </c>
      <c r="D255" s="12">
        <v>72.858475799999994</v>
      </c>
      <c r="E255" s="4" t="s">
        <v>1361</v>
      </c>
      <c r="F255" s="12">
        <v>0</v>
      </c>
      <c r="G255" s="12">
        <v>1</v>
      </c>
      <c r="H255" s="4" t="s">
        <v>39</v>
      </c>
      <c r="I255" s="3"/>
      <c r="J255" s="3"/>
      <c r="K255" s="3"/>
      <c r="L255" s="3"/>
      <c r="M255" s="3"/>
      <c r="N255" s="3"/>
      <c r="O255" s="3"/>
      <c r="P255" s="3"/>
      <c r="Q255" s="3"/>
      <c r="R255" s="3"/>
      <c r="S255" s="3"/>
      <c r="T255" s="3"/>
      <c r="U255" s="3"/>
      <c r="V255" s="3"/>
      <c r="W255" s="3"/>
      <c r="X255" s="3"/>
      <c r="Y255" s="3"/>
      <c r="Z255" s="3"/>
    </row>
    <row r="256" spans="1:26" ht="13.75" customHeight="1">
      <c r="A256" s="45">
        <f>'Complete sheet and details'!A255</f>
        <v>42955</v>
      </c>
      <c r="B256" s="4" t="s">
        <v>941</v>
      </c>
      <c r="C256" s="12">
        <v>19.016666699999998</v>
      </c>
      <c r="D256" s="12">
        <v>72.816666699999999</v>
      </c>
      <c r="E256" s="4" t="s">
        <v>274</v>
      </c>
      <c r="F256" s="12">
        <v>0</v>
      </c>
      <c r="G256" s="12">
        <v>0</v>
      </c>
      <c r="H256" s="4" t="s">
        <v>68</v>
      </c>
      <c r="I256" s="3"/>
      <c r="J256" s="3"/>
      <c r="K256" s="3"/>
      <c r="L256" s="3"/>
      <c r="M256" s="3"/>
      <c r="N256" s="3"/>
      <c r="O256" s="3"/>
      <c r="P256" s="3"/>
      <c r="Q256" s="3"/>
      <c r="R256" s="3"/>
      <c r="S256" s="3"/>
      <c r="T256" s="3"/>
      <c r="U256" s="3"/>
      <c r="V256" s="3"/>
      <c r="W256" s="3"/>
      <c r="X256" s="3"/>
      <c r="Y256" s="3"/>
      <c r="Z256" s="3"/>
    </row>
    <row r="257" spans="1:26" ht="13.75" customHeight="1">
      <c r="A257" s="45">
        <f>'Complete sheet and details'!A256</f>
        <v>42954</v>
      </c>
      <c r="B257" s="4" t="s">
        <v>938</v>
      </c>
      <c r="C257" s="12">
        <v>18.9680468</v>
      </c>
      <c r="D257" s="12">
        <v>72.809565499999906</v>
      </c>
      <c r="E257" s="4" t="s">
        <v>1360</v>
      </c>
      <c r="F257" s="12">
        <v>0</v>
      </c>
      <c r="G257" s="12">
        <v>0</v>
      </c>
      <c r="H257" s="4" t="s">
        <v>68</v>
      </c>
      <c r="I257" s="3"/>
      <c r="J257" s="3"/>
      <c r="K257" s="3"/>
      <c r="L257" s="3"/>
      <c r="M257" s="3"/>
      <c r="N257" s="3"/>
      <c r="O257" s="3"/>
      <c r="P257" s="3"/>
      <c r="Q257" s="3"/>
      <c r="R257" s="3"/>
      <c r="S257" s="3"/>
      <c r="T257" s="3"/>
      <c r="U257" s="3"/>
      <c r="V257" s="3"/>
      <c r="W257" s="3"/>
      <c r="X257" s="3"/>
      <c r="Y257" s="3"/>
      <c r="Z257" s="3"/>
    </row>
    <row r="258" spans="1:26" ht="13.75" customHeight="1">
      <c r="A258" s="45">
        <f>'Complete sheet and details'!A257</f>
        <v>42949</v>
      </c>
      <c r="B258" s="4" t="s">
        <v>935</v>
      </c>
      <c r="C258" s="12">
        <v>19.049428800000001</v>
      </c>
      <c r="D258" s="12">
        <v>72.911083899999994</v>
      </c>
      <c r="E258" s="4" t="s">
        <v>1361</v>
      </c>
      <c r="F258" s="12">
        <v>0</v>
      </c>
      <c r="G258" s="12">
        <v>0</v>
      </c>
      <c r="H258" s="4" t="s">
        <v>39</v>
      </c>
      <c r="I258" s="3"/>
      <c r="J258" s="3"/>
      <c r="K258" s="3"/>
      <c r="L258" s="3"/>
      <c r="M258" s="3"/>
      <c r="N258" s="3"/>
      <c r="O258" s="3"/>
      <c r="P258" s="3"/>
      <c r="Q258" s="3"/>
      <c r="R258" s="3"/>
      <c r="S258" s="3"/>
      <c r="T258" s="3"/>
      <c r="U258" s="3"/>
      <c r="V258" s="3"/>
      <c r="W258" s="3"/>
      <c r="X258" s="3"/>
      <c r="Y258" s="3"/>
      <c r="Z258" s="3"/>
    </row>
    <row r="259" spans="1:26" ht="13.75" customHeight="1">
      <c r="A259" s="45">
        <f>'Complete sheet and details'!A258</f>
        <v>42940</v>
      </c>
      <c r="B259" s="4" t="s">
        <v>931</v>
      </c>
      <c r="C259" s="12">
        <v>19.003495699999998</v>
      </c>
      <c r="D259" s="12">
        <v>72.820529199999996</v>
      </c>
      <c r="E259" s="4" t="s">
        <v>1359</v>
      </c>
      <c r="F259" s="12">
        <v>0</v>
      </c>
      <c r="G259" s="12">
        <v>1</v>
      </c>
      <c r="H259" s="4" t="s">
        <v>45</v>
      </c>
      <c r="I259" s="3"/>
      <c r="J259" s="3"/>
      <c r="K259" s="3"/>
      <c r="L259" s="3"/>
      <c r="M259" s="3"/>
      <c r="N259" s="3"/>
      <c r="O259" s="3"/>
      <c r="P259" s="3"/>
      <c r="Q259" s="3"/>
      <c r="R259" s="3"/>
      <c r="S259" s="3"/>
      <c r="T259" s="3"/>
      <c r="U259" s="3"/>
      <c r="V259" s="3"/>
      <c r="W259" s="3"/>
      <c r="X259" s="3"/>
      <c r="Y259" s="3"/>
      <c r="Z259" s="3"/>
    </row>
    <row r="260" spans="1:26" ht="13.75" customHeight="1">
      <c r="A260" s="45">
        <f>'Complete sheet and details'!A259</f>
        <v>42940</v>
      </c>
      <c r="B260" s="4" t="s">
        <v>428</v>
      </c>
      <c r="C260" s="12">
        <v>19.138940999999999</v>
      </c>
      <c r="D260" s="12">
        <v>72.844972999999996</v>
      </c>
      <c r="E260" s="4" t="s">
        <v>1357</v>
      </c>
      <c r="F260" s="12">
        <v>2</v>
      </c>
      <c r="G260" s="12">
        <v>3</v>
      </c>
      <c r="H260" s="4" t="s">
        <v>36</v>
      </c>
      <c r="I260" s="3"/>
      <c r="J260" s="3"/>
      <c r="K260" s="3"/>
      <c r="L260" s="3"/>
      <c r="M260" s="3"/>
      <c r="N260" s="3"/>
      <c r="O260" s="3"/>
      <c r="P260" s="3"/>
      <c r="Q260" s="3"/>
      <c r="R260" s="3"/>
      <c r="S260" s="3"/>
      <c r="T260" s="3"/>
      <c r="U260" s="3"/>
      <c r="V260" s="3"/>
      <c r="W260" s="3"/>
      <c r="X260" s="3"/>
      <c r="Y260" s="3"/>
      <c r="Z260" s="3"/>
    </row>
    <row r="261" spans="1:26" ht="13.75" customHeight="1">
      <c r="A261" s="45">
        <f>'Complete sheet and details'!A260</f>
        <v>42933</v>
      </c>
      <c r="B261" s="4" t="s">
        <v>664</v>
      </c>
      <c r="C261" s="12">
        <v>19.052211499999999</v>
      </c>
      <c r="D261" s="12">
        <v>72.900521999999995</v>
      </c>
      <c r="E261" s="4" t="s">
        <v>1361</v>
      </c>
      <c r="F261" s="12">
        <v>0</v>
      </c>
      <c r="G261" s="12">
        <v>1</v>
      </c>
      <c r="H261" s="4" t="s">
        <v>39</v>
      </c>
      <c r="I261" s="3"/>
      <c r="J261" s="3"/>
      <c r="K261" s="3"/>
      <c r="L261" s="3"/>
      <c r="M261" s="3"/>
      <c r="N261" s="3"/>
      <c r="O261" s="3"/>
      <c r="P261" s="3"/>
      <c r="Q261" s="3"/>
      <c r="R261" s="3"/>
      <c r="S261" s="3"/>
      <c r="T261" s="3"/>
      <c r="U261" s="3"/>
      <c r="V261" s="3"/>
      <c r="W261" s="3"/>
      <c r="X261" s="3"/>
      <c r="Y261" s="3"/>
      <c r="Z261" s="3"/>
    </row>
    <row r="262" spans="1:26" ht="13.75" customHeight="1">
      <c r="A262" s="45">
        <f>'Complete sheet and details'!A261</f>
        <v>42932</v>
      </c>
      <c r="B262" s="4" t="s">
        <v>927</v>
      </c>
      <c r="C262" s="12">
        <v>19.020118799999999</v>
      </c>
      <c r="D262" s="12">
        <v>72.842350400000001</v>
      </c>
      <c r="E262" s="4" t="s">
        <v>274</v>
      </c>
      <c r="F262" s="12">
        <v>0</v>
      </c>
      <c r="G262" s="12">
        <v>0</v>
      </c>
      <c r="H262" s="4" t="s">
        <v>22</v>
      </c>
      <c r="I262" s="3"/>
      <c r="J262" s="3"/>
      <c r="K262" s="3"/>
      <c r="L262" s="3"/>
      <c r="M262" s="3"/>
      <c r="N262" s="3"/>
      <c r="O262" s="3"/>
      <c r="P262" s="3"/>
      <c r="Q262" s="3"/>
      <c r="R262" s="3"/>
      <c r="S262" s="3"/>
      <c r="T262" s="3"/>
      <c r="U262" s="3"/>
      <c r="V262" s="3"/>
      <c r="W262" s="3"/>
      <c r="X262" s="3"/>
      <c r="Y262" s="3"/>
      <c r="Z262" s="3"/>
    </row>
    <row r="263" spans="1:26" ht="13.75" customHeight="1">
      <c r="A263" s="45">
        <f>'Complete sheet and details'!A262</f>
        <v>42927</v>
      </c>
      <c r="B263" s="4" t="s">
        <v>112</v>
      </c>
      <c r="C263" s="12">
        <v>19.0972121</v>
      </c>
      <c r="D263" s="12">
        <v>72.913562900000002</v>
      </c>
      <c r="E263" s="4" t="s">
        <v>1359</v>
      </c>
      <c r="F263" s="12">
        <v>12</v>
      </c>
      <c r="G263" s="12">
        <v>12</v>
      </c>
      <c r="H263" s="4" t="s">
        <v>45</v>
      </c>
      <c r="I263" s="3"/>
      <c r="J263" s="3"/>
      <c r="K263" s="3"/>
      <c r="L263" s="3"/>
      <c r="M263" s="3"/>
      <c r="N263" s="3"/>
      <c r="O263" s="3"/>
      <c r="P263" s="3"/>
      <c r="Q263" s="3"/>
      <c r="R263" s="3"/>
      <c r="S263" s="3"/>
      <c r="T263" s="3"/>
      <c r="U263" s="3"/>
      <c r="V263" s="3"/>
      <c r="W263" s="3"/>
      <c r="X263" s="3"/>
      <c r="Y263" s="3"/>
      <c r="Z263" s="3"/>
    </row>
    <row r="264" spans="1:26" ht="13.75" customHeight="1">
      <c r="A264" s="45">
        <f>'Complete sheet and details'!A263</f>
        <v>42926</v>
      </c>
      <c r="B264" s="4" t="s">
        <v>924</v>
      </c>
      <c r="C264" s="12">
        <v>19.227021700000002</v>
      </c>
      <c r="D264" s="12">
        <v>72.971892299999993</v>
      </c>
      <c r="E264" s="4" t="s">
        <v>1357</v>
      </c>
      <c r="F264" s="12">
        <v>0</v>
      </c>
      <c r="G264" s="12">
        <v>1</v>
      </c>
      <c r="H264" s="4" t="s">
        <v>68</v>
      </c>
      <c r="I264" s="3"/>
      <c r="J264" s="3"/>
      <c r="K264" s="3"/>
      <c r="L264" s="3"/>
      <c r="M264" s="3"/>
      <c r="N264" s="3"/>
      <c r="O264" s="3"/>
      <c r="P264" s="3"/>
      <c r="Q264" s="3"/>
      <c r="R264" s="3"/>
      <c r="S264" s="3"/>
      <c r="T264" s="3"/>
      <c r="U264" s="3"/>
      <c r="V264" s="3"/>
      <c r="W264" s="3"/>
      <c r="X264" s="3"/>
      <c r="Y264" s="3"/>
      <c r="Z264" s="3"/>
    </row>
    <row r="265" spans="1:26" ht="13.75" customHeight="1">
      <c r="A265" s="45">
        <f>'Complete sheet and details'!A264</f>
        <v>42921</v>
      </c>
      <c r="B265" s="4" t="s">
        <v>921</v>
      </c>
      <c r="C265" s="12">
        <v>19.185377899999999</v>
      </c>
      <c r="D265" s="12">
        <v>72.858475799999994</v>
      </c>
      <c r="E265" s="4" t="s">
        <v>274</v>
      </c>
      <c r="F265" s="12">
        <v>0</v>
      </c>
      <c r="G265" s="12">
        <v>0</v>
      </c>
      <c r="H265" s="4" t="s">
        <v>22</v>
      </c>
      <c r="I265" s="3"/>
      <c r="J265" s="3"/>
      <c r="K265" s="3"/>
      <c r="L265" s="3"/>
      <c r="M265" s="3"/>
      <c r="N265" s="3"/>
      <c r="O265" s="3"/>
      <c r="P265" s="3"/>
      <c r="Q265" s="3"/>
      <c r="R265" s="3"/>
      <c r="S265" s="3"/>
      <c r="T265" s="3"/>
      <c r="U265" s="3"/>
      <c r="V265" s="3"/>
      <c r="W265" s="3"/>
      <c r="X265" s="3"/>
      <c r="Y265" s="3"/>
      <c r="Z265" s="3"/>
    </row>
    <row r="266" spans="1:26" ht="13.75" customHeight="1">
      <c r="A266" s="45">
        <f>'Complete sheet and details'!A265</f>
        <v>42920</v>
      </c>
      <c r="B266" s="4" t="s">
        <v>917</v>
      </c>
      <c r="C266" s="12">
        <v>19.067548899999998</v>
      </c>
      <c r="D266" s="12">
        <v>72.992480599999993</v>
      </c>
      <c r="E266" s="4" t="s">
        <v>1360</v>
      </c>
      <c r="F266" s="12">
        <v>0</v>
      </c>
      <c r="G266" s="12">
        <v>0</v>
      </c>
      <c r="H266" s="4" t="s">
        <v>22</v>
      </c>
      <c r="I266" s="3"/>
      <c r="J266" s="3"/>
      <c r="K266" s="3"/>
      <c r="L266" s="3"/>
      <c r="M266" s="3"/>
      <c r="N266" s="3"/>
      <c r="O266" s="3"/>
      <c r="P266" s="3"/>
      <c r="Q266" s="3"/>
      <c r="R266" s="3"/>
      <c r="S266" s="3"/>
      <c r="T266" s="3"/>
      <c r="U266" s="3"/>
      <c r="V266" s="3"/>
      <c r="W266" s="3"/>
      <c r="X266" s="3"/>
      <c r="Y266" s="3"/>
      <c r="Z266" s="3"/>
    </row>
    <row r="267" spans="1:26" ht="13.75" customHeight="1">
      <c r="A267" s="45">
        <f>'Complete sheet and details'!A266</f>
        <v>42918</v>
      </c>
      <c r="B267" s="4" t="s">
        <v>914</v>
      </c>
      <c r="C267" s="12">
        <v>19.151109600000002</v>
      </c>
      <c r="D267" s="12">
        <v>72.937197999999995</v>
      </c>
      <c r="E267" s="4" t="s">
        <v>1361</v>
      </c>
      <c r="F267" s="12">
        <v>0</v>
      </c>
      <c r="G267" s="12">
        <v>1</v>
      </c>
      <c r="H267" s="4" t="s">
        <v>22</v>
      </c>
      <c r="I267" s="3"/>
      <c r="J267" s="3"/>
      <c r="K267" s="3"/>
      <c r="L267" s="3"/>
      <c r="M267" s="3"/>
      <c r="N267" s="3"/>
      <c r="O267" s="3"/>
      <c r="P267" s="3"/>
      <c r="Q267" s="3"/>
      <c r="R267" s="3"/>
      <c r="S267" s="3"/>
      <c r="T267" s="3"/>
      <c r="U267" s="3"/>
      <c r="V267" s="3"/>
      <c r="W267" s="3"/>
      <c r="X267" s="3"/>
      <c r="Y267" s="3"/>
      <c r="Z267" s="3"/>
    </row>
    <row r="268" spans="1:26" ht="13.75" customHeight="1">
      <c r="A268" s="45">
        <f>'Complete sheet and details'!A267</f>
        <v>42918</v>
      </c>
      <c r="B268" s="4" t="s">
        <v>910</v>
      </c>
      <c r="C268" s="12">
        <v>19.166256600000001</v>
      </c>
      <c r="D268" s="12">
        <v>72.852569599999995</v>
      </c>
      <c r="E268" s="4" t="s">
        <v>1361</v>
      </c>
      <c r="F268" s="12">
        <v>0</v>
      </c>
      <c r="G268" s="12">
        <v>1</v>
      </c>
      <c r="H268" s="4" t="s">
        <v>45</v>
      </c>
      <c r="I268" s="3"/>
      <c r="J268" s="3"/>
      <c r="K268" s="3"/>
      <c r="L268" s="3"/>
      <c r="M268" s="3"/>
      <c r="N268" s="3"/>
      <c r="O268" s="3"/>
      <c r="P268" s="3"/>
      <c r="Q268" s="3"/>
      <c r="R268" s="3"/>
      <c r="S268" s="3"/>
      <c r="T268" s="3"/>
      <c r="U268" s="3"/>
      <c r="V268" s="3"/>
      <c r="W268" s="3"/>
      <c r="X268" s="3"/>
      <c r="Y268" s="3"/>
      <c r="Z268" s="3"/>
    </row>
    <row r="269" spans="1:26" ht="13.75" customHeight="1">
      <c r="A269" s="45">
        <f>'Complete sheet and details'!A268</f>
        <v>42916</v>
      </c>
      <c r="B269" s="4" t="s">
        <v>907</v>
      </c>
      <c r="C269" s="12">
        <v>19.414981300000001</v>
      </c>
      <c r="D269" s="12">
        <v>72.824428699999999</v>
      </c>
      <c r="E269" s="4" t="s">
        <v>1360</v>
      </c>
      <c r="F269" s="12">
        <v>0</v>
      </c>
      <c r="G269" s="12">
        <v>0</v>
      </c>
      <c r="H269" s="4" t="s">
        <v>68</v>
      </c>
      <c r="I269" s="3"/>
      <c r="J269" s="3"/>
      <c r="K269" s="3"/>
      <c r="L269" s="3"/>
      <c r="M269" s="3"/>
      <c r="N269" s="3"/>
      <c r="O269" s="3"/>
      <c r="P269" s="3"/>
      <c r="Q269" s="3"/>
      <c r="R269" s="3"/>
      <c r="S269" s="3"/>
      <c r="T269" s="3"/>
      <c r="U269" s="3"/>
      <c r="V269" s="3"/>
      <c r="W269" s="3"/>
      <c r="X269" s="3"/>
      <c r="Y269" s="3"/>
      <c r="Z269" s="3"/>
    </row>
    <row r="270" spans="1:26" ht="13.75" customHeight="1">
      <c r="A270" s="45">
        <f>'Complete sheet and details'!A269</f>
        <v>42903</v>
      </c>
      <c r="B270" s="4" t="s">
        <v>905</v>
      </c>
      <c r="C270" s="12">
        <v>19.173721799999999</v>
      </c>
      <c r="D270" s="12">
        <v>72.860518099999993</v>
      </c>
      <c r="E270" s="4" t="s">
        <v>274</v>
      </c>
      <c r="F270" s="12">
        <v>0</v>
      </c>
      <c r="G270" s="12">
        <v>0</v>
      </c>
      <c r="H270" s="4" t="s">
        <v>22</v>
      </c>
      <c r="I270" s="3"/>
      <c r="J270" s="3"/>
      <c r="K270" s="3"/>
      <c r="L270" s="3"/>
      <c r="M270" s="3"/>
      <c r="N270" s="3"/>
      <c r="O270" s="3"/>
      <c r="P270" s="3"/>
      <c r="Q270" s="3"/>
      <c r="R270" s="3"/>
      <c r="S270" s="3"/>
      <c r="T270" s="3"/>
      <c r="U270" s="3"/>
      <c r="V270" s="3"/>
      <c r="W270" s="3"/>
      <c r="X270" s="3"/>
      <c r="Y270" s="3"/>
      <c r="Z270" s="3"/>
    </row>
    <row r="271" spans="1:26" ht="13.75" customHeight="1">
      <c r="A271" s="45">
        <f>'Complete sheet and details'!A270</f>
        <v>42870</v>
      </c>
      <c r="B271" s="4" t="s">
        <v>424</v>
      </c>
      <c r="C271" s="12">
        <v>19.108396500000001</v>
      </c>
      <c r="D271" s="12">
        <v>72.902602899999906</v>
      </c>
      <c r="E271" s="4" t="s">
        <v>1359</v>
      </c>
      <c r="F271" s="12">
        <v>2</v>
      </c>
      <c r="G271" s="12">
        <v>2</v>
      </c>
      <c r="H271" s="4" t="s">
        <v>45</v>
      </c>
      <c r="I271" s="3"/>
      <c r="J271" s="3"/>
      <c r="K271" s="3"/>
      <c r="L271" s="3"/>
      <c r="M271" s="3"/>
      <c r="N271" s="3"/>
      <c r="O271" s="3"/>
      <c r="P271" s="3"/>
      <c r="Q271" s="3"/>
      <c r="R271" s="3"/>
      <c r="S271" s="3"/>
      <c r="T271" s="3"/>
      <c r="U271" s="3"/>
      <c r="V271" s="3"/>
      <c r="W271" s="3"/>
      <c r="X271" s="3"/>
      <c r="Y271" s="3"/>
      <c r="Z271" s="3"/>
    </row>
    <row r="272" spans="1:26" ht="13.75" customHeight="1">
      <c r="A272" s="45">
        <f>'Complete sheet and details'!A271</f>
        <v>42861</v>
      </c>
      <c r="B272" s="4" t="s">
        <v>92</v>
      </c>
      <c r="C272" s="12">
        <v>18.959469800000001</v>
      </c>
      <c r="D272" s="12">
        <v>72.830871299999998</v>
      </c>
      <c r="E272" s="4" t="s">
        <v>1359</v>
      </c>
      <c r="F272" s="12">
        <v>19</v>
      </c>
      <c r="G272" s="12">
        <v>24</v>
      </c>
      <c r="H272" s="4" t="s">
        <v>45</v>
      </c>
      <c r="I272" s="3"/>
      <c r="J272" s="3"/>
      <c r="K272" s="3"/>
      <c r="L272" s="3"/>
      <c r="M272" s="3"/>
      <c r="N272" s="3"/>
      <c r="O272" s="3"/>
      <c r="P272" s="3"/>
      <c r="Q272" s="3"/>
      <c r="R272" s="3"/>
      <c r="S272" s="3"/>
      <c r="T272" s="3"/>
      <c r="U272" s="3"/>
      <c r="V272" s="3"/>
      <c r="W272" s="3"/>
      <c r="X272" s="3"/>
      <c r="Y272" s="3"/>
      <c r="Z272" s="3"/>
    </row>
    <row r="273" spans="1:26" ht="13.75" customHeight="1">
      <c r="A273" s="45">
        <f>'Complete sheet and details'!A272</f>
        <v>42860</v>
      </c>
      <c r="B273" s="4" t="s">
        <v>902</v>
      </c>
      <c r="C273" s="12">
        <v>19.2027888</v>
      </c>
      <c r="D273" s="12">
        <v>72.9653627</v>
      </c>
      <c r="E273" s="4" t="s">
        <v>1361</v>
      </c>
      <c r="F273" s="12">
        <v>0</v>
      </c>
      <c r="G273" s="12">
        <v>2</v>
      </c>
      <c r="H273" s="4" t="s">
        <v>39</v>
      </c>
      <c r="I273" s="3"/>
      <c r="J273" s="3"/>
      <c r="K273" s="3"/>
      <c r="L273" s="3"/>
      <c r="M273" s="3"/>
      <c r="N273" s="3"/>
      <c r="O273" s="3"/>
      <c r="P273" s="3"/>
      <c r="Q273" s="3"/>
      <c r="R273" s="3"/>
      <c r="S273" s="3"/>
      <c r="T273" s="3"/>
      <c r="U273" s="3"/>
      <c r="V273" s="3"/>
      <c r="W273" s="3"/>
      <c r="X273" s="3"/>
      <c r="Y273" s="3"/>
      <c r="Z273" s="3"/>
    </row>
    <row r="274" spans="1:26" ht="13.75" customHeight="1">
      <c r="A274" s="45">
        <f>'Complete sheet and details'!A273</f>
        <v>42859</v>
      </c>
      <c r="B274" s="4" t="s">
        <v>899</v>
      </c>
      <c r="C274" s="12">
        <v>19.186031100000001</v>
      </c>
      <c r="D274" s="12">
        <v>73.021467099999995</v>
      </c>
      <c r="E274" s="4" t="s">
        <v>1359</v>
      </c>
      <c r="F274" s="12">
        <v>0</v>
      </c>
      <c r="G274" s="12">
        <v>0</v>
      </c>
      <c r="H274" s="4" t="s">
        <v>45</v>
      </c>
      <c r="I274" s="3"/>
      <c r="J274" s="3"/>
      <c r="K274" s="3"/>
      <c r="L274" s="3"/>
      <c r="M274" s="3"/>
      <c r="N274" s="3"/>
      <c r="O274" s="3"/>
      <c r="P274" s="3"/>
      <c r="Q274" s="3"/>
      <c r="R274" s="3"/>
      <c r="S274" s="3"/>
      <c r="T274" s="3"/>
      <c r="U274" s="3"/>
      <c r="V274" s="3"/>
      <c r="W274" s="3"/>
      <c r="X274" s="3"/>
      <c r="Y274" s="3"/>
      <c r="Z274" s="3"/>
    </row>
    <row r="275" spans="1:26" ht="13.75" customHeight="1">
      <c r="A275" s="45">
        <f>'Complete sheet and details'!A274</f>
        <v>42849</v>
      </c>
      <c r="B275" s="4" t="s">
        <v>893</v>
      </c>
      <c r="C275" s="12">
        <v>18.963510599999999</v>
      </c>
      <c r="D275" s="12">
        <v>72.830252099999996</v>
      </c>
      <c r="E275" s="4" t="s">
        <v>1359</v>
      </c>
      <c r="F275" s="12">
        <v>0</v>
      </c>
      <c r="G275" s="12">
        <v>0</v>
      </c>
      <c r="H275" s="4" t="s">
        <v>45</v>
      </c>
      <c r="I275" s="3"/>
      <c r="J275" s="3"/>
      <c r="K275" s="3"/>
      <c r="L275" s="3"/>
      <c r="M275" s="3"/>
      <c r="N275" s="3"/>
      <c r="O275" s="3"/>
      <c r="P275" s="3"/>
      <c r="Q275" s="3"/>
      <c r="R275" s="3"/>
      <c r="S275" s="3"/>
      <c r="T275" s="3"/>
      <c r="U275" s="3"/>
      <c r="V275" s="3"/>
      <c r="W275" s="3"/>
      <c r="X275" s="3"/>
      <c r="Y275" s="3"/>
      <c r="Z275" s="3"/>
    </row>
    <row r="276" spans="1:26" ht="13.75" customHeight="1">
      <c r="A276" s="45">
        <f>'Complete sheet and details'!A275</f>
        <v>42829</v>
      </c>
      <c r="B276" s="4" t="s">
        <v>896</v>
      </c>
      <c r="C276" s="12">
        <v>19.214047600000001</v>
      </c>
      <c r="D276" s="12">
        <v>73.092913199999998</v>
      </c>
      <c r="E276" s="4" t="s">
        <v>1361</v>
      </c>
      <c r="F276" s="12">
        <v>0</v>
      </c>
      <c r="G276" s="12">
        <v>1</v>
      </c>
      <c r="H276" s="4" t="s">
        <v>39</v>
      </c>
      <c r="I276" s="3"/>
      <c r="J276" s="3"/>
      <c r="K276" s="3"/>
      <c r="L276" s="3"/>
      <c r="M276" s="3"/>
      <c r="N276" s="3"/>
      <c r="O276" s="3"/>
      <c r="P276" s="3"/>
      <c r="Q276" s="3"/>
      <c r="R276" s="3"/>
      <c r="S276" s="3"/>
      <c r="T276" s="3"/>
      <c r="U276" s="3"/>
      <c r="V276" s="3"/>
      <c r="W276" s="3"/>
      <c r="X276" s="3"/>
      <c r="Y276" s="3"/>
      <c r="Z276" s="3"/>
    </row>
    <row r="277" spans="1:26" ht="13.75" customHeight="1">
      <c r="A277" s="45">
        <f>'Complete sheet and details'!A276</f>
        <v>42828</v>
      </c>
      <c r="B277" s="4" t="s">
        <v>889</v>
      </c>
      <c r="C277" s="12">
        <v>18.970595200000002</v>
      </c>
      <c r="D277" s="12">
        <v>73.331433599999997</v>
      </c>
      <c r="E277" s="4" t="s">
        <v>1357</v>
      </c>
      <c r="F277" s="12">
        <v>0</v>
      </c>
      <c r="G277" s="12">
        <v>1</v>
      </c>
      <c r="H277" s="4" t="s">
        <v>39</v>
      </c>
      <c r="I277" s="3"/>
      <c r="J277" s="3"/>
      <c r="K277" s="3"/>
      <c r="L277" s="3"/>
      <c r="M277" s="3"/>
      <c r="N277" s="3"/>
      <c r="O277" s="3"/>
      <c r="P277" s="3"/>
      <c r="Q277" s="3"/>
      <c r="R277" s="3"/>
      <c r="S277" s="3"/>
      <c r="T277" s="3"/>
      <c r="U277" s="3"/>
      <c r="V277" s="3"/>
      <c r="W277" s="3"/>
      <c r="X277" s="3"/>
      <c r="Y277" s="3"/>
      <c r="Z277" s="3"/>
    </row>
    <row r="278" spans="1:26" ht="13.75" customHeight="1">
      <c r="A278" s="45">
        <f>'Complete sheet and details'!A277</f>
        <v>42823</v>
      </c>
      <c r="B278" s="4" t="s">
        <v>887</v>
      </c>
      <c r="C278" s="12">
        <v>19.0847069</v>
      </c>
      <c r="D278" s="12">
        <v>72.909905600000002</v>
      </c>
      <c r="E278" s="4" t="s">
        <v>1359</v>
      </c>
      <c r="F278" s="12">
        <v>0</v>
      </c>
      <c r="G278" s="12">
        <v>0</v>
      </c>
      <c r="H278" s="4" t="s">
        <v>45</v>
      </c>
      <c r="I278" s="3"/>
      <c r="J278" s="3"/>
      <c r="K278" s="3"/>
      <c r="L278" s="3"/>
      <c r="M278" s="3"/>
      <c r="N278" s="3"/>
      <c r="O278" s="3"/>
      <c r="P278" s="3"/>
      <c r="Q278" s="3"/>
      <c r="R278" s="3"/>
      <c r="S278" s="3"/>
      <c r="T278" s="3"/>
      <c r="U278" s="3"/>
      <c r="V278" s="3"/>
      <c r="W278" s="3"/>
      <c r="X278" s="3"/>
      <c r="Y278" s="3"/>
      <c r="Z278" s="3"/>
    </row>
    <row r="279" spans="1:26" ht="13.75" customHeight="1">
      <c r="A279" s="45">
        <f>'Complete sheet and details'!A278</f>
        <v>42795</v>
      </c>
      <c r="B279" s="4" t="s">
        <v>122</v>
      </c>
      <c r="C279" s="12">
        <v>19.111838200000001</v>
      </c>
      <c r="D279" s="12">
        <v>72.833615699999996</v>
      </c>
      <c r="E279" s="4" t="s">
        <v>1362</v>
      </c>
      <c r="F279" s="12">
        <v>11</v>
      </c>
      <c r="G279" s="12">
        <v>6</v>
      </c>
      <c r="H279" s="4" t="s">
        <v>68</v>
      </c>
      <c r="I279" s="3"/>
      <c r="J279" s="3"/>
      <c r="K279" s="3"/>
      <c r="L279" s="3"/>
      <c r="M279" s="3"/>
      <c r="N279" s="3"/>
      <c r="O279" s="3"/>
      <c r="P279" s="3"/>
      <c r="Q279" s="3"/>
      <c r="R279" s="3"/>
      <c r="S279" s="3"/>
      <c r="T279" s="3"/>
      <c r="U279" s="3"/>
      <c r="V279" s="3"/>
      <c r="W279" s="3"/>
      <c r="X279" s="3"/>
      <c r="Y279" s="3"/>
      <c r="Z279" s="3"/>
    </row>
    <row r="280" spans="1:26" ht="13.75" customHeight="1">
      <c r="A280" s="45">
        <f>'Complete sheet and details'!A279</f>
        <v>42787</v>
      </c>
      <c r="B280" s="4" t="s">
        <v>540</v>
      </c>
      <c r="C280" s="12">
        <v>19.107857299999999</v>
      </c>
      <c r="D280" s="12">
        <v>72.833000499999997</v>
      </c>
      <c r="E280" s="4" t="s">
        <v>274</v>
      </c>
      <c r="F280" s="12">
        <v>1</v>
      </c>
      <c r="G280" s="12">
        <v>0</v>
      </c>
      <c r="H280" s="4" t="s">
        <v>68</v>
      </c>
      <c r="I280" s="3"/>
      <c r="J280" s="3"/>
      <c r="K280" s="3"/>
      <c r="L280" s="3"/>
      <c r="M280" s="3"/>
      <c r="N280" s="3"/>
      <c r="O280" s="3"/>
      <c r="P280" s="3"/>
      <c r="Q280" s="3"/>
      <c r="R280" s="3"/>
      <c r="S280" s="3"/>
      <c r="T280" s="3"/>
      <c r="U280" s="3"/>
      <c r="V280" s="3"/>
      <c r="W280" s="3"/>
      <c r="X280" s="3"/>
      <c r="Y280" s="3"/>
      <c r="Z280" s="3"/>
    </row>
    <row r="281" spans="1:26" ht="13.75" customHeight="1">
      <c r="A281" s="45">
        <f>'Complete sheet and details'!A280</f>
        <v>42786</v>
      </c>
      <c r="B281" s="4" t="s">
        <v>884</v>
      </c>
      <c r="C281" s="12">
        <v>19.046813199999999</v>
      </c>
      <c r="D281" s="12">
        <v>72.907647099999906</v>
      </c>
      <c r="E281" s="4" t="s">
        <v>274</v>
      </c>
      <c r="F281" s="12">
        <v>0</v>
      </c>
      <c r="G281" s="12">
        <v>0</v>
      </c>
      <c r="H281" s="4" t="s">
        <v>22</v>
      </c>
      <c r="I281" s="3"/>
      <c r="J281" s="3"/>
      <c r="K281" s="3"/>
      <c r="L281" s="3"/>
      <c r="M281" s="3"/>
      <c r="N281" s="3"/>
      <c r="O281" s="3"/>
      <c r="P281" s="3"/>
      <c r="Q281" s="3"/>
      <c r="R281" s="3"/>
      <c r="S281" s="3"/>
      <c r="T281" s="3"/>
      <c r="U281" s="3"/>
      <c r="V281" s="3"/>
      <c r="W281" s="3"/>
      <c r="X281" s="3"/>
      <c r="Y281" s="3"/>
      <c r="Z281" s="3"/>
    </row>
    <row r="282" spans="1:26" ht="13.75" customHeight="1">
      <c r="A282" s="45">
        <f>'Complete sheet and details'!A281</f>
        <v>42784</v>
      </c>
      <c r="B282" s="4" t="s">
        <v>350</v>
      </c>
      <c r="C282" s="12">
        <v>19.231344199999999</v>
      </c>
      <c r="D282" s="12">
        <v>73.156165700000003</v>
      </c>
      <c r="E282" s="4" t="s">
        <v>274</v>
      </c>
      <c r="F282" s="12">
        <v>3</v>
      </c>
      <c r="G282" s="12">
        <v>0</v>
      </c>
      <c r="H282" s="4" t="s">
        <v>39</v>
      </c>
      <c r="I282" s="3"/>
      <c r="J282" s="3"/>
      <c r="K282" s="3"/>
      <c r="L282" s="3"/>
      <c r="M282" s="3"/>
      <c r="N282" s="3"/>
      <c r="O282" s="3"/>
      <c r="P282" s="3"/>
      <c r="Q282" s="3"/>
      <c r="R282" s="3"/>
      <c r="S282" s="3"/>
      <c r="T282" s="3"/>
      <c r="U282" s="3"/>
      <c r="V282" s="3"/>
      <c r="W282" s="3"/>
      <c r="X282" s="3"/>
      <c r="Y282" s="3"/>
      <c r="Z282" s="3"/>
    </row>
    <row r="283" spans="1:26" ht="13.75" customHeight="1">
      <c r="A283" s="45">
        <f>'Complete sheet and details'!A282</f>
        <v>42782</v>
      </c>
      <c r="B283" s="4" t="s">
        <v>55</v>
      </c>
      <c r="C283" s="12">
        <v>19.007515900000001</v>
      </c>
      <c r="D283" s="12">
        <v>72.835966900000003</v>
      </c>
      <c r="E283" s="4" t="s">
        <v>1357</v>
      </c>
      <c r="F283" s="12">
        <v>39</v>
      </c>
      <c r="G283" s="12">
        <v>22</v>
      </c>
      <c r="H283" s="4" t="s">
        <v>39</v>
      </c>
      <c r="I283" s="3"/>
      <c r="J283" s="3"/>
      <c r="K283" s="3"/>
      <c r="L283" s="3"/>
      <c r="M283" s="3"/>
      <c r="N283" s="3"/>
      <c r="O283" s="3"/>
      <c r="P283" s="3"/>
      <c r="Q283" s="3"/>
      <c r="R283" s="3"/>
      <c r="S283" s="3"/>
      <c r="T283" s="3"/>
      <c r="U283" s="3"/>
      <c r="V283" s="3"/>
      <c r="W283" s="3"/>
      <c r="X283" s="3"/>
      <c r="Y283" s="3"/>
      <c r="Z283" s="3"/>
    </row>
    <row r="284" spans="1:26" ht="13.75" customHeight="1">
      <c r="A284" s="45">
        <f>'Complete sheet and details'!A283</f>
        <v>42782</v>
      </c>
      <c r="B284" s="4" t="s">
        <v>881</v>
      </c>
      <c r="C284" s="12">
        <v>18.960274500000001</v>
      </c>
      <c r="D284" s="12">
        <v>72.902498600000001</v>
      </c>
      <c r="E284" s="4" t="s">
        <v>274</v>
      </c>
      <c r="F284" s="12">
        <v>0</v>
      </c>
      <c r="G284" s="12">
        <v>0</v>
      </c>
      <c r="H284" s="4" t="s">
        <v>30</v>
      </c>
      <c r="I284" s="3"/>
      <c r="J284" s="3"/>
      <c r="K284" s="3"/>
      <c r="L284" s="3"/>
      <c r="M284" s="3"/>
      <c r="N284" s="3"/>
      <c r="O284" s="3"/>
      <c r="P284" s="3"/>
      <c r="Q284" s="3"/>
      <c r="R284" s="3"/>
      <c r="S284" s="3"/>
      <c r="T284" s="3"/>
      <c r="U284" s="3"/>
      <c r="V284" s="3"/>
      <c r="W284" s="3"/>
      <c r="X284" s="3"/>
      <c r="Y284" s="3"/>
      <c r="Z284" s="3"/>
    </row>
    <row r="285" spans="1:26" ht="13.75" customHeight="1">
      <c r="A285" s="45">
        <f>'Complete sheet and details'!A284</f>
        <v>42781</v>
      </c>
      <c r="B285" s="4" t="s">
        <v>874</v>
      </c>
      <c r="C285" s="12">
        <v>19.3108535</v>
      </c>
      <c r="D285" s="12">
        <v>72.865804299999994</v>
      </c>
      <c r="E285" s="4" t="s">
        <v>1357</v>
      </c>
      <c r="F285" s="12">
        <v>0</v>
      </c>
      <c r="G285" s="12">
        <v>1</v>
      </c>
      <c r="H285" s="4" t="s">
        <v>36</v>
      </c>
      <c r="I285" s="3"/>
      <c r="J285" s="3"/>
      <c r="K285" s="3"/>
      <c r="L285" s="3"/>
      <c r="M285" s="3"/>
      <c r="N285" s="3"/>
      <c r="O285" s="3"/>
      <c r="P285" s="3"/>
      <c r="Q285" s="3"/>
      <c r="R285" s="3"/>
      <c r="S285" s="3"/>
      <c r="T285" s="3"/>
      <c r="U285" s="3"/>
      <c r="V285" s="3"/>
      <c r="W285" s="3"/>
      <c r="X285" s="3"/>
      <c r="Y285" s="3"/>
      <c r="Z285" s="3"/>
    </row>
    <row r="286" spans="1:26" ht="13.75" customHeight="1">
      <c r="A286" s="45">
        <f>'Complete sheet and details'!A285</f>
        <v>42778</v>
      </c>
      <c r="B286" s="4" t="s">
        <v>877</v>
      </c>
      <c r="C286" s="12">
        <v>19.2307329</v>
      </c>
      <c r="D286" s="12">
        <v>72.856673000000001</v>
      </c>
      <c r="E286" s="4" t="s">
        <v>1361</v>
      </c>
      <c r="F286" s="12">
        <v>0</v>
      </c>
      <c r="G286" s="12">
        <v>1</v>
      </c>
      <c r="H286" s="4" t="s">
        <v>45</v>
      </c>
      <c r="I286" s="3"/>
      <c r="J286" s="3"/>
      <c r="K286" s="3"/>
      <c r="L286" s="3"/>
      <c r="M286" s="3"/>
      <c r="N286" s="3"/>
      <c r="O286" s="3"/>
      <c r="P286" s="3"/>
      <c r="Q286" s="3"/>
      <c r="R286" s="3"/>
      <c r="S286" s="3"/>
      <c r="T286" s="3"/>
      <c r="U286" s="3"/>
      <c r="V286" s="3"/>
      <c r="W286" s="3"/>
      <c r="X286" s="3"/>
      <c r="Y286" s="3"/>
      <c r="Z286" s="3"/>
    </row>
    <row r="287" spans="1:26" ht="13.75" customHeight="1">
      <c r="A287" s="45">
        <f>'Complete sheet and details'!A286</f>
        <v>42746</v>
      </c>
      <c r="B287" s="4" t="s">
        <v>537</v>
      </c>
      <c r="C287" s="12">
        <v>19.262679599999998</v>
      </c>
      <c r="D287" s="12">
        <v>72.959943699999997</v>
      </c>
      <c r="E287" s="4" t="s">
        <v>1361</v>
      </c>
      <c r="F287" s="12">
        <v>1</v>
      </c>
      <c r="G287" s="12">
        <v>0</v>
      </c>
      <c r="H287" s="4" t="s">
        <v>68</v>
      </c>
      <c r="I287" s="3"/>
      <c r="J287" s="3"/>
      <c r="K287" s="3"/>
      <c r="L287" s="3"/>
      <c r="M287" s="3"/>
      <c r="N287" s="3"/>
      <c r="O287" s="3"/>
      <c r="P287" s="3"/>
      <c r="Q287" s="3"/>
      <c r="R287" s="3"/>
      <c r="S287" s="3"/>
      <c r="T287" s="3"/>
      <c r="U287" s="3"/>
      <c r="V287" s="3"/>
      <c r="W287" s="3"/>
      <c r="X287" s="3"/>
      <c r="Y287" s="3"/>
      <c r="Z287" s="3"/>
    </row>
    <row r="288" spans="1:26" ht="13.75" customHeight="1">
      <c r="A288" s="45">
        <f>'Complete sheet and details'!A287</f>
        <v>42740</v>
      </c>
      <c r="B288" s="4" t="s">
        <v>869</v>
      </c>
      <c r="C288" s="12">
        <v>19.077131099999999</v>
      </c>
      <c r="D288" s="12">
        <v>73.021341399999997</v>
      </c>
      <c r="E288" s="4" t="s">
        <v>274</v>
      </c>
      <c r="F288" s="12">
        <v>0</v>
      </c>
      <c r="G288" s="12">
        <v>0</v>
      </c>
      <c r="H288" s="4" t="s">
        <v>30</v>
      </c>
      <c r="I288" s="3"/>
      <c r="J288" s="3"/>
      <c r="K288" s="3"/>
      <c r="L288" s="3"/>
      <c r="M288" s="3"/>
      <c r="N288" s="3"/>
      <c r="O288" s="3"/>
      <c r="P288" s="3"/>
      <c r="Q288" s="3"/>
      <c r="R288" s="3"/>
      <c r="S288" s="3"/>
      <c r="T288" s="3"/>
      <c r="U288" s="3"/>
      <c r="V288" s="3"/>
      <c r="W288" s="3"/>
      <c r="X288" s="3"/>
      <c r="Y288" s="3"/>
      <c r="Z288" s="3"/>
    </row>
    <row r="289" spans="1:26" ht="13.75" customHeight="1">
      <c r="A289" s="45">
        <f>'Complete sheet and details'!A288</f>
        <v>42725</v>
      </c>
      <c r="B289" s="4" t="s">
        <v>867</v>
      </c>
      <c r="C289" s="12">
        <v>19.047328499999999</v>
      </c>
      <c r="D289" s="12">
        <v>72.826100699999998</v>
      </c>
      <c r="E289" s="4" t="s">
        <v>1360</v>
      </c>
      <c r="F289" s="12">
        <v>0</v>
      </c>
      <c r="G289" s="12">
        <v>0</v>
      </c>
      <c r="H289" s="4" t="s">
        <v>68</v>
      </c>
      <c r="I289" s="3"/>
      <c r="J289" s="3"/>
      <c r="K289" s="3"/>
      <c r="L289" s="3"/>
      <c r="M289" s="3"/>
      <c r="N289" s="3"/>
      <c r="O289" s="3"/>
      <c r="P289" s="3"/>
      <c r="Q289" s="3"/>
      <c r="R289" s="3"/>
      <c r="S289" s="3"/>
      <c r="T289" s="3"/>
      <c r="U289" s="3"/>
      <c r="V289" s="3"/>
      <c r="W289" s="3"/>
      <c r="X289" s="3"/>
      <c r="Y289" s="3"/>
      <c r="Z289" s="3"/>
    </row>
    <row r="290" spans="1:26" ht="13.75" customHeight="1">
      <c r="A290" s="45">
        <f>'Complete sheet and details'!A289</f>
        <v>42705</v>
      </c>
      <c r="B290" s="4" t="s">
        <v>533</v>
      </c>
      <c r="C290" s="12">
        <v>19.055320699999999</v>
      </c>
      <c r="D290" s="12">
        <v>72.841485699999893</v>
      </c>
      <c r="E290" s="4" t="s">
        <v>1362</v>
      </c>
      <c r="F290" s="12">
        <v>1</v>
      </c>
      <c r="G290" s="12">
        <v>0</v>
      </c>
      <c r="H290" s="4" t="s">
        <v>36</v>
      </c>
      <c r="I290" s="3"/>
      <c r="J290" s="3"/>
      <c r="K290" s="3"/>
      <c r="L290" s="3"/>
      <c r="M290" s="3"/>
      <c r="N290" s="3"/>
      <c r="O290" s="3"/>
      <c r="P290" s="3"/>
      <c r="Q290" s="3"/>
      <c r="R290" s="3"/>
      <c r="S290" s="3"/>
      <c r="T290" s="3"/>
      <c r="U290" s="3"/>
      <c r="V290" s="3"/>
      <c r="W290" s="3"/>
      <c r="X290" s="3"/>
      <c r="Y290" s="3"/>
      <c r="Z290" s="3"/>
    </row>
    <row r="291" spans="1:26" ht="13.75" customHeight="1">
      <c r="A291" s="45">
        <f>'Complete sheet and details'!A290</f>
        <v>42705</v>
      </c>
      <c r="B291" s="4" t="s">
        <v>864</v>
      </c>
      <c r="C291" s="12">
        <v>19.1849162</v>
      </c>
      <c r="D291" s="12">
        <v>72.990344699999994</v>
      </c>
      <c r="E291" s="4" t="s">
        <v>274</v>
      </c>
      <c r="F291" s="12">
        <v>0</v>
      </c>
      <c r="G291" s="12">
        <v>0</v>
      </c>
      <c r="H291" s="4" t="s">
        <v>22</v>
      </c>
      <c r="I291" s="3"/>
      <c r="J291" s="3"/>
      <c r="K291" s="3"/>
      <c r="L291" s="3"/>
      <c r="M291" s="3"/>
      <c r="N291" s="3"/>
      <c r="O291" s="3"/>
      <c r="P291" s="3"/>
      <c r="Q291" s="3"/>
      <c r="R291" s="3"/>
      <c r="S291" s="3"/>
      <c r="T291" s="3"/>
      <c r="U291" s="3"/>
      <c r="V291" s="3"/>
      <c r="W291" s="3"/>
      <c r="X291" s="3"/>
      <c r="Y291" s="3"/>
      <c r="Z291" s="3"/>
    </row>
    <row r="292" spans="1:26" ht="13.75" customHeight="1">
      <c r="A292" s="45">
        <f>'Complete sheet and details'!A291</f>
        <v>42700</v>
      </c>
      <c r="B292" s="4" t="s">
        <v>529</v>
      </c>
      <c r="C292" s="12">
        <v>19.076984400000001</v>
      </c>
      <c r="D292" s="12">
        <v>72.878031199999995</v>
      </c>
      <c r="E292" s="4" t="s">
        <v>274</v>
      </c>
      <c r="F292" s="12">
        <v>1</v>
      </c>
      <c r="G292" s="12">
        <v>0</v>
      </c>
      <c r="H292" s="4" t="s">
        <v>68</v>
      </c>
      <c r="I292" s="3"/>
      <c r="J292" s="3"/>
      <c r="K292" s="3"/>
      <c r="L292" s="3"/>
      <c r="M292" s="3"/>
      <c r="N292" s="3"/>
      <c r="O292" s="3"/>
      <c r="P292" s="3"/>
      <c r="Q292" s="3"/>
      <c r="R292" s="3"/>
      <c r="S292" s="3"/>
      <c r="T292" s="3"/>
      <c r="U292" s="3"/>
      <c r="V292" s="3"/>
      <c r="W292" s="3"/>
      <c r="X292" s="3"/>
      <c r="Y292" s="3"/>
      <c r="Z292" s="3"/>
    </row>
    <row r="293" spans="1:26" ht="13.75" customHeight="1">
      <c r="A293" s="45">
        <f>'Complete sheet and details'!A292</f>
        <v>42695</v>
      </c>
      <c r="B293" s="4" t="s">
        <v>861</v>
      </c>
      <c r="C293" s="12">
        <v>19.219205299999999</v>
      </c>
      <c r="D293" s="12">
        <v>73.082447799999997</v>
      </c>
      <c r="E293" s="4" t="s">
        <v>1361</v>
      </c>
      <c r="F293" s="12">
        <v>0</v>
      </c>
      <c r="G293" s="12">
        <v>0</v>
      </c>
      <c r="H293" s="4" t="s">
        <v>45</v>
      </c>
      <c r="I293" s="3"/>
      <c r="J293" s="3"/>
      <c r="K293" s="3"/>
      <c r="L293" s="3"/>
      <c r="M293" s="3"/>
      <c r="N293" s="3"/>
      <c r="O293" s="3"/>
      <c r="P293" s="3"/>
      <c r="Q293" s="3"/>
      <c r="R293" s="3"/>
      <c r="S293" s="3"/>
      <c r="T293" s="3"/>
      <c r="U293" s="3"/>
      <c r="V293" s="3"/>
      <c r="W293" s="3"/>
      <c r="X293" s="3"/>
      <c r="Y293" s="3"/>
      <c r="Z293" s="3"/>
    </row>
    <row r="294" spans="1:26" ht="13.75" customHeight="1">
      <c r="A294" s="45">
        <f>'Complete sheet and details'!A293</f>
        <v>42686</v>
      </c>
      <c r="B294" s="4" t="s">
        <v>858</v>
      </c>
      <c r="C294" s="12">
        <v>18.9606785</v>
      </c>
      <c r="D294" s="12">
        <v>72.830667699999907</v>
      </c>
      <c r="E294" s="4" t="s">
        <v>1361</v>
      </c>
      <c r="F294" s="12">
        <v>0</v>
      </c>
      <c r="G294" s="12">
        <v>1</v>
      </c>
      <c r="H294" s="4" t="s">
        <v>39</v>
      </c>
      <c r="I294" s="3"/>
      <c r="J294" s="3"/>
      <c r="K294" s="3"/>
      <c r="L294" s="3"/>
      <c r="M294" s="3"/>
      <c r="N294" s="3"/>
      <c r="O294" s="3"/>
      <c r="P294" s="3"/>
      <c r="Q294" s="3"/>
      <c r="R294" s="3"/>
      <c r="S294" s="3"/>
      <c r="T294" s="3"/>
      <c r="U294" s="3"/>
      <c r="V294" s="3"/>
      <c r="W294" s="3"/>
      <c r="X294" s="3"/>
      <c r="Y294" s="3"/>
      <c r="Z294" s="3"/>
    </row>
    <row r="295" spans="1:26" ht="13.75" customHeight="1">
      <c r="A295" s="46">
        <f>'Complete sheet and details'!A294</f>
        <v>42686</v>
      </c>
      <c r="B295" s="4" t="s">
        <v>346</v>
      </c>
      <c r="C295" s="12">
        <v>19.113645000000002</v>
      </c>
      <c r="D295" s="12">
        <v>72.8697339</v>
      </c>
      <c r="E295" s="4" t="s">
        <v>1362</v>
      </c>
      <c r="F295" s="12">
        <v>3</v>
      </c>
      <c r="G295" s="12">
        <v>0</v>
      </c>
      <c r="H295" s="4" t="s">
        <v>22</v>
      </c>
      <c r="I295" s="3"/>
      <c r="J295" s="3"/>
      <c r="K295" s="3"/>
      <c r="L295" s="3"/>
      <c r="M295" s="3"/>
      <c r="N295" s="3"/>
      <c r="O295" s="3"/>
      <c r="P295" s="3"/>
      <c r="Q295" s="3"/>
      <c r="R295" s="3"/>
      <c r="S295" s="3"/>
      <c r="T295" s="3"/>
      <c r="U295" s="3"/>
      <c r="V295" s="3"/>
      <c r="W295" s="3"/>
      <c r="X295" s="3"/>
      <c r="Y295" s="3"/>
      <c r="Z295" s="3"/>
    </row>
    <row r="296" spans="1:26" ht="13.75" customHeight="1">
      <c r="A296" s="45">
        <f>'Complete sheet and details'!A295</f>
        <v>42686</v>
      </c>
      <c r="B296" s="4" t="s">
        <v>853</v>
      </c>
      <c r="C296" s="12">
        <v>19.240330499999999</v>
      </c>
      <c r="D296" s="12">
        <v>73.130539499999998</v>
      </c>
      <c r="E296" s="4" t="s">
        <v>1361</v>
      </c>
      <c r="F296" s="12">
        <v>0</v>
      </c>
      <c r="G296" s="12">
        <v>5</v>
      </c>
      <c r="H296" s="4" t="s">
        <v>39</v>
      </c>
      <c r="I296" s="3"/>
      <c r="J296" s="3"/>
      <c r="K296" s="3"/>
      <c r="L296" s="3"/>
      <c r="M296" s="3"/>
      <c r="N296" s="3"/>
      <c r="O296" s="3"/>
      <c r="P296" s="3"/>
      <c r="Q296" s="3"/>
      <c r="R296" s="3"/>
      <c r="S296" s="3"/>
      <c r="T296" s="3"/>
      <c r="U296" s="3"/>
      <c r="V296" s="3"/>
      <c r="W296" s="3"/>
      <c r="X296" s="3"/>
      <c r="Y296" s="3"/>
      <c r="Z296" s="3"/>
    </row>
    <row r="297" spans="1:26" ht="13.75" customHeight="1">
      <c r="A297" s="46">
        <f>'Complete sheet and details'!A296</f>
        <v>42684</v>
      </c>
      <c r="B297" s="4" t="s">
        <v>851</v>
      </c>
      <c r="C297" s="12">
        <v>18.912683099999999</v>
      </c>
      <c r="D297" s="12">
        <v>72.821293400000002</v>
      </c>
      <c r="E297" s="4" t="s">
        <v>1360</v>
      </c>
      <c r="F297" s="12">
        <v>0</v>
      </c>
      <c r="G297" s="12">
        <v>0</v>
      </c>
      <c r="H297" s="4" t="s">
        <v>68</v>
      </c>
      <c r="I297" s="3"/>
      <c r="J297" s="3"/>
      <c r="K297" s="3"/>
      <c r="L297" s="3"/>
      <c r="M297" s="3"/>
      <c r="N297" s="3"/>
      <c r="O297" s="3"/>
      <c r="P297" s="3"/>
      <c r="Q297" s="3"/>
      <c r="R297" s="3"/>
      <c r="S297" s="3"/>
      <c r="T297" s="3"/>
      <c r="U297" s="3"/>
      <c r="V297" s="3"/>
      <c r="W297" s="3"/>
      <c r="X297" s="3"/>
      <c r="Y297" s="3"/>
      <c r="Z297" s="3"/>
    </row>
    <row r="298" spans="1:26" ht="13.75" customHeight="1">
      <c r="A298" s="45">
        <f>'Complete sheet and details'!A297</f>
        <v>42678</v>
      </c>
      <c r="B298" s="4" t="s">
        <v>290</v>
      </c>
      <c r="C298" s="12">
        <v>19.194880699999999</v>
      </c>
      <c r="D298" s="12">
        <v>73.184992499999893</v>
      </c>
      <c r="E298" s="4" t="s">
        <v>1357</v>
      </c>
      <c r="F298" s="12">
        <v>4</v>
      </c>
      <c r="G298" s="12">
        <v>0</v>
      </c>
      <c r="H298" s="4" t="s">
        <v>30</v>
      </c>
      <c r="I298" s="3"/>
      <c r="J298" s="3"/>
      <c r="K298" s="3"/>
      <c r="L298" s="3"/>
      <c r="M298" s="3"/>
      <c r="N298" s="3"/>
      <c r="O298" s="3"/>
      <c r="P298" s="3"/>
      <c r="Q298" s="3"/>
      <c r="R298" s="3"/>
      <c r="S298" s="3"/>
      <c r="T298" s="3"/>
      <c r="U298" s="3"/>
      <c r="V298" s="3"/>
      <c r="W298" s="3"/>
      <c r="X298" s="3"/>
      <c r="Y298" s="3"/>
      <c r="Z298" s="3"/>
    </row>
    <row r="299" spans="1:26" ht="13.75" customHeight="1">
      <c r="A299" s="45">
        <f>'Complete sheet and details'!A298</f>
        <v>42677</v>
      </c>
      <c r="B299" s="4" t="s">
        <v>848</v>
      </c>
      <c r="C299" s="12">
        <v>18.9622943</v>
      </c>
      <c r="D299" s="12">
        <v>72.810140599999997</v>
      </c>
      <c r="E299" s="4" t="s">
        <v>1360</v>
      </c>
      <c r="F299" s="12">
        <v>0</v>
      </c>
      <c r="G299" s="12">
        <v>1</v>
      </c>
      <c r="H299" s="4" t="s">
        <v>68</v>
      </c>
      <c r="I299" s="3"/>
      <c r="J299" s="3"/>
      <c r="K299" s="3"/>
      <c r="L299" s="3"/>
      <c r="M299" s="3"/>
      <c r="N299" s="3"/>
      <c r="O299" s="3"/>
      <c r="P299" s="3"/>
      <c r="Q299" s="3"/>
      <c r="R299" s="3"/>
      <c r="S299" s="3"/>
      <c r="T299" s="3"/>
      <c r="U299" s="3"/>
      <c r="V299" s="3"/>
      <c r="W299" s="3"/>
      <c r="X299" s="3"/>
      <c r="Y299" s="3"/>
      <c r="Z299" s="3"/>
    </row>
    <row r="300" spans="1:26" ht="13.75" customHeight="1">
      <c r="A300" s="45">
        <f>'Complete sheet and details'!A299</f>
        <v>42676</v>
      </c>
      <c r="B300" s="4" t="s">
        <v>846</v>
      </c>
      <c r="C300" s="12">
        <v>19.032237599999998</v>
      </c>
      <c r="D300" s="12">
        <v>72.890750199999999</v>
      </c>
      <c r="E300" s="4" t="s">
        <v>1360</v>
      </c>
      <c r="F300" s="12">
        <v>0</v>
      </c>
      <c r="G300" s="12">
        <v>0</v>
      </c>
      <c r="H300" s="4" t="s">
        <v>39</v>
      </c>
      <c r="I300" s="3"/>
      <c r="J300" s="3"/>
      <c r="K300" s="3"/>
      <c r="L300" s="3"/>
      <c r="M300" s="3"/>
      <c r="N300" s="3"/>
      <c r="O300" s="3"/>
      <c r="P300" s="3"/>
      <c r="Q300" s="3"/>
      <c r="R300" s="3"/>
      <c r="S300" s="3"/>
      <c r="T300" s="3"/>
      <c r="U300" s="3"/>
      <c r="V300" s="3"/>
      <c r="W300" s="3"/>
      <c r="X300" s="3"/>
      <c r="Y300" s="3"/>
      <c r="Z300" s="3"/>
    </row>
    <row r="301" spans="1:26" ht="13.75" customHeight="1">
      <c r="A301" s="45">
        <f>'Complete sheet and details'!A300</f>
        <v>42669</v>
      </c>
      <c r="B301" s="4" t="s">
        <v>154</v>
      </c>
      <c r="C301" s="12">
        <v>19.281254700000002</v>
      </c>
      <c r="D301" s="12">
        <v>73.048291199999994</v>
      </c>
      <c r="E301" s="4" t="s">
        <v>1359</v>
      </c>
      <c r="F301" s="12">
        <v>9</v>
      </c>
      <c r="G301" s="12">
        <v>3</v>
      </c>
      <c r="H301" s="4" t="s">
        <v>45</v>
      </c>
      <c r="I301" s="3"/>
      <c r="J301" s="3"/>
      <c r="K301" s="3"/>
      <c r="L301" s="3"/>
      <c r="M301" s="3"/>
      <c r="N301" s="3"/>
      <c r="O301" s="3"/>
      <c r="P301" s="3"/>
      <c r="Q301" s="3"/>
      <c r="R301" s="3"/>
      <c r="S301" s="3"/>
      <c r="T301" s="3"/>
      <c r="U301" s="3"/>
      <c r="V301" s="3"/>
      <c r="W301" s="3"/>
      <c r="X301" s="3"/>
      <c r="Y301" s="3"/>
      <c r="Z301" s="3"/>
    </row>
    <row r="302" spans="1:26" ht="13.75" customHeight="1">
      <c r="A302" s="45">
        <f>'Complete sheet and details'!A301</f>
        <v>42666</v>
      </c>
      <c r="B302" s="4" t="s">
        <v>341</v>
      </c>
      <c r="C302" s="12">
        <v>19.218330699999999</v>
      </c>
      <c r="D302" s="12">
        <v>72.978089699999998</v>
      </c>
      <c r="E302" s="4" t="s">
        <v>1359</v>
      </c>
      <c r="F302" s="12">
        <v>3</v>
      </c>
      <c r="G302" s="12">
        <v>1</v>
      </c>
      <c r="H302" s="4" t="s">
        <v>45</v>
      </c>
      <c r="I302" s="3"/>
      <c r="J302" s="3"/>
      <c r="K302" s="3"/>
      <c r="L302" s="3"/>
      <c r="M302" s="3"/>
      <c r="N302" s="3"/>
      <c r="O302" s="3"/>
      <c r="P302" s="3"/>
      <c r="Q302" s="3"/>
      <c r="R302" s="3"/>
      <c r="S302" s="3"/>
      <c r="T302" s="3"/>
      <c r="U302" s="3"/>
      <c r="V302" s="3"/>
      <c r="W302" s="3"/>
      <c r="X302" s="3"/>
      <c r="Y302" s="3"/>
      <c r="Z302" s="3"/>
    </row>
    <row r="303" spans="1:26" ht="13.75" customHeight="1">
      <c r="A303" s="45">
        <f>'Complete sheet and details'!A302</f>
        <v>42662</v>
      </c>
      <c r="B303" s="4" t="s">
        <v>841</v>
      </c>
      <c r="C303" s="12">
        <v>19.166256600000001</v>
      </c>
      <c r="D303" s="12">
        <v>72.852569599999995</v>
      </c>
      <c r="E303" s="4" t="s">
        <v>1361</v>
      </c>
      <c r="F303" s="12">
        <v>0</v>
      </c>
      <c r="G303" s="12">
        <v>1</v>
      </c>
      <c r="H303" s="4" t="s">
        <v>45</v>
      </c>
      <c r="I303" s="3"/>
      <c r="J303" s="3"/>
      <c r="K303" s="3"/>
      <c r="L303" s="3"/>
      <c r="M303" s="3"/>
      <c r="N303" s="3"/>
      <c r="O303" s="3"/>
      <c r="P303" s="3"/>
      <c r="Q303" s="3"/>
      <c r="R303" s="3"/>
      <c r="S303" s="3"/>
      <c r="T303" s="3"/>
      <c r="U303" s="3"/>
      <c r="V303" s="3"/>
      <c r="W303" s="3"/>
      <c r="X303" s="3"/>
      <c r="Y303" s="3"/>
      <c r="Z303" s="3"/>
    </row>
    <row r="304" spans="1:26" ht="13.75" customHeight="1">
      <c r="A304" s="47">
        <f>'Complete sheet and details'!A303</f>
        <v>42652</v>
      </c>
      <c r="B304" s="4" t="s">
        <v>793</v>
      </c>
      <c r="C304" s="12">
        <v>19.0558482</v>
      </c>
      <c r="D304" s="12">
        <v>72.9281589</v>
      </c>
      <c r="E304" s="4" t="s">
        <v>1361</v>
      </c>
      <c r="F304" s="12">
        <v>0</v>
      </c>
      <c r="G304" s="12">
        <v>0</v>
      </c>
      <c r="H304" s="4" t="s">
        <v>22</v>
      </c>
      <c r="I304" s="3"/>
      <c r="J304" s="3"/>
      <c r="K304" s="3"/>
      <c r="L304" s="3"/>
      <c r="M304" s="3"/>
      <c r="N304" s="3"/>
      <c r="O304" s="3"/>
      <c r="P304" s="3"/>
      <c r="Q304" s="3"/>
      <c r="R304" s="3"/>
      <c r="S304" s="3"/>
      <c r="T304" s="3"/>
      <c r="U304" s="3"/>
      <c r="V304" s="3"/>
      <c r="W304" s="3"/>
      <c r="X304" s="3"/>
      <c r="Y304" s="3"/>
      <c r="Z304" s="3"/>
    </row>
    <row r="305" spans="1:26" ht="13.75" customHeight="1">
      <c r="A305" s="45">
        <f>'Complete sheet and details'!A304</f>
        <v>42652</v>
      </c>
      <c r="B305" s="4" t="s">
        <v>288</v>
      </c>
      <c r="C305" s="12">
        <v>18.9597509</v>
      </c>
      <c r="D305" s="12">
        <v>72.837814999999907</v>
      </c>
      <c r="E305" s="4" t="s">
        <v>1359</v>
      </c>
      <c r="F305" s="12">
        <v>0</v>
      </c>
      <c r="G305" s="12">
        <v>1</v>
      </c>
      <c r="H305" s="4" t="s">
        <v>45</v>
      </c>
      <c r="I305" s="3"/>
      <c r="J305" s="3"/>
      <c r="K305" s="3"/>
      <c r="L305" s="3"/>
      <c r="M305" s="3"/>
      <c r="N305" s="3"/>
      <c r="O305" s="3"/>
      <c r="P305" s="3"/>
      <c r="Q305" s="3"/>
      <c r="R305" s="3"/>
      <c r="S305" s="3"/>
      <c r="T305" s="3"/>
      <c r="U305" s="3"/>
      <c r="V305" s="3"/>
      <c r="W305" s="3"/>
      <c r="X305" s="3"/>
      <c r="Y305" s="3"/>
      <c r="Z305" s="3"/>
    </row>
    <row r="306" spans="1:26" ht="13.75" customHeight="1">
      <c r="A306" s="45">
        <f>'Complete sheet and details'!A305</f>
        <v>42652</v>
      </c>
      <c r="B306" s="4" t="s">
        <v>830</v>
      </c>
      <c r="C306" s="12">
        <v>19.096182899999999</v>
      </c>
      <c r="D306" s="12">
        <v>72.887742199999906</v>
      </c>
      <c r="E306" s="4" t="s">
        <v>1360</v>
      </c>
      <c r="F306" s="12">
        <v>0</v>
      </c>
      <c r="G306" s="12">
        <v>12</v>
      </c>
      <c r="H306" s="4" t="s">
        <v>30</v>
      </c>
      <c r="I306" s="3"/>
      <c r="J306" s="3"/>
      <c r="K306" s="3"/>
      <c r="L306" s="3"/>
      <c r="M306" s="3"/>
      <c r="N306" s="3"/>
      <c r="O306" s="3"/>
      <c r="P306" s="3"/>
      <c r="Q306" s="3"/>
      <c r="R306" s="3"/>
      <c r="S306" s="3"/>
      <c r="T306" s="3"/>
      <c r="U306" s="3"/>
      <c r="V306" s="3"/>
      <c r="W306" s="3"/>
      <c r="X306" s="3"/>
      <c r="Y306" s="3"/>
      <c r="Z306" s="3"/>
    </row>
    <row r="307" spans="1:26" ht="13.75" customHeight="1">
      <c r="A307" s="45">
        <f>'Complete sheet and details'!A306</f>
        <v>42635</v>
      </c>
      <c r="B307" s="4" t="s">
        <v>341</v>
      </c>
      <c r="C307" s="12">
        <v>19.218330699999999</v>
      </c>
      <c r="D307" s="12">
        <v>72.978089699999998</v>
      </c>
      <c r="E307" s="4" t="s">
        <v>274</v>
      </c>
      <c r="F307" s="12">
        <v>0</v>
      </c>
      <c r="G307" s="12">
        <v>0</v>
      </c>
      <c r="H307" s="4" t="s">
        <v>68</v>
      </c>
      <c r="I307" s="3"/>
      <c r="J307" s="3"/>
      <c r="K307" s="3"/>
      <c r="L307" s="3"/>
      <c r="M307" s="3"/>
      <c r="N307" s="3"/>
      <c r="O307" s="3"/>
      <c r="P307" s="3"/>
      <c r="Q307" s="3"/>
      <c r="R307" s="3"/>
      <c r="S307" s="3"/>
      <c r="T307" s="3"/>
      <c r="U307" s="3"/>
      <c r="V307" s="3"/>
      <c r="W307" s="3"/>
      <c r="X307" s="3"/>
      <c r="Y307" s="3"/>
      <c r="Z307" s="3"/>
    </row>
    <row r="308" spans="1:26" ht="13.75" customHeight="1">
      <c r="A308" s="45">
        <f>'Complete sheet and details'!A307</f>
        <v>42630</v>
      </c>
      <c r="B308" s="4" t="s">
        <v>700</v>
      </c>
      <c r="C308" s="12">
        <v>19.096792799999999</v>
      </c>
      <c r="D308" s="12">
        <v>72.851695300000003</v>
      </c>
      <c r="E308" s="4" t="s">
        <v>1361</v>
      </c>
      <c r="F308" s="12">
        <v>0</v>
      </c>
      <c r="G308" s="12">
        <v>1</v>
      </c>
      <c r="H308" s="4" t="s">
        <v>45</v>
      </c>
      <c r="I308" s="3"/>
      <c r="J308" s="3"/>
      <c r="K308" s="3"/>
      <c r="L308" s="3"/>
      <c r="M308" s="3"/>
      <c r="N308" s="3"/>
      <c r="O308" s="3"/>
      <c r="P308" s="3"/>
      <c r="Q308" s="3"/>
      <c r="R308" s="3"/>
      <c r="S308" s="3"/>
      <c r="T308" s="3"/>
      <c r="U308" s="3"/>
      <c r="V308" s="3"/>
      <c r="W308" s="3"/>
      <c r="X308" s="3"/>
      <c r="Y308" s="3"/>
      <c r="Z308" s="3"/>
    </row>
    <row r="309" spans="1:26" ht="13.75" customHeight="1">
      <c r="A309" s="45">
        <f>'Complete sheet and details'!A308</f>
        <v>42611</v>
      </c>
      <c r="B309" s="4" t="s">
        <v>824</v>
      </c>
      <c r="C309" s="12">
        <v>18.954797500000002</v>
      </c>
      <c r="D309" s="12">
        <v>72.7984522</v>
      </c>
      <c r="E309" s="4" t="s">
        <v>1357</v>
      </c>
      <c r="F309" s="12">
        <v>0</v>
      </c>
      <c r="G309" s="12">
        <v>0</v>
      </c>
      <c r="H309" s="4" t="s">
        <v>68</v>
      </c>
      <c r="I309" s="3"/>
      <c r="J309" s="3"/>
      <c r="K309" s="3"/>
      <c r="L309" s="3"/>
      <c r="M309" s="3"/>
      <c r="N309" s="3"/>
      <c r="O309" s="3"/>
      <c r="P309" s="3"/>
      <c r="Q309" s="3"/>
      <c r="R309" s="3"/>
      <c r="S309" s="3"/>
      <c r="T309" s="3"/>
      <c r="U309" s="3"/>
      <c r="V309" s="3"/>
      <c r="W309" s="3"/>
      <c r="X309" s="3"/>
      <c r="Y309" s="3"/>
      <c r="Z309" s="3"/>
    </row>
    <row r="310" spans="1:26" ht="13.75" customHeight="1">
      <c r="A310" s="45">
        <f>'Complete sheet and details'!A309</f>
        <v>42602</v>
      </c>
      <c r="B310" s="4" t="s">
        <v>106</v>
      </c>
      <c r="C310" s="12">
        <v>19.003885400000001</v>
      </c>
      <c r="D310" s="12">
        <v>72.827453399999996</v>
      </c>
      <c r="E310" s="4" t="s">
        <v>1357</v>
      </c>
      <c r="F310" s="12">
        <v>16</v>
      </c>
      <c r="G310" s="12">
        <v>10</v>
      </c>
      <c r="H310" s="4" t="s">
        <v>30</v>
      </c>
      <c r="I310" s="3"/>
      <c r="J310" s="3"/>
      <c r="K310" s="3"/>
      <c r="L310" s="3"/>
      <c r="M310" s="3"/>
      <c r="N310" s="3"/>
      <c r="O310" s="3"/>
      <c r="P310" s="3"/>
      <c r="Q310" s="3"/>
      <c r="R310" s="3"/>
      <c r="S310" s="3"/>
      <c r="T310" s="3"/>
      <c r="U310" s="3"/>
      <c r="V310" s="3"/>
      <c r="W310" s="3"/>
      <c r="X310" s="3"/>
      <c r="Y310" s="3"/>
      <c r="Z310" s="3"/>
    </row>
    <row r="311" spans="1:26" ht="13.75" customHeight="1">
      <c r="A311" s="45">
        <f>'Complete sheet and details'!A310</f>
        <v>42599</v>
      </c>
      <c r="B311" s="4" t="s">
        <v>106</v>
      </c>
      <c r="C311" s="12">
        <v>19.003885400000001</v>
      </c>
      <c r="D311" s="12">
        <v>72.827453399999996</v>
      </c>
      <c r="E311" s="4" t="s">
        <v>274</v>
      </c>
      <c r="F311" s="12">
        <v>0</v>
      </c>
      <c r="G311" s="12">
        <v>14</v>
      </c>
      <c r="H311" s="4" t="s">
        <v>22</v>
      </c>
      <c r="I311" s="3"/>
      <c r="J311" s="3"/>
      <c r="K311" s="3"/>
      <c r="L311" s="3"/>
      <c r="M311" s="3"/>
      <c r="N311" s="3"/>
      <c r="O311" s="3"/>
      <c r="P311" s="3"/>
      <c r="Q311" s="3"/>
      <c r="R311" s="3"/>
      <c r="S311" s="3"/>
      <c r="T311" s="3"/>
      <c r="U311" s="3"/>
      <c r="V311" s="3"/>
      <c r="W311" s="3"/>
      <c r="X311" s="3"/>
      <c r="Y311" s="3"/>
      <c r="Z311" s="3"/>
    </row>
    <row r="312" spans="1:26" ht="13.75" customHeight="1">
      <c r="A312" s="48">
        <f>'Complete sheet and details'!A311</f>
        <v>42592</v>
      </c>
      <c r="B312" s="4" t="s">
        <v>525</v>
      </c>
      <c r="C312" s="12">
        <v>19.186751900000001</v>
      </c>
      <c r="D312" s="12">
        <v>72.954549399999905</v>
      </c>
      <c r="E312" s="4" t="s">
        <v>1360</v>
      </c>
      <c r="F312" s="12">
        <v>1</v>
      </c>
      <c r="G312" s="12">
        <v>0</v>
      </c>
      <c r="H312" s="4" t="s">
        <v>68</v>
      </c>
      <c r="I312" s="3"/>
      <c r="J312" s="3"/>
      <c r="K312" s="3"/>
      <c r="L312" s="3"/>
      <c r="M312" s="3"/>
      <c r="N312" s="3"/>
      <c r="O312" s="3"/>
      <c r="P312" s="3"/>
      <c r="Q312" s="3"/>
      <c r="R312" s="3"/>
      <c r="S312" s="3"/>
      <c r="T312" s="3"/>
      <c r="U312" s="3"/>
      <c r="V312" s="3"/>
      <c r="W312" s="3"/>
      <c r="X312" s="3"/>
      <c r="Y312" s="3"/>
      <c r="Z312" s="3"/>
    </row>
    <row r="313" spans="1:26" ht="13.75" customHeight="1">
      <c r="A313" s="49">
        <f>'Complete sheet and details'!A312</f>
        <v>42581</v>
      </c>
      <c r="B313" s="4" t="s">
        <v>817</v>
      </c>
      <c r="C313" s="12">
        <v>19.119722899999999</v>
      </c>
      <c r="D313" s="12">
        <v>72.905170799999993</v>
      </c>
      <c r="E313" s="4" t="s">
        <v>1361</v>
      </c>
      <c r="F313" s="12">
        <v>0</v>
      </c>
      <c r="G313" s="12">
        <v>3</v>
      </c>
      <c r="H313" s="4" t="s">
        <v>30</v>
      </c>
      <c r="I313" s="3"/>
      <c r="J313" s="3"/>
      <c r="K313" s="3"/>
      <c r="L313" s="3"/>
      <c r="M313" s="3"/>
      <c r="N313" s="3"/>
      <c r="O313" s="3"/>
      <c r="P313" s="3"/>
      <c r="Q313" s="3"/>
      <c r="R313" s="3"/>
      <c r="S313" s="3"/>
      <c r="T313" s="3"/>
      <c r="U313" s="3"/>
      <c r="V313" s="3"/>
      <c r="W313" s="3"/>
      <c r="X313" s="3"/>
      <c r="Y313" s="3"/>
      <c r="Z313" s="3"/>
    </row>
    <row r="314" spans="1:26" ht="13.75" customHeight="1">
      <c r="A314" s="48">
        <f>'Complete sheet and details'!A313</f>
        <v>42552</v>
      </c>
      <c r="B314" s="4" t="s">
        <v>223</v>
      </c>
      <c r="C314" s="12">
        <v>19.1173012</v>
      </c>
      <c r="D314" s="12">
        <v>72.8840395</v>
      </c>
      <c r="E314" s="4" t="s">
        <v>1360</v>
      </c>
      <c r="F314" s="12">
        <v>5</v>
      </c>
      <c r="G314" s="12">
        <v>4</v>
      </c>
      <c r="H314" s="4" t="s">
        <v>68</v>
      </c>
      <c r="I314" s="3"/>
      <c r="J314" s="3"/>
      <c r="K314" s="3"/>
      <c r="L314" s="3"/>
      <c r="M314" s="3"/>
      <c r="N314" s="3"/>
      <c r="O314" s="3"/>
      <c r="P314" s="3"/>
      <c r="Q314" s="3"/>
      <c r="R314" s="3"/>
      <c r="S314" s="3"/>
      <c r="T314" s="3"/>
      <c r="U314" s="3"/>
      <c r="V314" s="3"/>
      <c r="W314" s="3"/>
      <c r="X314" s="3"/>
      <c r="Y314" s="3"/>
      <c r="Z314" s="3"/>
    </row>
    <row r="315" spans="1:26" ht="13.75" customHeight="1">
      <c r="A315" s="48">
        <f>'Complete sheet and details'!A314</f>
        <v>42542</v>
      </c>
      <c r="B315" s="4" t="s">
        <v>812</v>
      </c>
      <c r="C315" s="12">
        <v>18.968062</v>
      </c>
      <c r="D315" s="12">
        <v>72.825521999999907</v>
      </c>
      <c r="E315" s="4" t="s">
        <v>274</v>
      </c>
      <c r="F315" s="12">
        <v>0</v>
      </c>
      <c r="G315" s="12">
        <v>0</v>
      </c>
      <c r="H315" s="4" t="s">
        <v>22</v>
      </c>
      <c r="I315" s="3"/>
      <c r="J315" s="3"/>
      <c r="K315" s="3"/>
      <c r="L315" s="3"/>
      <c r="M315" s="3"/>
      <c r="N315" s="3"/>
      <c r="O315" s="3"/>
      <c r="P315" s="3"/>
      <c r="Q315" s="3"/>
      <c r="R315" s="3"/>
      <c r="S315" s="3"/>
      <c r="T315" s="3"/>
      <c r="U315" s="3"/>
      <c r="V315" s="3"/>
      <c r="W315" s="3"/>
      <c r="X315" s="3"/>
      <c r="Y315" s="3"/>
      <c r="Z315" s="3"/>
    </row>
    <row r="316" spans="1:26" ht="13.75" customHeight="1">
      <c r="A316" s="48">
        <f>'Complete sheet and details'!A315</f>
        <v>42524</v>
      </c>
      <c r="B316" s="4" t="s">
        <v>807</v>
      </c>
      <c r="C316" s="12">
        <v>19.126078700000001</v>
      </c>
      <c r="D316" s="12">
        <v>72.926244199999999</v>
      </c>
      <c r="E316" s="4" t="s">
        <v>1360</v>
      </c>
      <c r="F316" s="12">
        <v>0</v>
      </c>
      <c r="G316" s="12">
        <v>1</v>
      </c>
      <c r="H316" s="4" t="s">
        <v>22</v>
      </c>
      <c r="I316" s="3"/>
      <c r="J316" s="3"/>
      <c r="K316" s="3"/>
      <c r="L316" s="3"/>
      <c r="M316" s="3"/>
      <c r="N316" s="3"/>
      <c r="O316" s="3"/>
      <c r="P316" s="3"/>
      <c r="Q316" s="3"/>
      <c r="R316" s="3"/>
      <c r="S316" s="3"/>
      <c r="T316" s="3"/>
      <c r="U316" s="3"/>
      <c r="V316" s="3"/>
      <c r="W316" s="3"/>
      <c r="X316" s="3"/>
      <c r="Y316" s="3"/>
      <c r="Z316" s="3"/>
    </row>
    <row r="317" spans="1:26" ht="13.75" customHeight="1">
      <c r="A317" s="48">
        <f>'Complete sheet and details'!A316</f>
        <v>42524</v>
      </c>
      <c r="B317" s="4" t="s">
        <v>73</v>
      </c>
      <c r="C317" s="12">
        <v>19.391927500000001</v>
      </c>
      <c r="D317" s="12">
        <v>72.839731700000002</v>
      </c>
      <c r="E317" s="4" t="s">
        <v>1359</v>
      </c>
      <c r="F317" s="12">
        <v>24</v>
      </c>
      <c r="G317" s="12">
        <v>0</v>
      </c>
      <c r="H317" s="4" t="s">
        <v>45</v>
      </c>
      <c r="I317" s="3"/>
      <c r="J317" s="3"/>
      <c r="K317" s="3"/>
      <c r="L317" s="3"/>
      <c r="M317" s="3"/>
      <c r="N317" s="3"/>
      <c r="O317" s="3"/>
      <c r="P317" s="3"/>
      <c r="Q317" s="3"/>
      <c r="R317" s="3"/>
      <c r="S317" s="3"/>
      <c r="T317" s="3"/>
      <c r="U317" s="3"/>
      <c r="V317" s="3"/>
      <c r="W317" s="3"/>
      <c r="X317" s="3"/>
      <c r="Y317" s="3"/>
      <c r="Z317" s="3"/>
    </row>
    <row r="318" spans="1:26" ht="13.75" customHeight="1">
      <c r="A318" s="48">
        <f>'Complete sheet and details'!A317</f>
        <v>42510</v>
      </c>
      <c r="B318" s="4" t="s">
        <v>804</v>
      </c>
      <c r="C318" s="12">
        <v>18.9274065</v>
      </c>
      <c r="D318" s="12">
        <v>72.830343900000003</v>
      </c>
      <c r="E318" s="4" t="s">
        <v>1361</v>
      </c>
      <c r="F318" s="12">
        <v>0</v>
      </c>
      <c r="G318" s="12">
        <v>0</v>
      </c>
      <c r="H318" s="4" t="s">
        <v>22</v>
      </c>
      <c r="I318" s="3"/>
      <c r="J318" s="3"/>
      <c r="K318" s="3"/>
      <c r="L318" s="3"/>
      <c r="M318" s="3"/>
      <c r="N318" s="3"/>
      <c r="O318" s="3"/>
      <c r="P318" s="3"/>
      <c r="Q318" s="3"/>
      <c r="R318" s="3"/>
      <c r="S318" s="3"/>
      <c r="T318" s="3"/>
      <c r="U318" s="3"/>
      <c r="V318" s="3"/>
      <c r="W318" s="3"/>
      <c r="X318" s="3"/>
      <c r="Y318" s="3"/>
      <c r="Z318" s="3"/>
    </row>
    <row r="319" spans="1:26" ht="13.75" customHeight="1">
      <c r="A319" s="50">
        <f>'Complete sheet and details'!A318</f>
        <v>42498</v>
      </c>
      <c r="B319" s="4" t="s">
        <v>420</v>
      </c>
      <c r="C319" s="12">
        <v>18.962917699999998</v>
      </c>
      <c r="D319" s="12">
        <v>72.805387699999997</v>
      </c>
      <c r="E319" s="4" t="s">
        <v>1359</v>
      </c>
      <c r="F319" s="12">
        <v>2</v>
      </c>
      <c r="G319" s="12">
        <v>1</v>
      </c>
      <c r="H319" s="4" t="s">
        <v>45</v>
      </c>
      <c r="I319" s="3"/>
      <c r="J319" s="3"/>
      <c r="K319" s="3"/>
      <c r="L319" s="3"/>
      <c r="M319" s="3"/>
      <c r="N319" s="3"/>
      <c r="O319" s="3"/>
      <c r="P319" s="3"/>
      <c r="Q319" s="3"/>
      <c r="R319" s="3"/>
      <c r="S319" s="3"/>
      <c r="T319" s="3"/>
      <c r="U319" s="3"/>
      <c r="V319" s="3"/>
      <c r="W319" s="3"/>
      <c r="X319" s="3"/>
      <c r="Y319" s="3"/>
      <c r="Z319" s="3"/>
    </row>
    <row r="320" spans="1:26" ht="13.75" customHeight="1">
      <c r="A320" s="50">
        <f>'Complete sheet and details'!A319</f>
        <v>42485</v>
      </c>
      <c r="B320" s="4" t="s">
        <v>801</v>
      </c>
      <c r="C320" s="12">
        <v>19.190282700000001</v>
      </c>
      <c r="D320" s="12">
        <v>72.971154200000001</v>
      </c>
      <c r="E320" s="4" t="s">
        <v>1360</v>
      </c>
      <c r="F320" s="12">
        <v>0</v>
      </c>
      <c r="G320" s="12">
        <v>0</v>
      </c>
      <c r="H320" s="4" t="s">
        <v>68</v>
      </c>
      <c r="I320" s="3"/>
      <c r="J320" s="3"/>
      <c r="K320" s="3"/>
      <c r="L320" s="3"/>
      <c r="M320" s="3"/>
      <c r="N320" s="3"/>
      <c r="O320" s="3"/>
      <c r="P320" s="3"/>
      <c r="Q320" s="3"/>
      <c r="R320" s="3"/>
      <c r="S320" s="3"/>
      <c r="T320" s="3"/>
      <c r="U320" s="3"/>
      <c r="V320" s="3"/>
      <c r="W320" s="3"/>
      <c r="X320" s="3"/>
      <c r="Y320" s="3"/>
      <c r="Z320" s="3"/>
    </row>
    <row r="321" spans="1:26" ht="13.75" customHeight="1">
      <c r="A321" s="50">
        <f>'Complete sheet and details'!A320</f>
        <v>42480</v>
      </c>
      <c r="B321" s="4" t="s">
        <v>521</v>
      </c>
      <c r="C321" s="12">
        <v>19.064625899999999</v>
      </c>
      <c r="D321" s="12">
        <v>72.823069399999994</v>
      </c>
      <c r="E321" s="4" t="s">
        <v>1360</v>
      </c>
      <c r="F321" s="12">
        <v>1</v>
      </c>
      <c r="G321" s="12">
        <v>1</v>
      </c>
      <c r="H321" s="4" t="s">
        <v>68</v>
      </c>
      <c r="I321" s="3"/>
      <c r="J321" s="3"/>
      <c r="K321" s="3"/>
      <c r="L321" s="3"/>
      <c r="M321" s="3"/>
      <c r="N321" s="3"/>
      <c r="O321" s="3"/>
      <c r="P321" s="3"/>
      <c r="Q321" s="3"/>
      <c r="R321" s="3"/>
      <c r="S321" s="3"/>
      <c r="T321" s="3"/>
      <c r="U321" s="3"/>
      <c r="V321" s="3"/>
      <c r="W321" s="3"/>
      <c r="X321" s="3"/>
      <c r="Y321" s="3"/>
      <c r="Z321" s="3"/>
    </row>
    <row r="322" spans="1:26" ht="13.75" customHeight="1">
      <c r="A322" s="50">
        <f>'Complete sheet and details'!A321</f>
        <v>42474</v>
      </c>
      <c r="B322" s="4" t="s">
        <v>517</v>
      </c>
      <c r="C322" s="12">
        <v>19.156806700000001</v>
      </c>
      <c r="D322" s="12">
        <v>72.853763399999906</v>
      </c>
      <c r="E322" s="4" t="s">
        <v>1360</v>
      </c>
      <c r="F322" s="12">
        <v>1</v>
      </c>
      <c r="G322" s="12">
        <v>0</v>
      </c>
      <c r="H322" s="4" t="s">
        <v>22</v>
      </c>
      <c r="I322" s="3"/>
      <c r="J322" s="3"/>
      <c r="K322" s="3"/>
      <c r="L322" s="3"/>
      <c r="M322" s="3"/>
      <c r="N322" s="3"/>
      <c r="O322" s="3"/>
      <c r="P322" s="3"/>
      <c r="Q322" s="3"/>
      <c r="R322" s="3"/>
      <c r="S322" s="3"/>
      <c r="T322" s="3"/>
      <c r="U322" s="3"/>
      <c r="V322" s="3"/>
      <c r="W322" s="3"/>
      <c r="X322" s="3"/>
      <c r="Y322" s="3"/>
      <c r="Z322" s="3"/>
    </row>
    <row r="323" spans="1:26" ht="13.75" customHeight="1">
      <c r="A323" s="48">
        <f>'Complete sheet and details'!A322</f>
        <v>42473</v>
      </c>
      <c r="B323" s="4" t="s">
        <v>288</v>
      </c>
      <c r="C323" s="12">
        <v>18.9597509</v>
      </c>
      <c r="D323" s="12">
        <v>72.837814999999907</v>
      </c>
      <c r="E323" s="4" t="s">
        <v>274</v>
      </c>
      <c r="F323" s="12">
        <v>4</v>
      </c>
      <c r="G323" s="12">
        <v>0</v>
      </c>
      <c r="H323" s="4" t="s">
        <v>30</v>
      </c>
      <c r="I323" s="3"/>
      <c r="J323" s="3"/>
      <c r="K323" s="3"/>
      <c r="L323" s="3"/>
      <c r="M323" s="3"/>
      <c r="N323" s="3"/>
      <c r="O323" s="3"/>
      <c r="P323" s="3"/>
      <c r="Q323" s="3"/>
      <c r="R323" s="3"/>
      <c r="S323" s="3"/>
      <c r="T323" s="3"/>
      <c r="U323" s="3"/>
      <c r="V323" s="3"/>
      <c r="W323" s="3"/>
      <c r="X323" s="3"/>
      <c r="Y323" s="3"/>
      <c r="Z323" s="3"/>
    </row>
    <row r="324" spans="1:26" ht="13.75" customHeight="1">
      <c r="A324" s="48">
        <f>'Complete sheet and details'!A323</f>
        <v>42471</v>
      </c>
      <c r="B324" s="4" t="s">
        <v>798</v>
      </c>
      <c r="C324" s="12">
        <v>19.180325700000001</v>
      </c>
      <c r="D324" s="12">
        <v>72.955903199999995</v>
      </c>
      <c r="E324" s="4" t="s">
        <v>274</v>
      </c>
      <c r="F324" s="12">
        <v>0</v>
      </c>
      <c r="G324" s="12">
        <v>0</v>
      </c>
      <c r="H324" s="4" t="s">
        <v>22</v>
      </c>
      <c r="I324" s="3"/>
      <c r="J324" s="3"/>
      <c r="K324" s="3"/>
      <c r="L324" s="3"/>
      <c r="M324" s="3"/>
      <c r="N324" s="3"/>
      <c r="O324" s="3"/>
      <c r="P324" s="3"/>
      <c r="Q324" s="3"/>
      <c r="R324" s="3"/>
      <c r="S324" s="3"/>
      <c r="T324" s="3"/>
      <c r="U324" s="3"/>
      <c r="V324" s="3"/>
      <c r="W324" s="3"/>
      <c r="X324" s="3"/>
      <c r="Y324" s="3"/>
      <c r="Z324" s="3"/>
    </row>
    <row r="325" spans="1:26" ht="13.75" customHeight="1">
      <c r="A325" s="48">
        <f>'Complete sheet and details'!A324</f>
        <v>42464</v>
      </c>
      <c r="B325" s="4" t="s">
        <v>796</v>
      </c>
      <c r="C325" s="12">
        <v>19.053871000000001</v>
      </c>
      <c r="D325" s="12">
        <v>72.837288000000001</v>
      </c>
      <c r="E325" s="4" t="s">
        <v>274</v>
      </c>
      <c r="F325" s="12">
        <v>0</v>
      </c>
      <c r="G325" s="12">
        <v>0</v>
      </c>
      <c r="H325" s="4" t="s">
        <v>22</v>
      </c>
      <c r="I325" s="3"/>
      <c r="J325" s="3"/>
      <c r="K325" s="3"/>
      <c r="L325" s="3"/>
      <c r="M325" s="3"/>
      <c r="N325" s="3"/>
      <c r="O325" s="3"/>
      <c r="P325" s="3"/>
      <c r="Q325" s="3"/>
      <c r="R325" s="3"/>
      <c r="S325" s="3"/>
      <c r="T325" s="3"/>
      <c r="U325" s="3"/>
      <c r="V325" s="3"/>
      <c r="W325" s="3"/>
      <c r="X325" s="3"/>
      <c r="Y325" s="3"/>
      <c r="Z325" s="3"/>
    </row>
    <row r="326" spans="1:26" ht="13.75" customHeight="1">
      <c r="A326" s="48">
        <f>'Complete sheet and details'!A325</f>
        <v>42450</v>
      </c>
      <c r="B326" s="4" t="s">
        <v>793</v>
      </c>
      <c r="C326" s="12">
        <v>19.0558482</v>
      </c>
      <c r="D326" s="12">
        <v>72.9281589</v>
      </c>
      <c r="E326" s="4" t="s">
        <v>274</v>
      </c>
      <c r="F326" s="12">
        <v>0</v>
      </c>
      <c r="G326" s="12">
        <v>0</v>
      </c>
      <c r="H326" s="4" t="s">
        <v>22</v>
      </c>
      <c r="I326" s="3"/>
      <c r="J326" s="3"/>
      <c r="K326" s="3"/>
      <c r="L326" s="3"/>
      <c r="M326" s="3"/>
      <c r="N326" s="3"/>
      <c r="O326" s="3"/>
      <c r="P326" s="3"/>
      <c r="Q326" s="3"/>
      <c r="R326" s="3"/>
      <c r="S326" s="3"/>
      <c r="T326" s="3"/>
      <c r="U326" s="3"/>
      <c r="V326" s="3"/>
      <c r="W326" s="3"/>
      <c r="X326" s="3"/>
      <c r="Y326" s="3"/>
      <c r="Z326" s="3"/>
    </row>
    <row r="327" spans="1:26" ht="13.75" customHeight="1">
      <c r="A327" s="48">
        <f>'Complete sheet and details'!A326</f>
        <v>42436</v>
      </c>
      <c r="B327" s="4" t="s">
        <v>788</v>
      </c>
      <c r="C327" s="12">
        <v>19.159013999999999</v>
      </c>
      <c r="D327" s="12">
        <v>72.998568599999999</v>
      </c>
      <c r="E327" s="4" t="s">
        <v>1360</v>
      </c>
      <c r="F327" s="12">
        <v>0</v>
      </c>
      <c r="G327" s="12">
        <v>2</v>
      </c>
      <c r="H327" s="4" t="s">
        <v>22</v>
      </c>
      <c r="I327" s="3"/>
      <c r="J327" s="3"/>
      <c r="K327" s="3"/>
      <c r="L327" s="3"/>
      <c r="M327" s="3"/>
      <c r="N327" s="3"/>
      <c r="O327" s="3"/>
      <c r="P327" s="3"/>
      <c r="Q327" s="3"/>
      <c r="R327" s="3"/>
      <c r="S327" s="3"/>
      <c r="T327" s="3"/>
      <c r="U327" s="3"/>
      <c r="V327" s="3"/>
      <c r="W327" s="3"/>
      <c r="X327" s="3"/>
      <c r="Y327" s="3"/>
      <c r="Z327" s="3"/>
    </row>
    <row r="328" spans="1:26" ht="13.75" customHeight="1">
      <c r="A328" s="48">
        <f>'Complete sheet and details'!A327</f>
        <v>42435</v>
      </c>
      <c r="B328" s="4" t="s">
        <v>223</v>
      </c>
      <c r="C328" s="12">
        <v>19.1173012</v>
      </c>
      <c r="D328" s="12">
        <v>72.8840395</v>
      </c>
      <c r="E328" s="4" t="s">
        <v>274</v>
      </c>
      <c r="F328" s="12">
        <v>0</v>
      </c>
      <c r="G328" s="12">
        <v>1</v>
      </c>
      <c r="H328" s="4" t="s">
        <v>22</v>
      </c>
      <c r="I328" s="3"/>
      <c r="J328" s="3"/>
      <c r="K328" s="3"/>
      <c r="L328" s="3"/>
      <c r="M328" s="3"/>
      <c r="N328" s="3"/>
      <c r="O328" s="3"/>
      <c r="P328" s="3"/>
      <c r="Q328" s="3"/>
      <c r="R328" s="3"/>
      <c r="S328" s="3"/>
      <c r="T328" s="3"/>
      <c r="U328" s="3"/>
      <c r="V328" s="3"/>
      <c r="W328" s="3"/>
      <c r="X328" s="3"/>
      <c r="Y328" s="3"/>
      <c r="Z328" s="3"/>
    </row>
    <row r="329" spans="1:26" ht="13.75" customHeight="1">
      <c r="A329" s="48">
        <f>'Complete sheet and details'!A328</f>
        <v>42433</v>
      </c>
      <c r="B329" s="4" t="s">
        <v>782</v>
      </c>
      <c r="C329" s="12">
        <v>19.224066499999999</v>
      </c>
      <c r="D329" s="12">
        <v>72.854709599999893</v>
      </c>
      <c r="E329" s="4" t="s">
        <v>274</v>
      </c>
      <c r="F329" s="12">
        <v>0</v>
      </c>
      <c r="G329" s="12">
        <v>0</v>
      </c>
      <c r="H329" s="4" t="s">
        <v>22</v>
      </c>
      <c r="I329" s="3"/>
      <c r="J329" s="3"/>
      <c r="K329" s="3"/>
      <c r="L329" s="3"/>
      <c r="M329" s="3"/>
      <c r="N329" s="3"/>
      <c r="O329" s="3"/>
      <c r="P329" s="3"/>
      <c r="Q329" s="3"/>
      <c r="R329" s="3"/>
      <c r="S329" s="3"/>
      <c r="T329" s="3"/>
      <c r="U329" s="3"/>
      <c r="V329" s="3"/>
      <c r="W329" s="3"/>
      <c r="X329" s="3"/>
      <c r="Y329" s="3"/>
      <c r="Z329" s="3"/>
    </row>
    <row r="330" spans="1:26" ht="13.75" customHeight="1">
      <c r="A330" s="48">
        <f>'Complete sheet and details'!A329</f>
        <v>42428</v>
      </c>
      <c r="B330" s="4" t="s">
        <v>404</v>
      </c>
      <c r="C330" s="12">
        <v>19.221511499999998</v>
      </c>
      <c r="D330" s="12">
        <v>73.164462799999995</v>
      </c>
      <c r="E330" s="4" t="s">
        <v>1359</v>
      </c>
      <c r="F330" s="12">
        <v>2</v>
      </c>
      <c r="G330" s="12">
        <v>0</v>
      </c>
      <c r="H330" s="4" t="s">
        <v>45</v>
      </c>
      <c r="I330" s="3"/>
      <c r="J330" s="3"/>
      <c r="K330" s="3"/>
      <c r="L330" s="3"/>
      <c r="M330" s="3"/>
      <c r="N330" s="3"/>
      <c r="O330" s="3"/>
      <c r="P330" s="3"/>
      <c r="Q330" s="3"/>
      <c r="R330" s="3"/>
      <c r="S330" s="3"/>
      <c r="T330" s="3"/>
      <c r="U330" s="3"/>
      <c r="V330" s="3"/>
      <c r="W330" s="3"/>
      <c r="X330" s="3"/>
      <c r="Y330" s="3"/>
      <c r="Z330" s="3"/>
    </row>
    <row r="331" spans="1:26" ht="13.75" customHeight="1">
      <c r="A331" s="48">
        <f>'Complete sheet and details'!A330</f>
        <v>42415</v>
      </c>
      <c r="B331" s="4" t="s">
        <v>108</v>
      </c>
      <c r="C331" s="12">
        <v>19.793137999999999</v>
      </c>
      <c r="D331" s="12">
        <v>72.7363158</v>
      </c>
      <c r="E331" s="4" t="s">
        <v>274</v>
      </c>
      <c r="F331" s="12">
        <v>15</v>
      </c>
      <c r="G331" s="12">
        <v>3</v>
      </c>
      <c r="H331" s="4" t="s">
        <v>30</v>
      </c>
      <c r="I331" s="3"/>
      <c r="J331" s="3"/>
      <c r="K331" s="3"/>
      <c r="L331" s="3"/>
      <c r="M331" s="3"/>
      <c r="N331" s="3"/>
      <c r="O331" s="3"/>
      <c r="P331" s="3"/>
      <c r="Q331" s="3"/>
      <c r="R331" s="3"/>
      <c r="S331" s="3"/>
      <c r="T331" s="3"/>
      <c r="U331" s="3"/>
      <c r="V331" s="3"/>
      <c r="W331" s="3"/>
      <c r="X331" s="3"/>
      <c r="Y331" s="3"/>
      <c r="Z331" s="3"/>
    </row>
    <row r="332" spans="1:26" ht="13.75" customHeight="1">
      <c r="A332" s="48">
        <f>'Complete sheet and details'!A331</f>
        <v>42374</v>
      </c>
      <c r="B332" s="4" t="s">
        <v>175</v>
      </c>
      <c r="C332" s="12">
        <v>19.130372000000001</v>
      </c>
      <c r="D332" s="12">
        <v>72.932214599999995</v>
      </c>
      <c r="E332" s="4" t="s">
        <v>274</v>
      </c>
      <c r="F332" s="12">
        <v>7</v>
      </c>
      <c r="G332" s="12">
        <v>0</v>
      </c>
      <c r="H332" s="4" t="s">
        <v>68</v>
      </c>
      <c r="I332" s="3"/>
      <c r="J332" s="3"/>
      <c r="K332" s="3"/>
      <c r="L332" s="3"/>
      <c r="M332" s="3"/>
      <c r="N332" s="3"/>
      <c r="O332" s="3"/>
      <c r="P332" s="3"/>
      <c r="Q332" s="3"/>
      <c r="R332" s="3"/>
      <c r="S332" s="3"/>
      <c r="T332" s="3"/>
      <c r="U332" s="3"/>
      <c r="V332" s="3"/>
      <c r="W332" s="3"/>
      <c r="X332" s="3"/>
      <c r="Y332" s="3"/>
      <c r="Z332" s="3"/>
    </row>
    <row r="333" spans="1:26" ht="13.75" customHeight="1">
      <c r="A333" s="48">
        <f>'Complete sheet and details'!A332</f>
        <v>42368</v>
      </c>
      <c r="B333" s="4" t="s">
        <v>776</v>
      </c>
      <c r="C333" s="12">
        <v>19.249435699999999</v>
      </c>
      <c r="D333" s="12">
        <v>72.859627899999893</v>
      </c>
      <c r="E333" s="4" t="s">
        <v>274</v>
      </c>
      <c r="F333" s="12">
        <v>0</v>
      </c>
      <c r="G333" s="12">
        <v>0</v>
      </c>
      <c r="H333" s="4" t="s">
        <v>22</v>
      </c>
      <c r="I333" s="3"/>
      <c r="J333" s="3"/>
      <c r="K333" s="3"/>
      <c r="L333" s="3"/>
      <c r="M333" s="3"/>
      <c r="N333" s="3"/>
      <c r="O333" s="3"/>
      <c r="P333" s="3"/>
      <c r="Q333" s="3"/>
      <c r="R333" s="3"/>
      <c r="S333" s="3"/>
      <c r="T333" s="3"/>
      <c r="U333" s="3"/>
      <c r="V333" s="3"/>
      <c r="W333" s="3"/>
      <c r="X333" s="3"/>
      <c r="Y333" s="3"/>
      <c r="Z333" s="3"/>
    </row>
    <row r="334" spans="1:26" ht="13.75" customHeight="1">
      <c r="A334" s="48">
        <f>'Complete sheet and details'!A333</f>
        <v>42366</v>
      </c>
      <c r="B334" s="4" t="s">
        <v>779</v>
      </c>
      <c r="C334" s="12">
        <v>19.693558100000001</v>
      </c>
      <c r="D334" s="12">
        <v>72.765518399999905</v>
      </c>
      <c r="E334" s="4" t="s">
        <v>1360</v>
      </c>
      <c r="F334" s="12">
        <v>0</v>
      </c>
      <c r="G334" s="12">
        <v>1</v>
      </c>
      <c r="H334" s="4" t="s">
        <v>22</v>
      </c>
      <c r="I334" s="3"/>
      <c r="J334" s="3"/>
      <c r="K334" s="3"/>
      <c r="L334" s="3"/>
      <c r="M334" s="3"/>
      <c r="N334" s="3"/>
      <c r="O334" s="3"/>
      <c r="P334" s="3"/>
      <c r="Q334" s="3"/>
      <c r="R334" s="3"/>
      <c r="S334" s="3"/>
      <c r="T334" s="3"/>
      <c r="U334" s="3"/>
      <c r="V334" s="3"/>
      <c r="W334" s="3"/>
      <c r="X334" s="3"/>
      <c r="Y334" s="3"/>
      <c r="Z334" s="3"/>
    </row>
    <row r="335" spans="1:26" ht="13.75" customHeight="1">
      <c r="A335" s="48">
        <f>'Complete sheet and details'!A334</f>
        <v>42343</v>
      </c>
      <c r="B335" s="4" t="s">
        <v>774</v>
      </c>
      <c r="C335" s="12">
        <v>19.182516700000001</v>
      </c>
      <c r="D335" s="12">
        <v>73.192602299999905</v>
      </c>
      <c r="E335" s="4" t="s">
        <v>274</v>
      </c>
      <c r="F335" s="12">
        <v>0</v>
      </c>
      <c r="G335" s="12">
        <v>0</v>
      </c>
      <c r="H335" s="4" t="s">
        <v>39</v>
      </c>
      <c r="I335" s="3"/>
      <c r="J335" s="3"/>
      <c r="K335" s="3"/>
      <c r="L335" s="3"/>
      <c r="M335" s="3"/>
      <c r="N335" s="3"/>
      <c r="O335" s="3"/>
      <c r="P335" s="3"/>
      <c r="Q335" s="3"/>
      <c r="R335" s="3"/>
      <c r="S335" s="3"/>
      <c r="T335" s="3"/>
      <c r="U335" s="3"/>
      <c r="V335" s="3"/>
      <c r="W335" s="3"/>
      <c r="X335" s="3"/>
      <c r="Y335" s="3"/>
      <c r="Z335" s="3"/>
    </row>
    <row r="336" spans="1:26" ht="13.75" customHeight="1">
      <c r="A336" s="48">
        <f>'Complete sheet and details'!A335</f>
        <v>42319</v>
      </c>
      <c r="B336" s="4" t="s">
        <v>218</v>
      </c>
      <c r="C336" s="12">
        <v>19.062269000000001</v>
      </c>
      <c r="D336" s="12">
        <v>72.899540000000002</v>
      </c>
      <c r="E336" s="4" t="s">
        <v>1362</v>
      </c>
      <c r="F336" s="12">
        <v>5</v>
      </c>
      <c r="G336" s="12">
        <v>0</v>
      </c>
      <c r="H336" s="4" t="s">
        <v>68</v>
      </c>
      <c r="I336" s="3"/>
      <c r="J336" s="3"/>
      <c r="K336" s="3"/>
      <c r="L336" s="3"/>
      <c r="M336" s="3"/>
      <c r="N336" s="3"/>
      <c r="O336" s="3"/>
      <c r="P336" s="3"/>
      <c r="Q336" s="3"/>
      <c r="R336" s="3"/>
      <c r="S336" s="3"/>
      <c r="T336" s="3"/>
      <c r="U336" s="3"/>
      <c r="V336" s="3"/>
      <c r="W336" s="3"/>
      <c r="X336" s="3"/>
      <c r="Y336" s="3"/>
      <c r="Z336" s="3"/>
    </row>
    <row r="337" spans="1:26" ht="13.75" customHeight="1">
      <c r="A337" s="48">
        <f>'Complete sheet and details'!A336</f>
        <v>42317</v>
      </c>
      <c r="B337" s="4" t="s">
        <v>771</v>
      </c>
      <c r="C337" s="12">
        <v>19.044704800000002</v>
      </c>
      <c r="D337" s="12">
        <v>72.910251099999996</v>
      </c>
      <c r="E337" s="4" t="s">
        <v>274</v>
      </c>
      <c r="F337" s="12">
        <v>0</v>
      </c>
      <c r="G337" s="12">
        <v>0</v>
      </c>
      <c r="H337" s="4" t="s">
        <v>39</v>
      </c>
      <c r="I337" s="3"/>
      <c r="J337" s="3"/>
      <c r="K337" s="3"/>
      <c r="L337" s="3"/>
      <c r="M337" s="3"/>
      <c r="N337" s="3"/>
      <c r="O337" s="3"/>
      <c r="P337" s="3"/>
      <c r="Q337" s="3"/>
      <c r="R337" s="3"/>
      <c r="S337" s="3"/>
      <c r="T337" s="3"/>
      <c r="U337" s="3"/>
      <c r="V337" s="3"/>
      <c r="W337" s="3"/>
      <c r="X337" s="3"/>
      <c r="Y337" s="3"/>
      <c r="Z337" s="3"/>
    </row>
    <row r="338" spans="1:26" ht="13.75" customHeight="1">
      <c r="A338" s="48">
        <f>'Complete sheet and details'!A337</f>
        <v>42303</v>
      </c>
      <c r="B338" s="4" t="s">
        <v>194</v>
      </c>
      <c r="C338" s="12">
        <v>18.948737900000001</v>
      </c>
      <c r="D338" s="12">
        <v>72.8288826</v>
      </c>
      <c r="E338" s="4" t="s">
        <v>274</v>
      </c>
      <c r="F338" s="12">
        <v>0</v>
      </c>
      <c r="G338" s="12">
        <v>0</v>
      </c>
      <c r="H338" s="4" t="s">
        <v>68</v>
      </c>
      <c r="I338" s="3"/>
      <c r="J338" s="3"/>
      <c r="K338" s="3"/>
      <c r="L338" s="3"/>
      <c r="M338" s="3"/>
      <c r="N338" s="3"/>
      <c r="O338" s="3"/>
      <c r="P338" s="3"/>
      <c r="Q338" s="3"/>
      <c r="R338" s="3"/>
      <c r="S338" s="3"/>
      <c r="T338" s="3"/>
      <c r="U338" s="3"/>
      <c r="V338" s="3"/>
      <c r="W338" s="3"/>
      <c r="X338" s="3"/>
      <c r="Y338" s="3"/>
      <c r="Z338" s="3"/>
    </row>
    <row r="339" spans="1:26" ht="13.75" customHeight="1">
      <c r="A339" s="48">
        <f>'Complete sheet and details'!A338</f>
        <v>42299</v>
      </c>
      <c r="B339" s="4" t="s">
        <v>214</v>
      </c>
      <c r="C339" s="12">
        <v>19.1758475</v>
      </c>
      <c r="D339" s="12">
        <v>72.876286199999996</v>
      </c>
      <c r="E339" s="4" t="s">
        <v>1362</v>
      </c>
      <c r="F339" s="12">
        <v>5</v>
      </c>
      <c r="G339" s="12">
        <v>0</v>
      </c>
      <c r="H339" s="4" t="s">
        <v>22</v>
      </c>
      <c r="I339" s="3"/>
      <c r="J339" s="3"/>
      <c r="K339" s="3"/>
      <c r="L339" s="3"/>
      <c r="M339" s="3"/>
      <c r="N339" s="3"/>
      <c r="O339" s="3"/>
      <c r="P339" s="3"/>
      <c r="Q339" s="3"/>
      <c r="R339" s="3"/>
      <c r="S339" s="3"/>
      <c r="T339" s="3"/>
      <c r="U339" s="3"/>
      <c r="V339" s="3"/>
      <c r="W339" s="3"/>
      <c r="X339" s="3"/>
      <c r="Y339" s="3"/>
      <c r="Z339" s="3"/>
    </row>
    <row r="340" spans="1:26" ht="13.75" customHeight="1">
      <c r="A340" s="48">
        <f>'Complete sheet and details'!A339</f>
        <v>42296</v>
      </c>
      <c r="B340" s="4" t="s">
        <v>766</v>
      </c>
      <c r="C340" s="12">
        <v>19.078598800000002</v>
      </c>
      <c r="D340" s="12">
        <v>72.910145599999893</v>
      </c>
      <c r="E340" s="4" t="s">
        <v>1359</v>
      </c>
      <c r="F340" s="12">
        <v>0</v>
      </c>
      <c r="G340" s="12">
        <v>1</v>
      </c>
      <c r="H340" s="4" t="s">
        <v>68</v>
      </c>
      <c r="I340" s="3"/>
      <c r="J340" s="3"/>
      <c r="K340" s="3"/>
      <c r="L340" s="3"/>
      <c r="M340" s="3"/>
      <c r="N340" s="3"/>
      <c r="O340" s="3"/>
      <c r="P340" s="3"/>
      <c r="Q340" s="3"/>
      <c r="R340" s="3"/>
      <c r="S340" s="3"/>
      <c r="T340" s="3"/>
      <c r="U340" s="3"/>
      <c r="V340" s="3"/>
      <c r="W340" s="3"/>
      <c r="X340" s="3"/>
      <c r="Y340" s="3"/>
      <c r="Z340" s="3"/>
    </row>
    <row r="341" spans="1:26" ht="13.75" customHeight="1">
      <c r="A341" s="48">
        <f>'Complete sheet and details'!A340</f>
        <v>42295</v>
      </c>
      <c r="B341" s="4" t="s">
        <v>762</v>
      </c>
      <c r="C341" s="12">
        <v>19.258097800000002</v>
      </c>
      <c r="D341" s="12">
        <v>72.984656999999999</v>
      </c>
      <c r="E341" s="4" t="s">
        <v>1361</v>
      </c>
      <c r="F341" s="12">
        <v>0</v>
      </c>
      <c r="G341" s="12">
        <v>1</v>
      </c>
      <c r="H341" s="4" t="s">
        <v>68</v>
      </c>
      <c r="I341" s="3"/>
      <c r="J341" s="3"/>
      <c r="K341" s="3"/>
      <c r="L341" s="3"/>
      <c r="M341" s="3"/>
      <c r="N341" s="3"/>
      <c r="O341" s="3"/>
      <c r="P341" s="3"/>
      <c r="Q341" s="3"/>
      <c r="R341" s="3"/>
      <c r="S341" s="3"/>
      <c r="T341" s="3"/>
      <c r="U341" s="3"/>
      <c r="V341" s="3"/>
      <c r="W341" s="3"/>
      <c r="X341" s="3"/>
      <c r="Y341" s="3"/>
      <c r="Z341" s="3"/>
    </row>
    <row r="342" spans="1:26" ht="13.75" customHeight="1">
      <c r="A342" s="48">
        <f>'Complete sheet and details'!A341</f>
        <v>42294</v>
      </c>
      <c r="B342" s="4" t="s">
        <v>759</v>
      </c>
      <c r="C342" s="12">
        <v>18.9746317</v>
      </c>
      <c r="D342" s="12">
        <v>72.806502299999906</v>
      </c>
      <c r="E342" s="4" t="s">
        <v>274</v>
      </c>
      <c r="F342" s="12">
        <v>0</v>
      </c>
      <c r="G342" s="12">
        <v>0</v>
      </c>
      <c r="H342" s="4" t="s">
        <v>22</v>
      </c>
      <c r="I342" s="3"/>
      <c r="J342" s="3"/>
      <c r="K342" s="3"/>
      <c r="L342" s="3"/>
      <c r="M342" s="3"/>
      <c r="N342" s="3"/>
      <c r="O342" s="3"/>
      <c r="P342" s="3"/>
      <c r="Q342" s="3"/>
      <c r="R342" s="3"/>
      <c r="S342" s="3"/>
      <c r="T342" s="3"/>
      <c r="U342" s="3"/>
      <c r="V342" s="3"/>
      <c r="W342" s="3"/>
      <c r="X342" s="3"/>
      <c r="Y342" s="3"/>
      <c r="Z342" s="3"/>
    </row>
    <row r="343" spans="1:26" ht="13.75" customHeight="1">
      <c r="A343" s="48">
        <f>'Complete sheet and details'!A342</f>
        <v>42284</v>
      </c>
      <c r="B343" s="4" t="s">
        <v>338</v>
      </c>
      <c r="C343" s="12">
        <v>19.102768999999999</v>
      </c>
      <c r="D343" s="12">
        <v>73.009001299999994</v>
      </c>
      <c r="E343" s="4" t="s">
        <v>274</v>
      </c>
      <c r="F343" s="12">
        <v>3</v>
      </c>
      <c r="G343" s="12">
        <v>0</v>
      </c>
      <c r="H343" s="4" t="s">
        <v>30</v>
      </c>
      <c r="I343" s="3"/>
      <c r="J343" s="3"/>
      <c r="K343" s="3"/>
      <c r="L343" s="3"/>
      <c r="M343" s="3"/>
      <c r="N343" s="3"/>
      <c r="O343" s="3"/>
      <c r="P343" s="3"/>
      <c r="Q343" s="3"/>
      <c r="R343" s="3"/>
      <c r="S343" s="3"/>
      <c r="T343" s="3"/>
      <c r="U343" s="3"/>
      <c r="V343" s="3"/>
      <c r="W343" s="3"/>
      <c r="X343" s="3"/>
      <c r="Y343" s="3"/>
      <c r="Z343" s="3"/>
    </row>
    <row r="344" spans="1:26" ht="13.75" customHeight="1">
      <c r="A344" s="48">
        <f>'Complete sheet and details'!A343</f>
        <v>42284</v>
      </c>
      <c r="B344" s="4" t="s">
        <v>513</v>
      </c>
      <c r="C344" s="12">
        <v>19.087027599999999</v>
      </c>
      <c r="D344" s="12">
        <v>72.841577999999998</v>
      </c>
      <c r="E344" s="4" t="s">
        <v>274</v>
      </c>
      <c r="F344" s="12">
        <v>1</v>
      </c>
      <c r="G344" s="12">
        <v>1</v>
      </c>
      <c r="H344" s="4" t="s">
        <v>22</v>
      </c>
      <c r="I344" s="3"/>
      <c r="J344" s="3"/>
      <c r="K344" s="3"/>
      <c r="L344" s="3"/>
      <c r="M344" s="3"/>
      <c r="N344" s="3"/>
      <c r="O344" s="3"/>
      <c r="P344" s="3"/>
      <c r="Q344" s="3"/>
      <c r="R344" s="3"/>
      <c r="S344" s="3"/>
      <c r="T344" s="3"/>
      <c r="U344" s="3"/>
      <c r="V344" s="3"/>
      <c r="W344" s="3"/>
      <c r="X344" s="3"/>
      <c r="Y344" s="3"/>
      <c r="Z344" s="3"/>
    </row>
    <row r="345" spans="1:26" ht="13.75" customHeight="1">
      <c r="A345" s="48">
        <f>'Complete sheet and details'!A344</f>
        <v>42283</v>
      </c>
      <c r="B345" s="4" t="s">
        <v>509</v>
      </c>
      <c r="C345" s="12">
        <v>19.102768999999999</v>
      </c>
      <c r="D345" s="12">
        <v>73.009001299999994</v>
      </c>
      <c r="E345" s="4" t="s">
        <v>1359</v>
      </c>
      <c r="F345" s="12">
        <v>1</v>
      </c>
      <c r="G345" s="12">
        <v>1</v>
      </c>
      <c r="H345" s="4" t="s">
        <v>45</v>
      </c>
      <c r="I345" s="3"/>
      <c r="J345" s="3"/>
      <c r="K345" s="3"/>
      <c r="L345" s="3"/>
      <c r="M345" s="3"/>
      <c r="N345" s="3"/>
      <c r="O345" s="3"/>
      <c r="P345" s="3"/>
      <c r="Q345" s="3"/>
      <c r="R345" s="3"/>
      <c r="S345" s="3"/>
      <c r="T345" s="3"/>
      <c r="U345" s="3"/>
      <c r="V345" s="3"/>
      <c r="W345" s="3"/>
      <c r="X345" s="3"/>
      <c r="Y345" s="3"/>
      <c r="Z345" s="3"/>
    </row>
    <row r="346" spans="1:26" ht="13.75" customHeight="1">
      <c r="A346" s="51">
        <f>'Complete sheet and details'!A345</f>
        <v>42268</v>
      </c>
      <c r="B346" s="4" t="s">
        <v>756</v>
      </c>
      <c r="C346" s="12">
        <v>19.168340199999999</v>
      </c>
      <c r="D346" s="12">
        <v>73.073963399999997</v>
      </c>
      <c r="E346" s="4" t="s">
        <v>1361</v>
      </c>
      <c r="F346" s="12">
        <v>0</v>
      </c>
      <c r="G346" s="12">
        <v>1</v>
      </c>
      <c r="H346" s="4" t="s">
        <v>68</v>
      </c>
      <c r="I346" s="3"/>
      <c r="J346" s="3"/>
      <c r="K346" s="3"/>
      <c r="L346" s="3"/>
      <c r="M346" s="3"/>
      <c r="N346" s="3"/>
      <c r="O346" s="3"/>
      <c r="P346" s="3"/>
      <c r="Q346" s="3"/>
      <c r="R346" s="3"/>
      <c r="S346" s="3"/>
      <c r="T346" s="3"/>
      <c r="U346" s="3"/>
      <c r="V346" s="3"/>
      <c r="W346" s="3"/>
      <c r="X346" s="3"/>
      <c r="Y346" s="3"/>
      <c r="Z346" s="3"/>
    </row>
    <row r="347" spans="1:26" ht="13.75" customHeight="1">
      <c r="A347" s="48">
        <f>'Complete sheet and details'!A346</f>
        <v>42262</v>
      </c>
      <c r="B347" s="4" t="s">
        <v>152</v>
      </c>
      <c r="C347" s="12">
        <v>19.174868199999999</v>
      </c>
      <c r="D347" s="12">
        <v>72.846907299999998</v>
      </c>
      <c r="E347" s="4" t="s">
        <v>274</v>
      </c>
      <c r="F347" s="12">
        <v>9</v>
      </c>
      <c r="G347" s="12">
        <v>4</v>
      </c>
      <c r="H347" s="4" t="s">
        <v>22</v>
      </c>
      <c r="I347" s="3"/>
      <c r="J347" s="3"/>
      <c r="K347" s="3"/>
      <c r="L347" s="3"/>
      <c r="M347" s="3"/>
      <c r="N347" s="3"/>
      <c r="O347" s="3"/>
      <c r="P347" s="3"/>
      <c r="Q347" s="3"/>
      <c r="R347" s="3"/>
      <c r="S347" s="3"/>
      <c r="T347" s="3"/>
      <c r="U347" s="3"/>
      <c r="V347" s="3"/>
      <c r="W347" s="3"/>
      <c r="X347" s="3"/>
      <c r="Y347" s="3"/>
      <c r="Z347" s="3"/>
    </row>
    <row r="348" spans="1:26" ht="13.75" customHeight="1">
      <c r="A348" s="48">
        <f>'Complete sheet and details'!A347</f>
        <v>42252</v>
      </c>
      <c r="B348" s="4" t="s">
        <v>753</v>
      </c>
      <c r="C348" s="12">
        <v>19.186820000000001</v>
      </c>
      <c r="D348" s="12">
        <v>72.848107999999996</v>
      </c>
      <c r="E348" s="4" t="s">
        <v>1360</v>
      </c>
      <c r="F348" s="12">
        <v>0</v>
      </c>
      <c r="G348" s="12">
        <v>0</v>
      </c>
      <c r="H348" s="4" t="s">
        <v>22</v>
      </c>
      <c r="I348" s="3"/>
      <c r="J348" s="3"/>
      <c r="K348" s="3"/>
      <c r="L348" s="3"/>
      <c r="M348" s="3"/>
      <c r="N348" s="3"/>
      <c r="O348" s="3"/>
      <c r="P348" s="3"/>
      <c r="Q348" s="3"/>
      <c r="R348" s="3"/>
      <c r="S348" s="3"/>
      <c r="T348" s="3"/>
      <c r="U348" s="3"/>
      <c r="V348" s="3"/>
      <c r="W348" s="3"/>
      <c r="X348" s="3"/>
      <c r="Y348" s="3"/>
      <c r="Z348" s="3"/>
    </row>
    <row r="349" spans="1:26" ht="13.75" customHeight="1">
      <c r="A349" s="50">
        <f>'Complete sheet and details'!A348</f>
        <v>42222</v>
      </c>
      <c r="B349" s="4" t="s">
        <v>413</v>
      </c>
      <c r="C349" s="12">
        <v>19.032803000000001</v>
      </c>
      <c r="D349" s="12">
        <v>73.101215299999893</v>
      </c>
      <c r="E349" s="4" t="s">
        <v>1362</v>
      </c>
      <c r="F349" s="12">
        <v>2</v>
      </c>
      <c r="G349" s="12">
        <v>1</v>
      </c>
      <c r="H349" s="4" t="s">
        <v>68</v>
      </c>
      <c r="I349" s="3"/>
      <c r="J349" s="3"/>
      <c r="K349" s="3"/>
      <c r="L349" s="3"/>
      <c r="M349" s="3"/>
      <c r="N349" s="3"/>
      <c r="O349" s="3"/>
      <c r="P349" s="3"/>
      <c r="Q349" s="3"/>
      <c r="R349" s="3"/>
      <c r="S349" s="3"/>
      <c r="T349" s="3"/>
      <c r="U349" s="3"/>
      <c r="V349" s="3"/>
      <c r="W349" s="3"/>
      <c r="X349" s="3"/>
      <c r="Y349" s="3"/>
      <c r="Z349" s="3"/>
    </row>
    <row r="350" spans="1:26" ht="13.75" customHeight="1">
      <c r="A350" s="50">
        <f>'Complete sheet and details'!A349</f>
        <v>42207</v>
      </c>
      <c r="B350" s="4" t="s">
        <v>148</v>
      </c>
      <c r="C350" s="12">
        <v>18.936238100000001</v>
      </c>
      <c r="D350" s="12">
        <v>72.838254699999993</v>
      </c>
      <c r="E350" s="4" t="s">
        <v>274</v>
      </c>
      <c r="F350" s="12">
        <v>9</v>
      </c>
      <c r="G350" s="12">
        <v>0</v>
      </c>
      <c r="H350" s="4" t="s">
        <v>22</v>
      </c>
      <c r="I350" s="3"/>
      <c r="J350" s="3"/>
      <c r="K350" s="3"/>
      <c r="L350" s="3"/>
      <c r="M350" s="3"/>
      <c r="N350" s="3"/>
      <c r="O350" s="3"/>
      <c r="P350" s="3"/>
      <c r="Q350" s="3"/>
      <c r="R350" s="3"/>
      <c r="S350" s="3"/>
      <c r="T350" s="3"/>
      <c r="U350" s="3"/>
      <c r="V350" s="3"/>
      <c r="W350" s="3"/>
      <c r="X350" s="3"/>
      <c r="Y350" s="3"/>
      <c r="Z350" s="3"/>
    </row>
    <row r="351" spans="1:26" ht="13.75" customHeight="1">
      <c r="A351" s="50">
        <f>'Complete sheet and details'!A350</f>
        <v>42194</v>
      </c>
      <c r="B351" s="4" t="s">
        <v>750</v>
      </c>
      <c r="C351" s="12">
        <v>19.012871000000001</v>
      </c>
      <c r="D351" s="12">
        <v>72.843816699999905</v>
      </c>
      <c r="E351" s="4" t="s">
        <v>274</v>
      </c>
      <c r="F351" s="12">
        <v>0</v>
      </c>
      <c r="G351" s="12">
        <v>0</v>
      </c>
      <c r="H351" s="4" t="s">
        <v>68</v>
      </c>
      <c r="I351" s="3"/>
      <c r="J351" s="3"/>
      <c r="K351" s="3"/>
      <c r="L351" s="3"/>
      <c r="M351" s="3"/>
      <c r="N351" s="3"/>
      <c r="O351" s="3"/>
      <c r="P351" s="3"/>
      <c r="Q351" s="3"/>
      <c r="R351" s="3"/>
      <c r="S351" s="3"/>
      <c r="T351" s="3"/>
      <c r="U351" s="3"/>
      <c r="V351" s="3"/>
      <c r="W351" s="3"/>
      <c r="X351" s="3"/>
      <c r="Y351" s="3"/>
      <c r="Z351" s="3"/>
    </row>
    <row r="352" spans="1:26" ht="13.75" customHeight="1">
      <c r="A352" s="50">
        <f>'Complete sheet and details'!A351</f>
        <v>42191</v>
      </c>
      <c r="B352" s="4" t="s">
        <v>284</v>
      </c>
      <c r="C352" s="12">
        <v>19.185022499999999</v>
      </c>
      <c r="D352" s="12">
        <v>72.968317299999995</v>
      </c>
      <c r="E352" s="4" t="s">
        <v>1361</v>
      </c>
      <c r="F352" s="12">
        <v>4</v>
      </c>
      <c r="G352" s="12">
        <v>0</v>
      </c>
      <c r="H352" s="4" t="s">
        <v>39</v>
      </c>
      <c r="I352" s="3"/>
      <c r="J352" s="3"/>
      <c r="K352" s="3"/>
      <c r="L352" s="3"/>
      <c r="M352" s="3"/>
      <c r="N352" s="3"/>
      <c r="O352" s="3"/>
      <c r="P352" s="3"/>
      <c r="Q352" s="3"/>
      <c r="R352" s="3"/>
      <c r="S352" s="3"/>
      <c r="T352" s="3"/>
      <c r="U352" s="3"/>
      <c r="V352" s="3"/>
      <c r="W352" s="3"/>
      <c r="X352" s="3"/>
      <c r="Y352" s="3"/>
      <c r="Z352" s="3"/>
    </row>
    <row r="353" spans="1:26" ht="13.75" customHeight="1">
      <c r="A353" s="50">
        <f>'Complete sheet and details'!A352</f>
        <v>42178</v>
      </c>
      <c r="B353" s="4" t="s">
        <v>748</v>
      </c>
      <c r="C353" s="12">
        <v>19.150965500000002</v>
      </c>
      <c r="D353" s="12">
        <v>72.883129400000001</v>
      </c>
      <c r="E353" s="4" t="s">
        <v>1361</v>
      </c>
      <c r="F353" s="12">
        <v>0</v>
      </c>
      <c r="G353" s="12">
        <v>1</v>
      </c>
      <c r="H353" s="4" t="s">
        <v>39</v>
      </c>
      <c r="I353" s="3"/>
      <c r="J353" s="3"/>
      <c r="K353" s="3"/>
      <c r="L353" s="3"/>
      <c r="M353" s="3"/>
      <c r="N353" s="3"/>
      <c r="O353" s="3"/>
      <c r="P353" s="3"/>
      <c r="Q353" s="3"/>
      <c r="R353" s="3"/>
      <c r="S353" s="3"/>
      <c r="T353" s="3"/>
      <c r="U353" s="3"/>
      <c r="V353" s="3"/>
      <c r="W353" s="3"/>
      <c r="X353" s="3"/>
      <c r="Y353" s="3"/>
      <c r="Z353" s="3"/>
    </row>
    <row r="354" spans="1:26" ht="13.75" customHeight="1">
      <c r="A354" s="50">
        <f>'Complete sheet and details'!A353</f>
        <v>42176</v>
      </c>
      <c r="B354" s="4" t="s">
        <v>410</v>
      </c>
      <c r="C354" s="12">
        <v>19.012184300000001</v>
      </c>
      <c r="D354" s="12">
        <v>72.827464199999994</v>
      </c>
      <c r="E354" s="4" t="s">
        <v>1360</v>
      </c>
      <c r="F354" s="12">
        <v>2</v>
      </c>
      <c r="G354" s="12">
        <v>0</v>
      </c>
      <c r="H354" s="4" t="s">
        <v>68</v>
      </c>
      <c r="I354" s="3"/>
      <c r="J354" s="3"/>
      <c r="K354" s="3"/>
      <c r="L354" s="3"/>
      <c r="M354" s="3"/>
      <c r="N354" s="3"/>
      <c r="O354" s="3"/>
      <c r="P354" s="3"/>
      <c r="Q354" s="3"/>
      <c r="R354" s="3"/>
      <c r="S354" s="3"/>
      <c r="T354" s="3"/>
      <c r="U354" s="3"/>
      <c r="V354" s="3"/>
      <c r="W354" s="3"/>
      <c r="X354" s="3"/>
      <c r="Y354" s="3"/>
      <c r="Z354" s="3"/>
    </row>
    <row r="355" spans="1:26" ht="13.75" customHeight="1">
      <c r="A355" s="50">
        <f>'Complete sheet and details'!A354</f>
        <v>42176</v>
      </c>
      <c r="B355" s="4" t="s">
        <v>408</v>
      </c>
      <c r="C355" s="12">
        <v>19.223694399999999</v>
      </c>
      <c r="D355" s="12">
        <v>72.847678099999996</v>
      </c>
      <c r="E355" s="4" t="s">
        <v>1360</v>
      </c>
      <c r="F355" s="12">
        <v>2</v>
      </c>
      <c r="G355" s="12">
        <v>1</v>
      </c>
      <c r="H355" s="4" t="s">
        <v>68</v>
      </c>
      <c r="I355" s="3"/>
      <c r="J355" s="3"/>
      <c r="K355" s="3"/>
      <c r="L355" s="3"/>
      <c r="M355" s="3"/>
      <c r="N355" s="3"/>
      <c r="O355" s="3"/>
      <c r="P355" s="3"/>
      <c r="Q355" s="3"/>
      <c r="R355" s="3"/>
      <c r="S355" s="3"/>
      <c r="T355" s="3"/>
      <c r="U355" s="3"/>
      <c r="V355" s="3"/>
      <c r="W355" s="3"/>
      <c r="X355" s="3"/>
      <c r="Y355" s="3"/>
      <c r="Z355" s="3"/>
    </row>
    <row r="356" spans="1:26" ht="13.75" customHeight="1">
      <c r="A356" s="50">
        <f>'Complete sheet and details'!A355</f>
        <v>42174</v>
      </c>
      <c r="B356" s="4" t="s">
        <v>744</v>
      </c>
      <c r="C356" s="12">
        <v>19.116138599999999</v>
      </c>
      <c r="D356" s="12">
        <v>72.838572200000002</v>
      </c>
      <c r="E356" s="4" t="s">
        <v>1361</v>
      </c>
      <c r="F356" s="12">
        <v>0</v>
      </c>
      <c r="G356" s="12">
        <v>1</v>
      </c>
      <c r="H356" s="4" t="s">
        <v>39</v>
      </c>
      <c r="I356" s="3"/>
      <c r="J356" s="3"/>
      <c r="K356" s="3"/>
      <c r="L356" s="3"/>
      <c r="M356" s="3"/>
      <c r="N356" s="3"/>
      <c r="O356" s="3"/>
      <c r="P356" s="3"/>
      <c r="Q356" s="3"/>
      <c r="R356" s="3"/>
      <c r="S356" s="3"/>
      <c r="T356" s="3"/>
      <c r="U356" s="3"/>
      <c r="V356" s="3"/>
      <c r="W356" s="3"/>
      <c r="X356" s="3"/>
      <c r="Y356" s="3"/>
      <c r="Z356" s="3"/>
    </row>
    <row r="357" spans="1:26" ht="13.75" customHeight="1">
      <c r="A357" s="50">
        <f>'Complete sheet and details'!A356</f>
        <v>42169</v>
      </c>
      <c r="B357" s="4" t="s">
        <v>740</v>
      </c>
      <c r="C357" s="12">
        <v>19.1985706</v>
      </c>
      <c r="D357" s="12">
        <v>72.977968699999906</v>
      </c>
      <c r="E357" s="4" t="s">
        <v>1359</v>
      </c>
      <c r="F357" s="12">
        <v>0</v>
      </c>
      <c r="G357" s="12">
        <v>0</v>
      </c>
      <c r="H357" s="4" t="s">
        <v>45</v>
      </c>
      <c r="I357" s="3"/>
      <c r="J357" s="3"/>
      <c r="K357" s="3"/>
      <c r="L357" s="3"/>
      <c r="M357" s="3"/>
      <c r="N357" s="3"/>
      <c r="O357" s="3"/>
      <c r="P357" s="3"/>
      <c r="Q357" s="3"/>
      <c r="R357" s="3"/>
      <c r="S357" s="3"/>
      <c r="T357" s="3"/>
      <c r="U357" s="3"/>
      <c r="V357" s="3"/>
      <c r="W357" s="3"/>
      <c r="X357" s="3"/>
      <c r="Y357" s="3"/>
      <c r="Z357" s="3"/>
    </row>
    <row r="358" spans="1:26" ht="13.75" customHeight="1">
      <c r="A358" s="50">
        <f>'Complete sheet and details'!A357</f>
        <v>42158</v>
      </c>
      <c r="B358" s="4" t="s">
        <v>736</v>
      </c>
      <c r="C358" s="12">
        <v>18.942961100000002</v>
      </c>
      <c r="D358" s="12">
        <v>72.829003099999994</v>
      </c>
      <c r="E358" s="4" t="s">
        <v>1361</v>
      </c>
      <c r="F358" s="12">
        <v>0</v>
      </c>
      <c r="G358" s="12">
        <v>2</v>
      </c>
      <c r="H358" s="4" t="s">
        <v>39</v>
      </c>
      <c r="I358" s="3"/>
      <c r="J358" s="3"/>
      <c r="K358" s="3"/>
      <c r="L358" s="3"/>
      <c r="M358" s="3"/>
      <c r="N358" s="3"/>
      <c r="O358" s="3"/>
      <c r="P358" s="3"/>
      <c r="Q358" s="3"/>
      <c r="R358" s="3"/>
      <c r="S358" s="3"/>
      <c r="T358" s="3"/>
      <c r="U358" s="3"/>
      <c r="V358" s="3"/>
      <c r="W358" s="3"/>
      <c r="X358" s="3"/>
      <c r="Y358" s="3"/>
      <c r="Z358" s="3"/>
    </row>
    <row r="359" spans="1:26" ht="13.75" customHeight="1">
      <c r="A359" s="50">
        <f>'Complete sheet and details'!A358</f>
        <v>42158</v>
      </c>
      <c r="B359" s="4" t="s">
        <v>734</v>
      </c>
      <c r="C359" s="12">
        <v>18.956841099999998</v>
      </c>
      <c r="D359" s="12">
        <v>72.819323099999906</v>
      </c>
      <c r="E359" s="4" t="s">
        <v>1360</v>
      </c>
      <c r="F359" s="12">
        <v>0</v>
      </c>
      <c r="G359" s="12">
        <v>1</v>
      </c>
      <c r="H359" s="4" t="s">
        <v>22</v>
      </c>
      <c r="I359" s="3"/>
      <c r="J359" s="3"/>
      <c r="K359" s="3"/>
      <c r="L359" s="3"/>
      <c r="M359" s="3"/>
      <c r="N359" s="3"/>
      <c r="O359" s="3"/>
      <c r="P359" s="3"/>
      <c r="Q359" s="3"/>
      <c r="R359" s="3"/>
      <c r="S359" s="3"/>
      <c r="T359" s="3"/>
      <c r="U359" s="3"/>
      <c r="V359" s="3"/>
      <c r="W359" s="3"/>
      <c r="X359" s="3"/>
      <c r="Y359" s="3"/>
      <c r="Z359" s="3"/>
    </row>
    <row r="360" spans="1:26" ht="13.75" customHeight="1">
      <c r="A360" s="50">
        <f>'Complete sheet and details'!A359</f>
        <v>42144</v>
      </c>
      <c r="B360" s="4" t="s">
        <v>281</v>
      </c>
      <c r="C360" s="12">
        <v>19.074470999999999</v>
      </c>
      <c r="D360" s="12">
        <v>72.918809699999997</v>
      </c>
      <c r="E360" s="4" t="s">
        <v>1358</v>
      </c>
      <c r="F360" s="12">
        <v>4</v>
      </c>
      <c r="G360" s="12">
        <v>0</v>
      </c>
      <c r="H360" s="4" t="s">
        <v>68</v>
      </c>
      <c r="I360" s="3"/>
      <c r="J360" s="3"/>
      <c r="K360" s="3"/>
      <c r="L360" s="3"/>
      <c r="M360" s="3"/>
      <c r="N360" s="3"/>
      <c r="O360" s="3"/>
      <c r="P360" s="3"/>
      <c r="Q360" s="3"/>
      <c r="R360" s="3"/>
      <c r="S360" s="3"/>
      <c r="T360" s="3"/>
      <c r="U360" s="3"/>
      <c r="V360" s="3"/>
      <c r="W360" s="3"/>
      <c r="X360" s="3"/>
      <c r="Y360" s="3"/>
      <c r="Z360" s="3"/>
    </row>
    <row r="361" spans="1:26" ht="13.75" customHeight="1">
      <c r="A361" s="50">
        <f>'Complete sheet and details'!A360</f>
        <v>42144</v>
      </c>
      <c r="B361" s="4" t="s">
        <v>729</v>
      </c>
      <c r="C361" s="12">
        <v>19.1359542</v>
      </c>
      <c r="D361" s="12">
        <v>72.809729500000003</v>
      </c>
      <c r="E361" s="4" t="s">
        <v>1358</v>
      </c>
      <c r="F361" s="12">
        <v>0</v>
      </c>
      <c r="G361" s="12">
        <v>1</v>
      </c>
      <c r="H361" s="4" t="s">
        <v>68</v>
      </c>
      <c r="I361" s="3"/>
      <c r="J361" s="3"/>
      <c r="K361" s="3"/>
      <c r="L361" s="3"/>
      <c r="M361" s="3"/>
      <c r="N361" s="3"/>
      <c r="O361" s="3"/>
      <c r="P361" s="3"/>
      <c r="Q361" s="3"/>
      <c r="R361" s="3"/>
      <c r="S361" s="3"/>
      <c r="T361" s="3"/>
      <c r="U361" s="3"/>
      <c r="V361" s="3"/>
      <c r="W361" s="3"/>
      <c r="X361" s="3"/>
      <c r="Y361" s="3"/>
      <c r="Z361" s="3"/>
    </row>
    <row r="362" spans="1:26" ht="13.75" customHeight="1">
      <c r="A362" s="50">
        <f>'Complete sheet and details'!A361</f>
        <v>42134</v>
      </c>
      <c r="B362" s="4" t="s">
        <v>726</v>
      </c>
      <c r="C362" s="12">
        <v>18.877234600000001</v>
      </c>
      <c r="D362" s="12">
        <v>72.928339100000002</v>
      </c>
      <c r="E362" s="4" t="s">
        <v>1361</v>
      </c>
      <c r="F362" s="12">
        <v>0</v>
      </c>
      <c r="G362" s="12">
        <v>1</v>
      </c>
      <c r="H362" s="4" t="s">
        <v>39</v>
      </c>
      <c r="I362" s="3"/>
      <c r="J362" s="3"/>
      <c r="K362" s="3"/>
      <c r="L362" s="3"/>
      <c r="M362" s="3"/>
      <c r="N362" s="3"/>
      <c r="O362" s="3"/>
      <c r="P362" s="3"/>
      <c r="Q362" s="3"/>
      <c r="R362" s="3"/>
      <c r="S362" s="3"/>
      <c r="T362" s="3"/>
      <c r="U362" s="3"/>
      <c r="V362" s="3"/>
      <c r="W362" s="3"/>
      <c r="X362" s="3"/>
      <c r="Y362" s="3"/>
      <c r="Z362" s="3"/>
    </row>
    <row r="363" spans="1:26" ht="13.75" customHeight="1">
      <c r="A363" s="50">
        <f>'Complete sheet and details'!A362</f>
        <v>42120</v>
      </c>
      <c r="B363" s="4" t="s">
        <v>210</v>
      </c>
      <c r="C363" s="12">
        <v>19.115728900000001</v>
      </c>
      <c r="D363" s="12">
        <v>72.846451500000001</v>
      </c>
      <c r="E363" s="4" t="s">
        <v>1359</v>
      </c>
      <c r="F363" s="12">
        <v>5</v>
      </c>
      <c r="G363" s="12">
        <v>0</v>
      </c>
      <c r="H363" s="4" t="s">
        <v>39</v>
      </c>
      <c r="I363" s="3"/>
      <c r="J363" s="3"/>
      <c r="K363" s="3"/>
      <c r="L363" s="3"/>
      <c r="M363" s="3"/>
      <c r="N363" s="3"/>
      <c r="O363" s="3"/>
      <c r="P363" s="3"/>
      <c r="Q363" s="3"/>
      <c r="R363" s="3"/>
      <c r="S363" s="3"/>
      <c r="T363" s="3"/>
      <c r="U363" s="3"/>
      <c r="V363" s="3"/>
      <c r="W363" s="3"/>
      <c r="X363" s="3"/>
      <c r="Y363" s="3"/>
      <c r="Z363" s="3"/>
    </row>
    <row r="364" spans="1:26" ht="13.75" customHeight="1">
      <c r="A364" s="50">
        <f>'Complete sheet and details'!A363</f>
        <v>42109</v>
      </c>
      <c r="B364" s="4" t="s">
        <v>723</v>
      </c>
      <c r="C364" s="12">
        <v>19.2157032</v>
      </c>
      <c r="D364" s="12">
        <v>72.849701699999997</v>
      </c>
      <c r="E364" s="4" t="s">
        <v>1359</v>
      </c>
      <c r="F364" s="12">
        <v>0</v>
      </c>
      <c r="G364" s="12">
        <v>0</v>
      </c>
      <c r="H364" s="4" t="s">
        <v>45</v>
      </c>
      <c r="I364" s="3"/>
      <c r="J364" s="3"/>
      <c r="K364" s="3"/>
      <c r="L364" s="3"/>
      <c r="M364" s="3"/>
      <c r="N364" s="3"/>
      <c r="O364" s="3"/>
      <c r="P364" s="3"/>
      <c r="Q364" s="3"/>
      <c r="R364" s="3"/>
      <c r="S364" s="3"/>
      <c r="T364" s="3"/>
      <c r="U364" s="3"/>
      <c r="V364" s="3"/>
      <c r="W364" s="3"/>
      <c r="X364" s="3"/>
      <c r="Y364" s="3"/>
      <c r="Z364" s="3"/>
    </row>
    <row r="365" spans="1:26" ht="13.75" customHeight="1">
      <c r="A365" s="50">
        <f>'Complete sheet and details'!A364</f>
        <v>42107</v>
      </c>
      <c r="B365" s="4" t="s">
        <v>721</v>
      </c>
      <c r="C365" s="12">
        <v>19.221904800000001</v>
      </c>
      <c r="D365" s="12">
        <v>72.842967999999999</v>
      </c>
      <c r="E365" s="4" t="s">
        <v>1359</v>
      </c>
      <c r="F365" s="12">
        <v>0</v>
      </c>
      <c r="G365" s="12">
        <v>0</v>
      </c>
      <c r="H365" s="4" t="s">
        <v>45</v>
      </c>
      <c r="I365" s="3"/>
      <c r="J365" s="3"/>
      <c r="K365" s="3"/>
      <c r="L365" s="3"/>
      <c r="M365" s="3"/>
      <c r="N365" s="3"/>
      <c r="O365" s="3"/>
      <c r="P365" s="3"/>
      <c r="Q365" s="3"/>
      <c r="R365" s="3"/>
      <c r="S365" s="3"/>
      <c r="T365" s="3"/>
      <c r="U365" s="3"/>
      <c r="V365" s="3"/>
      <c r="W365" s="3"/>
      <c r="X365" s="3"/>
      <c r="Y365" s="3"/>
      <c r="Z365" s="3"/>
    </row>
    <row r="366" spans="1:26" ht="13.75" customHeight="1">
      <c r="A366" s="50">
        <f>'Complete sheet and details'!A365</f>
        <v>42106</v>
      </c>
      <c r="B366" s="4" t="s">
        <v>719</v>
      </c>
      <c r="C366" s="12">
        <v>19.201830900000001</v>
      </c>
      <c r="D366" s="12">
        <v>73.087742199999994</v>
      </c>
      <c r="E366" s="4" t="s">
        <v>1361</v>
      </c>
      <c r="F366" s="12">
        <v>0</v>
      </c>
      <c r="G366" s="12">
        <v>2</v>
      </c>
      <c r="H366" s="4" t="s">
        <v>39</v>
      </c>
      <c r="I366" s="3"/>
      <c r="J366" s="3"/>
      <c r="K366" s="3"/>
      <c r="L366" s="3"/>
      <c r="M366" s="3"/>
      <c r="N366" s="3"/>
      <c r="O366" s="3"/>
      <c r="P366" s="3"/>
      <c r="Q366" s="3"/>
      <c r="R366" s="3"/>
      <c r="S366" s="3"/>
      <c r="T366" s="3"/>
      <c r="U366" s="3"/>
      <c r="V366" s="3"/>
      <c r="W366" s="3"/>
      <c r="X366" s="3"/>
      <c r="Y366" s="3"/>
      <c r="Z366" s="3"/>
    </row>
    <row r="367" spans="1:26" ht="13.75" customHeight="1">
      <c r="A367" s="50">
        <f>'Complete sheet and details'!A366</f>
        <v>42093</v>
      </c>
      <c r="B367" s="4" t="s">
        <v>104</v>
      </c>
      <c r="C367" s="12">
        <v>19.210045399999998</v>
      </c>
      <c r="D367" s="12">
        <v>72.818349400000002</v>
      </c>
      <c r="E367" s="4" t="s">
        <v>1361</v>
      </c>
      <c r="F367" s="12">
        <v>1</v>
      </c>
      <c r="G367" s="12">
        <v>0</v>
      </c>
      <c r="H367" s="4" t="s">
        <v>39</v>
      </c>
      <c r="I367" s="3"/>
      <c r="J367" s="3"/>
      <c r="K367" s="3"/>
      <c r="L367" s="3"/>
      <c r="M367" s="3"/>
      <c r="N367" s="3"/>
      <c r="O367" s="3"/>
      <c r="P367" s="3"/>
      <c r="Q367" s="3"/>
      <c r="R367" s="3"/>
      <c r="S367" s="3"/>
      <c r="T367" s="3"/>
      <c r="U367" s="3"/>
      <c r="V367" s="3"/>
      <c r="W367" s="3"/>
      <c r="X367" s="3"/>
      <c r="Y367" s="3"/>
      <c r="Z367" s="3"/>
    </row>
    <row r="368" spans="1:26" ht="13.75" customHeight="1">
      <c r="A368" s="50">
        <f>'Complete sheet and details'!A367</f>
        <v>42089</v>
      </c>
      <c r="B368" s="4" t="s">
        <v>716</v>
      </c>
      <c r="C368" s="12">
        <v>18.9283</v>
      </c>
      <c r="D368" s="12">
        <v>72.831099999999907</v>
      </c>
      <c r="E368" s="4" t="s">
        <v>1359</v>
      </c>
      <c r="F368" s="12">
        <v>0</v>
      </c>
      <c r="G368" s="12">
        <v>0</v>
      </c>
      <c r="H368" s="4" t="s">
        <v>45</v>
      </c>
      <c r="I368" s="3"/>
      <c r="J368" s="3"/>
      <c r="K368" s="3"/>
      <c r="L368" s="3"/>
      <c r="M368" s="3"/>
      <c r="N368" s="3"/>
      <c r="O368" s="3"/>
      <c r="P368" s="3"/>
      <c r="Q368" s="3"/>
      <c r="R368" s="3"/>
      <c r="S368" s="3"/>
      <c r="T368" s="3"/>
      <c r="U368" s="3"/>
      <c r="V368" s="3"/>
      <c r="W368" s="3"/>
      <c r="X368" s="3"/>
      <c r="Y368" s="3"/>
      <c r="Z368" s="3"/>
    </row>
    <row r="369" spans="1:26" ht="13.75" customHeight="1">
      <c r="A369" s="50">
        <f>'Complete sheet and details'!A368</f>
        <v>42087</v>
      </c>
      <c r="B369" s="4" t="s">
        <v>404</v>
      </c>
      <c r="C369" s="12">
        <v>19.221511499999998</v>
      </c>
      <c r="D369" s="12">
        <v>73.164462799999995</v>
      </c>
      <c r="E369" s="4" t="s">
        <v>1359</v>
      </c>
      <c r="F369" s="12">
        <v>2</v>
      </c>
      <c r="G369" s="12">
        <v>1</v>
      </c>
      <c r="H369" s="4" t="s">
        <v>45</v>
      </c>
      <c r="I369" s="3"/>
      <c r="J369" s="3"/>
      <c r="K369" s="3"/>
      <c r="L369" s="3"/>
      <c r="M369" s="3"/>
      <c r="N369" s="3"/>
      <c r="O369" s="3"/>
      <c r="P369" s="3"/>
      <c r="Q369" s="3"/>
      <c r="R369" s="3"/>
      <c r="S369" s="3"/>
      <c r="T369" s="3"/>
      <c r="U369" s="3"/>
      <c r="V369" s="3"/>
      <c r="W369" s="3"/>
      <c r="X369" s="3"/>
      <c r="Y369" s="3"/>
      <c r="Z369" s="3"/>
    </row>
    <row r="370" spans="1:26" ht="13.75" customHeight="1">
      <c r="A370" s="50">
        <f>'Complete sheet and details'!A369</f>
        <v>42079</v>
      </c>
      <c r="B370" s="4" t="s">
        <v>206</v>
      </c>
      <c r="C370" s="12">
        <v>19.316651700000001</v>
      </c>
      <c r="D370" s="12">
        <v>73.059712500000003</v>
      </c>
      <c r="E370" s="4" t="s">
        <v>1359</v>
      </c>
      <c r="F370" s="12">
        <v>5</v>
      </c>
      <c r="G370" s="12">
        <v>1</v>
      </c>
      <c r="H370" s="4" t="s">
        <v>45</v>
      </c>
      <c r="I370" s="3"/>
      <c r="J370" s="3"/>
      <c r="K370" s="3"/>
      <c r="L370" s="3"/>
      <c r="M370" s="3"/>
      <c r="N370" s="3"/>
      <c r="O370" s="3"/>
      <c r="P370" s="3"/>
      <c r="Q370" s="3"/>
      <c r="R370" s="3"/>
      <c r="S370" s="3"/>
      <c r="T370" s="3"/>
      <c r="U370" s="3"/>
      <c r="V370" s="3"/>
      <c r="W370" s="3"/>
      <c r="X370" s="3"/>
      <c r="Y370" s="3"/>
      <c r="Z370" s="3"/>
    </row>
    <row r="371" spans="1:26" ht="13.75" customHeight="1">
      <c r="A371" s="50">
        <f>'Complete sheet and details'!A370</f>
        <v>42067</v>
      </c>
      <c r="B371" s="4" t="s">
        <v>334</v>
      </c>
      <c r="C371" s="12">
        <v>19.021134</v>
      </c>
      <c r="D371" s="12">
        <v>73.028657999999993</v>
      </c>
      <c r="E371" s="4" t="s">
        <v>1359</v>
      </c>
      <c r="F371" s="12">
        <v>3</v>
      </c>
      <c r="G371" s="12">
        <v>0</v>
      </c>
      <c r="H371" s="4" t="s">
        <v>45</v>
      </c>
      <c r="I371" s="3"/>
      <c r="J371" s="3"/>
      <c r="K371" s="3"/>
      <c r="L371" s="3"/>
      <c r="M371" s="3"/>
      <c r="N371" s="3"/>
      <c r="O371" s="3"/>
      <c r="P371" s="3"/>
      <c r="Q371" s="3"/>
      <c r="R371" s="3"/>
      <c r="S371" s="3"/>
      <c r="T371" s="3"/>
      <c r="U371" s="3"/>
      <c r="V371" s="3"/>
      <c r="W371" s="3"/>
      <c r="X371" s="3"/>
      <c r="Y371" s="3"/>
      <c r="Z371" s="3"/>
    </row>
    <row r="372" spans="1:26" ht="13.75" customHeight="1">
      <c r="A372" s="50">
        <f>'Complete sheet and details'!A371</f>
        <v>42063</v>
      </c>
      <c r="B372" s="4" t="s">
        <v>712</v>
      </c>
      <c r="C372" s="12">
        <v>18.953830100000001</v>
      </c>
      <c r="D372" s="12">
        <v>72.831508599999907</v>
      </c>
      <c r="E372" s="4" t="s">
        <v>1358</v>
      </c>
      <c r="F372" s="12">
        <v>0</v>
      </c>
      <c r="G372" s="12">
        <v>1</v>
      </c>
      <c r="H372" s="4" t="s">
        <v>22</v>
      </c>
      <c r="I372" s="3"/>
      <c r="J372" s="3"/>
      <c r="K372" s="3"/>
      <c r="L372" s="3"/>
      <c r="M372" s="3"/>
      <c r="N372" s="3"/>
      <c r="O372" s="3"/>
      <c r="P372" s="3"/>
      <c r="Q372" s="3"/>
      <c r="R372" s="3"/>
      <c r="S372" s="3"/>
      <c r="T372" s="3"/>
      <c r="U372" s="3"/>
      <c r="V372" s="3"/>
      <c r="W372" s="3"/>
      <c r="X372" s="3"/>
      <c r="Y372" s="3"/>
      <c r="Z372" s="3"/>
    </row>
    <row r="373" spans="1:26" ht="13.75" customHeight="1">
      <c r="A373" s="50">
        <f>'Complete sheet and details'!A372</f>
        <v>42036</v>
      </c>
      <c r="B373" s="4" t="s">
        <v>331</v>
      </c>
      <c r="C373" s="12">
        <v>18.9742566</v>
      </c>
      <c r="D373" s="12">
        <v>72.817020900000003</v>
      </c>
      <c r="E373" s="4" t="s">
        <v>274</v>
      </c>
      <c r="F373" s="12">
        <v>0</v>
      </c>
      <c r="G373" s="12">
        <v>0</v>
      </c>
      <c r="H373" s="4" t="s">
        <v>22</v>
      </c>
      <c r="I373" s="3"/>
      <c r="J373" s="3"/>
      <c r="K373" s="3"/>
      <c r="L373" s="3"/>
      <c r="M373" s="3"/>
      <c r="N373" s="3"/>
      <c r="O373" s="3"/>
      <c r="P373" s="3"/>
      <c r="Q373" s="3"/>
      <c r="R373" s="3"/>
      <c r="S373" s="3"/>
      <c r="T373" s="3"/>
      <c r="U373" s="3"/>
      <c r="V373" s="3"/>
      <c r="W373" s="3"/>
      <c r="X373" s="3"/>
      <c r="Y373" s="3"/>
      <c r="Z373" s="3"/>
    </row>
    <row r="374" spans="1:26" ht="13.75" customHeight="1">
      <c r="A374" s="50">
        <f>'Complete sheet and details'!A373</f>
        <v>42022</v>
      </c>
      <c r="B374" s="4" t="s">
        <v>50</v>
      </c>
      <c r="C374" s="12">
        <v>19.010509899999999</v>
      </c>
      <c r="D374" s="12">
        <v>72.894376800000003</v>
      </c>
      <c r="E374" s="4" t="s">
        <v>1362</v>
      </c>
      <c r="F374" s="12">
        <v>40</v>
      </c>
      <c r="G374" s="12">
        <v>0</v>
      </c>
      <c r="H374" s="4" t="s">
        <v>30</v>
      </c>
      <c r="I374" s="3"/>
      <c r="J374" s="3"/>
      <c r="K374" s="3"/>
      <c r="L374" s="3"/>
      <c r="M374" s="3"/>
      <c r="N374" s="3"/>
      <c r="O374" s="3"/>
      <c r="P374" s="3"/>
      <c r="Q374" s="3"/>
      <c r="R374" s="3"/>
      <c r="S374" s="3"/>
      <c r="T374" s="3"/>
      <c r="U374" s="3"/>
      <c r="V374" s="3"/>
      <c r="W374" s="3"/>
      <c r="X374" s="3"/>
      <c r="Y374" s="3"/>
      <c r="Z374" s="3"/>
    </row>
    <row r="375" spans="1:26" ht="13.75" customHeight="1">
      <c r="A375" s="50">
        <f>'Complete sheet and details'!A374</f>
        <v>42011</v>
      </c>
      <c r="B375" s="4" t="s">
        <v>331</v>
      </c>
      <c r="C375" s="12">
        <v>18.9742566</v>
      </c>
      <c r="D375" s="12">
        <v>72.817020900000003</v>
      </c>
      <c r="E375" s="4" t="s">
        <v>274</v>
      </c>
      <c r="F375" s="12">
        <v>3</v>
      </c>
      <c r="G375" s="12">
        <v>0</v>
      </c>
      <c r="H375" s="4" t="s">
        <v>22</v>
      </c>
      <c r="I375" s="3"/>
      <c r="J375" s="3"/>
      <c r="K375" s="3"/>
      <c r="L375" s="3"/>
      <c r="M375" s="3"/>
      <c r="N375" s="3"/>
      <c r="O375" s="3"/>
      <c r="P375" s="3"/>
      <c r="Q375" s="3"/>
      <c r="R375" s="3"/>
      <c r="S375" s="3"/>
      <c r="T375" s="3"/>
      <c r="U375" s="3"/>
      <c r="V375" s="3"/>
      <c r="W375" s="3"/>
      <c r="X375" s="3"/>
      <c r="Y375" s="3"/>
      <c r="Z375" s="3"/>
    </row>
    <row r="376" spans="1:26" ht="13.75" customHeight="1">
      <c r="A376" s="50">
        <f>'Complete sheet and details'!A375</f>
        <v>41988</v>
      </c>
      <c r="B376" s="4" t="s">
        <v>707</v>
      </c>
      <c r="C376" s="12">
        <v>19.0673678</v>
      </c>
      <c r="D376" s="12">
        <v>72.826241099999905</v>
      </c>
      <c r="E376" s="4" t="s">
        <v>274</v>
      </c>
      <c r="F376" s="12">
        <v>0</v>
      </c>
      <c r="G376" s="12">
        <v>0</v>
      </c>
      <c r="H376" s="4" t="s">
        <v>68</v>
      </c>
      <c r="I376" s="3"/>
      <c r="J376" s="3"/>
      <c r="K376" s="3"/>
      <c r="L376" s="3"/>
      <c r="M376" s="3"/>
      <c r="N376" s="3"/>
      <c r="O376" s="3"/>
      <c r="P376" s="3"/>
      <c r="Q376" s="3"/>
      <c r="R376" s="3"/>
      <c r="S376" s="3"/>
      <c r="T376" s="3"/>
      <c r="U376" s="3"/>
      <c r="V376" s="3"/>
      <c r="W376" s="3"/>
      <c r="X376" s="3"/>
      <c r="Y376" s="3"/>
      <c r="Z376" s="3"/>
    </row>
    <row r="377" spans="1:26" ht="13.75" customHeight="1">
      <c r="A377" s="50">
        <f>'Complete sheet and details'!A376</f>
        <v>41987</v>
      </c>
      <c r="B377" s="4" t="s">
        <v>77</v>
      </c>
      <c r="C377" s="12">
        <v>19.010236899999999</v>
      </c>
      <c r="D377" s="12">
        <v>72.842316600000004</v>
      </c>
      <c r="E377" s="4" t="s">
        <v>274</v>
      </c>
      <c r="F377" s="12">
        <v>23</v>
      </c>
      <c r="G377" s="12">
        <v>4</v>
      </c>
      <c r="H377" s="4" t="s">
        <v>68</v>
      </c>
      <c r="I377" s="3"/>
      <c r="J377" s="3"/>
      <c r="K377" s="3"/>
      <c r="L377" s="3"/>
      <c r="M377" s="3"/>
      <c r="N377" s="3"/>
      <c r="O377" s="3"/>
      <c r="P377" s="3"/>
      <c r="Q377" s="3"/>
      <c r="R377" s="3"/>
      <c r="S377" s="3"/>
      <c r="T377" s="3"/>
      <c r="U377" s="3"/>
      <c r="V377" s="3"/>
      <c r="W377" s="3"/>
      <c r="X377" s="3"/>
      <c r="Y377" s="3"/>
      <c r="Z377" s="3"/>
    </row>
    <row r="378" spans="1:26" ht="13.75" customHeight="1">
      <c r="A378" s="50">
        <f>'Complete sheet and details'!A377</f>
        <v>41980</v>
      </c>
      <c r="B378" s="4" t="s">
        <v>703</v>
      </c>
      <c r="C378" s="12">
        <v>19.0535444</v>
      </c>
      <c r="D378" s="12">
        <v>72.923909499999993</v>
      </c>
      <c r="E378" s="4" t="s">
        <v>1361</v>
      </c>
      <c r="F378" s="12">
        <v>0</v>
      </c>
      <c r="G378" s="12">
        <v>1</v>
      </c>
      <c r="H378" s="4" t="s">
        <v>45</v>
      </c>
      <c r="I378" s="3"/>
      <c r="J378" s="3"/>
      <c r="K378" s="3"/>
      <c r="L378" s="3"/>
      <c r="M378" s="3"/>
      <c r="N378" s="3"/>
      <c r="O378" s="3"/>
      <c r="P378" s="3"/>
      <c r="Q378" s="3"/>
      <c r="R378" s="3"/>
      <c r="S378" s="3"/>
      <c r="T378" s="3"/>
      <c r="U378" s="3"/>
      <c r="V378" s="3"/>
      <c r="W378" s="3"/>
      <c r="X378" s="3"/>
      <c r="Y378" s="3"/>
      <c r="Z378" s="3"/>
    </row>
    <row r="379" spans="1:26" ht="13.75" customHeight="1">
      <c r="A379" s="50">
        <f>'Complete sheet and details'!A378</f>
        <v>41964</v>
      </c>
      <c r="B379" s="4" t="s">
        <v>700</v>
      </c>
      <c r="C379" s="12">
        <v>19.096792799999999</v>
      </c>
      <c r="D379" s="12">
        <v>72.851695300000003</v>
      </c>
      <c r="E379" s="4" t="s">
        <v>274</v>
      </c>
      <c r="F379" s="12">
        <v>0</v>
      </c>
      <c r="G379" s="12">
        <v>0</v>
      </c>
      <c r="H379" s="4" t="s">
        <v>22</v>
      </c>
      <c r="I379" s="3"/>
      <c r="J379" s="3"/>
      <c r="K379" s="3"/>
      <c r="L379" s="3"/>
      <c r="M379" s="3"/>
      <c r="N379" s="3"/>
      <c r="O379" s="3"/>
      <c r="P379" s="3"/>
      <c r="Q379" s="3"/>
      <c r="R379" s="3"/>
      <c r="S379" s="3"/>
      <c r="T379" s="3"/>
      <c r="U379" s="3"/>
      <c r="V379" s="3"/>
      <c r="W379" s="3"/>
      <c r="X379" s="3"/>
      <c r="Y379" s="3"/>
      <c r="Z379" s="3"/>
    </row>
    <row r="380" spans="1:26" ht="13.75" customHeight="1">
      <c r="A380" s="50">
        <f>'Complete sheet and details'!A379</f>
        <v>41944</v>
      </c>
      <c r="B380" s="4" t="s">
        <v>504</v>
      </c>
      <c r="C380" s="12">
        <v>19.125974299999999</v>
      </c>
      <c r="D380" s="12">
        <v>72.850209399999997</v>
      </c>
      <c r="E380" s="4" t="s">
        <v>274</v>
      </c>
      <c r="F380" s="12">
        <v>1</v>
      </c>
      <c r="G380" s="12">
        <v>0</v>
      </c>
      <c r="H380" s="4" t="s">
        <v>22</v>
      </c>
      <c r="I380" s="3"/>
      <c r="J380" s="3"/>
      <c r="K380" s="3"/>
      <c r="L380" s="3"/>
      <c r="M380" s="3"/>
      <c r="N380" s="3"/>
      <c r="O380" s="3"/>
      <c r="P380" s="3"/>
      <c r="Q380" s="3"/>
      <c r="R380" s="3"/>
      <c r="S380" s="3"/>
      <c r="T380" s="3"/>
      <c r="U380" s="3"/>
      <c r="V380" s="3"/>
      <c r="W380" s="3"/>
      <c r="X380" s="3"/>
      <c r="Y380" s="3"/>
      <c r="Z380" s="3"/>
    </row>
    <row r="381" spans="1:26" ht="13.75" customHeight="1">
      <c r="A381" s="50">
        <f>'Complete sheet and details'!A380</f>
        <v>41939</v>
      </c>
      <c r="B381" s="4" t="s">
        <v>698</v>
      </c>
      <c r="C381" s="12">
        <v>19.204257999999999</v>
      </c>
      <c r="D381" s="12">
        <v>73.097976199999906</v>
      </c>
      <c r="E381" s="4" t="s">
        <v>1358</v>
      </c>
      <c r="F381" s="12">
        <v>0</v>
      </c>
      <c r="G381" s="12">
        <v>0</v>
      </c>
      <c r="H381" s="4" t="s">
        <v>30</v>
      </c>
      <c r="I381" s="3"/>
      <c r="J381" s="3"/>
      <c r="K381" s="3"/>
      <c r="L381" s="3"/>
      <c r="M381" s="3"/>
      <c r="N381" s="3"/>
      <c r="O381" s="3"/>
      <c r="P381" s="3"/>
      <c r="Q381" s="3"/>
      <c r="R381" s="3"/>
      <c r="S381" s="3"/>
      <c r="T381" s="3"/>
      <c r="U381" s="3"/>
      <c r="V381" s="3"/>
      <c r="W381" s="3"/>
      <c r="X381" s="3"/>
      <c r="Y381" s="3"/>
      <c r="Z381" s="3"/>
    </row>
    <row r="382" spans="1:26" ht="13.75" customHeight="1">
      <c r="A382" s="50">
        <f>'Complete sheet and details'!A381</f>
        <v>41938</v>
      </c>
      <c r="B382" s="4" t="s">
        <v>104</v>
      </c>
      <c r="C382" s="12">
        <v>19.210045399999998</v>
      </c>
      <c r="D382" s="12">
        <v>72.818349400000002</v>
      </c>
      <c r="E382" s="4" t="s">
        <v>1357</v>
      </c>
      <c r="F382" s="12">
        <v>17</v>
      </c>
      <c r="G382" s="12">
        <v>0</v>
      </c>
      <c r="H382" s="4" t="s">
        <v>36</v>
      </c>
      <c r="I382" s="3"/>
      <c r="J382" s="3"/>
      <c r="K382" s="3"/>
      <c r="L382" s="3"/>
      <c r="M382" s="3"/>
      <c r="N382" s="3"/>
      <c r="O382" s="3"/>
      <c r="P382" s="3"/>
      <c r="Q382" s="3"/>
      <c r="R382" s="3"/>
      <c r="S382" s="3"/>
      <c r="T382" s="3"/>
      <c r="U382" s="3"/>
      <c r="V382" s="3"/>
      <c r="W382" s="3"/>
      <c r="X382" s="3"/>
      <c r="Y382" s="3"/>
      <c r="Z382" s="3"/>
    </row>
    <row r="383" spans="1:26" ht="13.75" customHeight="1">
      <c r="A383" s="50">
        <f>'Complete sheet and details'!A382</f>
        <v>41853</v>
      </c>
      <c r="B383" s="4" t="s">
        <v>204</v>
      </c>
      <c r="C383" s="12">
        <v>19.1198382</v>
      </c>
      <c r="D383" s="12">
        <v>72.872963299999995</v>
      </c>
      <c r="E383" s="4" t="s">
        <v>1362</v>
      </c>
      <c r="F383" s="12">
        <v>5</v>
      </c>
      <c r="G383" s="12">
        <v>0</v>
      </c>
      <c r="H383" s="4" t="s">
        <v>68</v>
      </c>
      <c r="I383" s="3"/>
      <c r="J383" s="3"/>
      <c r="K383" s="3"/>
      <c r="L383" s="3"/>
      <c r="M383" s="3"/>
      <c r="N383" s="3"/>
      <c r="O383" s="3"/>
      <c r="P383" s="3"/>
      <c r="Q383" s="3"/>
      <c r="R383" s="3"/>
      <c r="S383" s="3"/>
      <c r="T383" s="3"/>
      <c r="U383" s="3"/>
      <c r="V383" s="3"/>
      <c r="W383" s="3"/>
      <c r="X383" s="3"/>
      <c r="Y383" s="3"/>
      <c r="Z383" s="3"/>
    </row>
    <row r="384" spans="1:26" ht="13.75" customHeight="1">
      <c r="A384" s="50">
        <f>'Complete sheet and details'!A383</f>
        <v>41851</v>
      </c>
      <c r="B384" s="4" t="s">
        <v>695</v>
      </c>
      <c r="C384" s="12">
        <v>19.2044347</v>
      </c>
      <c r="D384" s="12">
        <v>72.976320999999999</v>
      </c>
      <c r="E384" s="4" t="s">
        <v>1359</v>
      </c>
      <c r="F384" s="12">
        <v>0</v>
      </c>
      <c r="G384" s="12">
        <v>0</v>
      </c>
      <c r="H384" s="4" t="s">
        <v>45</v>
      </c>
      <c r="I384" s="3"/>
      <c r="J384" s="3"/>
      <c r="K384" s="3"/>
      <c r="L384" s="3"/>
      <c r="M384" s="3"/>
      <c r="N384" s="3"/>
      <c r="O384" s="3"/>
      <c r="P384" s="3"/>
      <c r="Q384" s="3"/>
      <c r="R384" s="3"/>
      <c r="S384" s="3"/>
      <c r="T384" s="3"/>
      <c r="U384" s="3"/>
      <c r="V384" s="3"/>
      <c r="W384" s="3"/>
      <c r="X384" s="3"/>
      <c r="Y384" s="3"/>
      <c r="Z384" s="3"/>
    </row>
    <row r="385" spans="1:26" ht="13.75" customHeight="1">
      <c r="A385" s="50">
        <f>'Complete sheet and details'!A384</f>
        <v>41844</v>
      </c>
      <c r="B385" s="4" t="s">
        <v>691</v>
      </c>
      <c r="C385" s="12">
        <v>19.203435299999999</v>
      </c>
      <c r="D385" s="12">
        <v>72.971615299999996</v>
      </c>
      <c r="E385" s="4" t="s">
        <v>1361</v>
      </c>
      <c r="F385" s="12">
        <v>0</v>
      </c>
      <c r="G385" s="12">
        <v>1</v>
      </c>
      <c r="H385" s="4" t="s">
        <v>22</v>
      </c>
      <c r="I385" s="3"/>
      <c r="J385" s="3"/>
      <c r="K385" s="3"/>
      <c r="L385" s="3"/>
      <c r="M385" s="3"/>
      <c r="N385" s="3"/>
      <c r="O385" s="3"/>
      <c r="P385" s="3"/>
      <c r="Q385" s="3"/>
      <c r="R385" s="3"/>
      <c r="S385" s="3"/>
      <c r="T385" s="3"/>
      <c r="U385" s="3"/>
      <c r="V385" s="3"/>
      <c r="W385" s="3"/>
      <c r="X385" s="3"/>
      <c r="Y385" s="3"/>
      <c r="Z385" s="3"/>
    </row>
    <row r="386" spans="1:26" ht="13.75" customHeight="1">
      <c r="A386" s="50">
        <f>'Complete sheet and details'!A385</f>
        <v>41818</v>
      </c>
      <c r="B386" s="4" t="s">
        <v>278</v>
      </c>
      <c r="C386" s="12">
        <v>19.293644499999999</v>
      </c>
      <c r="D386" s="12">
        <v>72.872872099999995</v>
      </c>
      <c r="E386" s="4" t="s">
        <v>274</v>
      </c>
      <c r="F386" s="12">
        <v>4</v>
      </c>
      <c r="G386" s="12">
        <v>0</v>
      </c>
      <c r="H386" s="4" t="s">
        <v>22</v>
      </c>
      <c r="I386" s="3"/>
      <c r="J386" s="3"/>
      <c r="K386" s="3"/>
      <c r="L386" s="3"/>
      <c r="M386" s="3"/>
      <c r="N386" s="3"/>
      <c r="O386" s="3"/>
      <c r="P386" s="3"/>
      <c r="Q386" s="3"/>
      <c r="R386" s="3"/>
      <c r="S386" s="3"/>
      <c r="T386" s="3"/>
      <c r="U386" s="3"/>
      <c r="V386" s="3"/>
      <c r="W386" s="3"/>
      <c r="X386" s="3"/>
      <c r="Y386" s="3"/>
      <c r="Z386" s="3"/>
    </row>
    <row r="387" spans="1:26" ht="13.75" customHeight="1">
      <c r="A387" s="50">
        <f>'Complete sheet and details'!A386</f>
        <v>41812</v>
      </c>
      <c r="B387" s="4" t="s">
        <v>686</v>
      </c>
      <c r="C387" s="12">
        <v>19.222928499999998</v>
      </c>
      <c r="D387" s="12">
        <v>73.107878900000003</v>
      </c>
      <c r="E387" s="4" t="s">
        <v>1361</v>
      </c>
      <c r="F387" s="12">
        <v>0</v>
      </c>
      <c r="G387" s="12">
        <v>3</v>
      </c>
      <c r="H387" s="4" t="s">
        <v>39</v>
      </c>
      <c r="I387" s="3"/>
      <c r="J387" s="3"/>
      <c r="K387" s="3"/>
      <c r="L387" s="3"/>
      <c r="M387" s="3"/>
      <c r="N387" s="3"/>
      <c r="O387" s="3"/>
      <c r="P387" s="3"/>
      <c r="Q387" s="3"/>
      <c r="R387" s="3"/>
      <c r="S387" s="3"/>
      <c r="T387" s="3"/>
      <c r="U387" s="3"/>
      <c r="V387" s="3"/>
      <c r="W387" s="3"/>
      <c r="X387" s="3"/>
      <c r="Y387" s="3"/>
      <c r="Z387" s="3"/>
    </row>
    <row r="388" spans="1:26" ht="13.75" customHeight="1">
      <c r="A388" s="50">
        <f>'Complete sheet and details'!A387</f>
        <v>41804</v>
      </c>
      <c r="B388" s="4" t="s">
        <v>172</v>
      </c>
      <c r="C388" s="12">
        <v>19.215255899999999</v>
      </c>
      <c r="D388" s="12">
        <v>72.991820799999999</v>
      </c>
      <c r="E388" s="4" t="s">
        <v>1359</v>
      </c>
      <c r="F388" s="12">
        <v>7</v>
      </c>
      <c r="G388" s="12">
        <v>0</v>
      </c>
      <c r="H388" s="4" t="s">
        <v>45</v>
      </c>
      <c r="I388" s="3"/>
      <c r="J388" s="3"/>
      <c r="K388" s="3"/>
      <c r="L388" s="3"/>
      <c r="M388" s="3"/>
      <c r="N388" s="3"/>
      <c r="O388" s="3"/>
      <c r="P388" s="3"/>
      <c r="Q388" s="3"/>
      <c r="R388" s="3"/>
      <c r="S388" s="3"/>
      <c r="T388" s="3"/>
      <c r="U388" s="3"/>
      <c r="V388" s="3"/>
      <c r="W388" s="3"/>
      <c r="X388" s="3"/>
      <c r="Y388" s="3"/>
      <c r="Z388" s="3"/>
    </row>
    <row r="389" spans="1:26" ht="13.75" customHeight="1">
      <c r="A389" s="50">
        <f>'Complete sheet and details'!A388</f>
        <v>41787</v>
      </c>
      <c r="B389" s="4" t="s">
        <v>682</v>
      </c>
      <c r="C389" s="12">
        <v>19.084092299999998</v>
      </c>
      <c r="D389" s="12">
        <v>72.853878799999904</v>
      </c>
      <c r="E389" s="4" t="s">
        <v>274</v>
      </c>
      <c r="F389" s="12">
        <v>0</v>
      </c>
      <c r="G389" s="12">
        <v>0</v>
      </c>
      <c r="H389" s="4" t="s">
        <v>68</v>
      </c>
      <c r="I389" s="3"/>
      <c r="J389" s="3"/>
      <c r="K389" s="3"/>
      <c r="L389" s="3"/>
      <c r="M389" s="3"/>
      <c r="N389" s="3"/>
      <c r="O389" s="3"/>
      <c r="P389" s="3"/>
      <c r="Q389" s="3"/>
      <c r="R389" s="3"/>
      <c r="S389" s="3"/>
      <c r="T389" s="3"/>
      <c r="U389" s="3"/>
      <c r="V389" s="3"/>
      <c r="W389" s="3"/>
      <c r="X389" s="3"/>
      <c r="Y389" s="3"/>
      <c r="Z389" s="3"/>
    </row>
    <row r="390" spans="1:26" ht="13.75" customHeight="1">
      <c r="A390" s="50">
        <f>'Complete sheet and details'!A389</f>
        <v>41787</v>
      </c>
      <c r="B390" s="4" t="s">
        <v>684</v>
      </c>
      <c r="C390" s="12">
        <v>19.059906000000002</v>
      </c>
      <c r="D390" s="12">
        <v>72.877393799999993</v>
      </c>
      <c r="E390" s="4" t="s">
        <v>1362</v>
      </c>
      <c r="F390" s="12">
        <v>0</v>
      </c>
      <c r="G390" s="12">
        <v>0</v>
      </c>
      <c r="H390" s="4" t="s">
        <v>68</v>
      </c>
      <c r="I390" s="3"/>
      <c r="J390" s="3"/>
      <c r="K390" s="3"/>
      <c r="L390" s="3"/>
      <c r="M390" s="3"/>
      <c r="N390" s="3"/>
      <c r="O390" s="3"/>
      <c r="P390" s="3"/>
      <c r="Q390" s="3"/>
      <c r="R390" s="3"/>
      <c r="S390" s="3"/>
      <c r="T390" s="3"/>
      <c r="U390" s="3"/>
      <c r="V390" s="3"/>
      <c r="W390" s="3"/>
      <c r="X390" s="3"/>
      <c r="Y390" s="3"/>
      <c r="Z390" s="3"/>
    </row>
    <row r="391" spans="1:26" ht="13.75" customHeight="1">
      <c r="A391" s="50">
        <f>'Complete sheet and details'!A390</f>
        <v>41781</v>
      </c>
      <c r="B391" s="4" t="s">
        <v>683</v>
      </c>
      <c r="C391" s="12">
        <v>19.051102400000001</v>
      </c>
      <c r="D391" s="12">
        <v>72.835961099999906</v>
      </c>
      <c r="E391" s="4" t="s">
        <v>274</v>
      </c>
      <c r="F391" s="12">
        <v>0</v>
      </c>
      <c r="G391" s="12">
        <v>0</v>
      </c>
      <c r="H391" s="4" t="s">
        <v>68</v>
      </c>
      <c r="I391" s="3"/>
      <c r="J391" s="3"/>
      <c r="K391" s="3"/>
      <c r="L391" s="3"/>
      <c r="M391" s="3"/>
      <c r="N391" s="3"/>
      <c r="O391" s="3"/>
      <c r="P391" s="3"/>
      <c r="Q391" s="3"/>
      <c r="R391" s="3"/>
      <c r="S391" s="3"/>
      <c r="T391" s="3"/>
      <c r="U391" s="3"/>
      <c r="V391" s="3"/>
      <c r="W391" s="3"/>
      <c r="X391" s="3"/>
      <c r="Y391" s="3"/>
      <c r="Z391" s="3"/>
    </row>
    <row r="392" spans="1:26" ht="13.75" customHeight="1">
      <c r="A392" s="50">
        <f>'Complete sheet and details'!A391</f>
        <v>41781</v>
      </c>
      <c r="B392" s="4" t="s">
        <v>275</v>
      </c>
      <c r="C392" s="12">
        <v>19.180699499999999</v>
      </c>
      <c r="D392" s="12">
        <v>72.956553900000003</v>
      </c>
      <c r="E392" s="4" t="s">
        <v>274</v>
      </c>
      <c r="F392" s="12">
        <v>4</v>
      </c>
      <c r="G392" s="12">
        <v>0</v>
      </c>
      <c r="H392" s="4" t="s">
        <v>68</v>
      </c>
      <c r="I392" s="3"/>
      <c r="J392" s="3"/>
      <c r="K392" s="3"/>
      <c r="L392" s="3"/>
      <c r="M392" s="3"/>
      <c r="N392" s="3"/>
      <c r="O392" s="3"/>
      <c r="P392" s="3"/>
      <c r="Q392" s="3"/>
      <c r="R392" s="3"/>
      <c r="S392" s="3"/>
      <c r="T392" s="3"/>
      <c r="U392" s="3"/>
      <c r="V392" s="3"/>
      <c r="W392" s="3"/>
      <c r="X392" s="3"/>
      <c r="Y392" s="3"/>
      <c r="Z392" s="3"/>
    </row>
    <row r="393" spans="1:26" ht="13.75" customHeight="1">
      <c r="A393" s="50">
        <f>'Complete sheet and details'!A392</f>
        <v>41775</v>
      </c>
      <c r="B393" s="4" t="s">
        <v>326</v>
      </c>
      <c r="C393" s="12">
        <v>19.1202729</v>
      </c>
      <c r="D393" s="12">
        <v>72.937936199999996</v>
      </c>
      <c r="E393" s="4" t="s">
        <v>1362</v>
      </c>
      <c r="F393" s="12">
        <v>3</v>
      </c>
      <c r="G393" s="12">
        <v>0</v>
      </c>
      <c r="H393" s="4" t="s">
        <v>68</v>
      </c>
      <c r="I393" s="3"/>
      <c r="J393" s="3"/>
      <c r="K393" s="3"/>
      <c r="L393" s="3"/>
      <c r="M393" s="3"/>
      <c r="N393" s="3"/>
      <c r="O393" s="3"/>
      <c r="P393" s="3"/>
      <c r="Q393" s="3"/>
      <c r="R393" s="3"/>
      <c r="S393" s="3"/>
      <c r="T393" s="3"/>
      <c r="U393" s="3"/>
      <c r="V393" s="3"/>
      <c r="W393" s="3"/>
      <c r="X393" s="3"/>
      <c r="Y393" s="3"/>
      <c r="Z393" s="3"/>
    </row>
    <row r="394" spans="1:26" ht="13.75" customHeight="1">
      <c r="A394" s="50">
        <f>'Complete sheet and details'!A393</f>
        <v>41749</v>
      </c>
      <c r="B394" s="4" t="s">
        <v>501</v>
      </c>
      <c r="C394" s="12">
        <v>19.134879399999999</v>
      </c>
      <c r="D394" s="12">
        <v>72.837582800000007</v>
      </c>
      <c r="E394" s="4" t="s">
        <v>274</v>
      </c>
      <c r="F394" s="12">
        <v>1</v>
      </c>
      <c r="G394" s="12">
        <v>2</v>
      </c>
      <c r="H394" s="4" t="s">
        <v>68</v>
      </c>
      <c r="I394" s="3"/>
      <c r="J394" s="3"/>
      <c r="K394" s="3"/>
      <c r="L394" s="3"/>
      <c r="M394" s="3"/>
      <c r="N394" s="3"/>
      <c r="O394" s="3"/>
      <c r="P394" s="3"/>
      <c r="Q394" s="3"/>
      <c r="R394" s="3"/>
      <c r="S394" s="3"/>
      <c r="T394" s="3"/>
      <c r="U394" s="3"/>
      <c r="V394" s="3"/>
      <c r="W394" s="3"/>
      <c r="X394" s="3"/>
      <c r="Y394" s="3"/>
      <c r="Z394" s="3"/>
    </row>
    <row r="395" spans="1:26" ht="13.75" customHeight="1">
      <c r="A395" s="50">
        <f>'Complete sheet and details'!A394</f>
        <v>41746</v>
      </c>
      <c r="B395" s="4" t="s">
        <v>169</v>
      </c>
      <c r="C395" s="12">
        <v>19.092588299999999</v>
      </c>
      <c r="D395" s="12">
        <v>72.841645099999994</v>
      </c>
      <c r="E395" s="4" t="s">
        <v>1360</v>
      </c>
      <c r="F395" s="12">
        <v>7</v>
      </c>
      <c r="G395" s="12">
        <v>0</v>
      </c>
      <c r="H395" s="4" t="s">
        <v>68</v>
      </c>
      <c r="I395" s="3"/>
      <c r="J395" s="3"/>
      <c r="K395" s="3"/>
      <c r="L395" s="3"/>
      <c r="M395" s="3"/>
      <c r="N395" s="3"/>
      <c r="O395" s="3"/>
      <c r="P395" s="3"/>
      <c r="Q395" s="3"/>
      <c r="R395" s="3"/>
      <c r="S395" s="3"/>
      <c r="T395" s="3"/>
      <c r="U395" s="3"/>
      <c r="V395" s="3"/>
      <c r="W395" s="3"/>
      <c r="X395" s="3"/>
      <c r="Y395" s="3"/>
      <c r="Z395" s="3"/>
    </row>
    <row r="396" spans="1:26" ht="13.75" customHeight="1">
      <c r="A396" s="50">
        <f>'Complete sheet and details'!A395</f>
        <v>41733</v>
      </c>
      <c r="B396" s="4" t="s">
        <v>272</v>
      </c>
      <c r="C396" s="12">
        <v>18.984208899999999</v>
      </c>
      <c r="D396" s="12">
        <v>72.820075299999999</v>
      </c>
      <c r="E396" s="4" t="s">
        <v>1360</v>
      </c>
      <c r="F396" s="12">
        <v>4</v>
      </c>
      <c r="G396" s="12">
        <v>1</v>
      </c>
      <c r="H396" s="4" t="s">
        <v>68</v>
      </c>
      <c r="I396" s="3"/>
      <c r="J396" s="3"/>
      <c r="K396" s="3"/>
      <c r="L396" s="3"/>
      <c r="M396" s="3"/>
      <c r="N396" s="3"/>
      <c r="O396" s="3"/>
      <c r="P396" s="3"/>
      <c r="Q396" s="3"/>
      <c r="R396" s="3"/>
      <c r="S396" s="3"/>
      <c r="T396" s="3"/>
      <c r="U396" s="3"/>
      <c r="V396" s="3"/>
      <c r="W396" s="3"/>
      <c r="X396" s="3"/>
      <c r="Y396" s="3"/>
      <c r="Z396" s="3"/>
    </row>
    <row r="397" spans="1:26" ht="13.75" customHeight="1">
      <c r="A397" s="50">
        <f>'Complete sheet and details'!A396</f>
        <v>41724</v>
      </c>
      <c r="B397" s="4" t="s">
        <v>498</v>
      </c>
      <c r="C397" s="12">
        <v>18.928440299999998</v>
      </c>
      <c r="D397" s="12">
        <v>73.0289796</v>
      </c>
      <c r="E397" s="4" t="s">
        <v>274</v>
      </c>
      <c r="F397" s="12">
        <v>1</v>
      </c>
      <c r="G397" s="12">
        <v>0</v>
      </c>
      <c r="H397" s="4" t="s">
        <v>22</v>
      </c>
      <c r="I397" s="3"/>
      <c r="J397" s="3"/>
      <c r="K397" s="3"/>
      <c r="L397" s="3"/>
      <c r="M397" s="3"/>
      <c r="N397" s="3"/>
      <c r="O397" s="3"/>
      <c r="P397" s="3"/>
      <c r="Q397" s="3"/>
      <c r="R397" s="3"/>
      <c r="S397" s="3"/>
      <c r="T397" s="3"/>
      <c r="U397" s="3"/>
      <c r="V397" s="3"/>
      <c r="W397" s="3"/>
      <c r="X397" s="3"/>
      <c r="Y397" s="3"/>
      <c r="Z397" s="3"/>
    </row>
    <row r="398" spans="1:26" ht="13.75" customHeight="1">
      <c r="A398" s="50">
        <f>'Complete sheet and details'!A397</f>
        <v>41722</v>
      </c>
      <c r="B398" s="4" t="s">
        <v>680</v>
      </c>
      <c r="C398" s="12">
        <v>19.063011299999999</v>
      </c>
      <c r="D398" s="12">
        <v>73.120891</v>
      </c>
      <c r="E398" s="4" t="s">
        <v>274</v>
      </c>
      <c r="F398" s="12">
        <v>0</v>
      </c>
      <c r="G398" s="12">
        <v>1</v>
      </c>
      <c r="H398" s="4" t="s">
        <v>30</v>
      </c>
      <c r="I398" s="3"/>
      <c r="J398" s="3"/>
      <c r="K398" s="3"/>
      <c r="L398" s="3"/>
      <c r="M398" s="3"/>
      <c r="N398" s="3"/>
      <c r="O398" s="3"/>
      <c r="P398" s="3"/>
      <c r="Q398" s="3"/>
      <c r="R398" s="3"/>
      <c r="S398" s="3"/>
      <c r="T398" s="3"/>
      <c r="U398" s="3"/>
      <c r="V398" s="3"/>
      <c r="W398" s="3"/>
      <c r="X398" s="3"/>
      <c r="Y398" s="3"/>
      <c r="Z398" s="3"/>
    </row>
    <row r="399" spans="1:26" ht="13.75" customHeight="1">
      <c r="A399" s="50">
        <f>'Complete sheet and details'!A398</f>
        <v>41716</v>
      </c>
      <c r="B399" s="4" t="s">
        <v>20</v>
      </c>
      <c r="C399" s="12">
        <v>19.1198382</v>
      </c>
      <c r="D399" s="12">
        <v>72.872963299999995</v>
      </c>
      <c r="E399" s="4" t="s">
        <v>1360</v>
      </c>
      <c r="F399" s="12">
        <v>145</v>
      </c>
      <c r="G399" s="12">
        <v>6</v>
      </c>
      <c r="H399" s="4" t="s">
        <v>22</v>
      </c>
      <c r="I399" s="3"/>
      <c r="J399" s="3"/>
      <c r="K399" s="3"/>
      <c r="L399" s="3"/>
      <c r="M399" s="3"/>
      <c r="N399" s="3"/>
      <c r="O399" s="3"/>
      <c r="P399" s="3"/>
      <c r="Q399" s="3"/>
      <c r="R399" s="3"/>
      <c r="S399" s="3"/>
      <c r="T399" s="3"/>
      <c r="U399" s="3"/>
      <c r="V399" s="3"/>
      <c r="W399" s="3"/>
      <c r="X399" s="3"/>
      <c r="Y399" s="3"/>
      <c r="Z399" s="3"/>
    </row>
    <row r="400" spans="1:26" ht="13.75" customHeight="1">
      <c r="A400" s="50">
        <f>'Complete sheet and details'!A399</f>
        <v>41714</v>
      </c>
      <c r="B400" s="4" t="s">
        <v>20</v>
      </c>
      <c r="C400" s="12">
        <v>19.1198382</v>
      </c>
      <c r="D400" s="12">
        <v>72.872963299999995</v>
      </c>
      <c r="E400" s="4" t="s">
        <v>274</v>
      </c>
      <c r="F400" s="12">
        <v>0</v>
      </c>
      <c r="G400" s="12">
        <v>0</v>
      </c>
      <c r="H400" s="4" t="s">
        <v>22</v>
      </c>
      <c r="I400" s="3"/>
      <c r="J400" s="3"/>
      <c r="K400" s="3"/>
      <c r="L400" s="3"/>
      <c r="M400" s="3"/>
      <c r="N400" s="3"/>
      <c r="O400" s="3"/>
      <c r="P400" s="3"/>
      <c r="Q400" s="3"/>
      <c r="R400" s="3"/>
      <c r="S400" s="3"/>
      <c r="T400" s="3"/>
      <c r="U400" s="3"/>
      <c r="V400" s="3"/>
      <c r="W400" s="3"/>
      <c r="X400" s="3"/>
      <c r="Y400" s="3"/>
      <c r="Z400" s="3"/>
    </row>
    <row r="401" spans="1:26" ht="13.75" customHeight="1">
      <c r="A401" s="50">
        <f>'Complete sheet and details'!A400</f>
        <v>41710</v>
      </c>
      <c r="B401" s="4" t="s">
        <v>201</v>
      </c>
      <c r="C401" s="12">
        <v>19.157478399999999</v>
      </c>
      <c r="D401" s="12">
        <v>72.838254699999993</v>
      </c>
      <c r="E401" s="4" t="s">
        <v>1359</v>
      </c>
      <c r="F401" s="12">
        <v>5</v>
      </c>
      <c r="G401" s="12">
        <v>3</v>
      </c>
      <c r="H401" s="4" t="s">
        <v>45</v>
      </c>
      <c r="I401" s="3"/>
      <c r="J401" s="3"/>
      <c r="K401" s="3"/>
      <c r="L401" s="3"/>
      <c r="M401" s="3"/>
      <c r="N401" s="3"/>
      <c r="O401" s="3"/>
      <c r="P401" s="3"/>
      <c r="Q401" s="3"/>
      <c r="R401" s="3"/>
      <c r="S401" s="3"/>
      <c r="T401" s="3"/>
      <c r="U401" s="3"/>
      <c r="V401" s="3"/>
      <c r="W401" s="3"/>
      <c r="X401" s="3"/>
      <c r="Y401" s="3"/>
      <c r="Z401" s="3"/>
    </row>
    <row r="402" spans="1:26" ht="13.75" customHeight="1">
      <c r="A402" s="50">
        <f>'Complete sheet and details'!A401</f>
        <v>41693</v>
      </c>
      <c r="B402" s="4" t="s">
        <v>672</v>
      </c>
      <c r="C402" s="12">
        <v>19.069981899999998</v>
      </c>
      <c r="D402" s="12">
        <v>72.833808399999995</v>
      </c>
      <c r="E402" s="4" t="s">
        <v>274</v>
      </c>
      <c r="F402" s="12">
        <v>0</v>
      </c>
      <c r="G402" s="12">
        <v>0</v>
      </c>
      <c r="H402" s="4" t="s">
        <v>22</v>
      </c>
      <c r="I402" s="3"/>
      <c r="J402" s="3"/>
      <c r="K402" s="3"/>
      <c r="L402" s="3"/>
      <c r="M402" s="3"/>
      <c r="N402" s="3"/>
      <c r="O402" s="3"/>
      <c r="P402" s="3"/>
      <c r="Q402" s="3"/>
      <c r="R402" s="3"/>
      <c r="S402" s="3"/>
      <c r="T402" s="3"/>
      <c r="U402" s="3"/>
      <c r="V402" s="3"/>
      <c r="W402" s="3"/>
      <c r="X402" s="3"/>
      <c r="Y402" s="3"/>
      <c r="Z402" s="3"/>
    </row>
    <row r="403" spans="1:26" ht="13.75" customHeight="1">
      <c r="A403" s="50">
        <f>'Complete sheet and details'!A402</f>
        <v>41652</v>
      </c>
      <c r="B403" s="4" t="s">
        <v>675</v>
      </c>
      <c r="C403" s="12">
        <v>19.202468199999998</v>
      </c>
      <c r="D403" s="12">
        <v>72.880347499999999</v>
      </c>
      <c r="E403" s="4" t="s">
        <v>274</v>
      </c>
      <c r="F403" s="12">
        <v>0</v>
      </c>
      <c r="G403" s="12">
        <v>4</v>
      </c>
      <c r="H403" s="4" t="s">
        <v>22</v>
      </c>
      <c r="I403" s="3"/>
      <c r="J403" s="3"/>
      <c r="K403" s="3"/>
      <c r="L403" s="3"/>
      <c r="M403" s="3"/>
      <c r="N403" s="3"/>
      <c r="O403" s="3"/>
      <c r="P403" s="3"/>
      <c r="Q403" s="3"/>
      <c r="R403" s="3"/>
      <c r="S403" s="3"/>
      <c r="T403" s="3"/>
      <c r="U403" s="3"/>
      <c r="V403" s="3"/>
      <c r="W403" s="3"/>
      <c r="X403" s="3"/>
      <c r="Y403" s="3"/>
      <c r="Z403" s="3"/>
    </row>
    <row r="404" spans="1:26" ht="13.75" customHeight="1">
      <c r="A404" s="50">
        <f>'Complete sheet and details'!A403</f>
        <v>41651</v>
      </c>
      <c r="B404" s="4" t="s">
        <v>668</v>
      </c>
      <c r="C404" s="12">
        <v>19.1954727</v>
      </c>
      <c r="D404" s="12">
        <v>72.965249099999994</v>
      </c>
      <c r="E404" s="4" t="s">
        <v>1362</v>
      </c>
      <c r="F404" s="12">
        <v>0</v>
      </c>
      <c r="G404" s="12">
        <v>1</v>
      </c>
      <c r="H404" s="4" t="s">
        <v>22</v>
      </c>
      <c r="I404" s="3"/>
      <c r="J404" s="3"/>
      <c r="K404" s="3"/>
      <c r="L404" s="3"/>
      <c r="M404" s="3"/>
      <c r="N404" s="3"/>
      <c r="O404" s="3"/>
      <c r="P404" s="3"/>
      <c r="Q404" s="3"/>
      <c r="R404" s="3"/>
      <c r="S404" s="3"/>
      <c r="T404" s="3"/>
      <c r="U404" s="3"/>
      <c r="V404" s="3"/>
      <c r="W404" s="3"/>
      <c r="X404" s="3"/>
      <c r="Y404" s="3"/>
      <c r="Z404" s="3"/>
    </row>
    <row r="405" spans="1:26" ht="13.75" customHeight="1">
      <c r="A405" s="50">
        <f>'Complete sheet and details'!A404</f>
        <v>41650</v>
      </c>
      <c r="B405" s="4" t="s">
        <v>268</v>
      </c>
      <c r="C405" s="12">
        <v>19.510710700000001</v>
      </c>
      <c r="D405" s="12">
        <v>72.848593899999997</v>
      </c>
      <c r="E405" s="4" t="s">
        <v>274</v>
      </c>
      <c r="F405" s="12">
        <v>4</v>
      </c>
      <c r="G405" s="12">
        <v>0</v>
      </c>
      <c r="H405" s="4" t="s">
        <v>68</v>
      </c>
      <c r="I405" s="3"/>
      <c r="J405" s="3"/>
      <c r="K405" s="3"/>
      <c r="L405" s="3"/>
      <c r="M405" s="3"/>
      <c r="N405" s="3"/>
      <c r="O405" s="3"/>
      <c r="P405" s="3"/>
      <c r="Q405" s="3"/>
      <c r="R405" s="3"/>
      <c r="S405" s="3"/>
      <c r="T405" s="3"/>
      <c r="U405" s="3"/>
      <c r="V405" s="3"/>
      <c r="W405" s="3"/>
      <c r="X405" s="3"/>
      <c r="Y405" s="3"/>
      <c r="Z405" s="3"/>
    </row>
    <row r="406" spans="1:26" ht="13.75" customHeight="1">
      <c r="A406" s="52" t="str">
        <f>'Complete sheet and details'!A1</f>
        <v>Date</v>
      </c>
      <c r="B406" s="4" t="s">
        <v>664</v>
      </c>
      <c r="C406" s="12">
        <v>19.052211499999999</v>
      </c>
      <c r="D406" s="12">
        <v>72.900521999999995</v>
      </c>
      <c r="E406" s="4" t="s">
        <v>1360</v>
      </c>
      <c r="F406" s="12">
        <v>0</v>
      </c>
      <c r="G406" s="12">
        <v>2</v>
      </c>
      <c r="H406" s="4" t="s">
        <v>68</v>
      </c>
      <c r="I406" s="3"/>
      <c r="J406" s="3"/>
      <c r="K406" s="3"/>
      <c r="L406" s="3"/>
      <c r="M406" s="3"/>
      <c r="N406" s="3"/>
      <c r="O406" s="3"/>
      <c r="P406" s="3"/>
      <c r="Q406" s="3"/>
      <c r="R406" s="3"/>
      <c r="S406" s="3"/>
      <c r="T406" s="3"/>
      <c r="U406" s="3"/>
      <c r="V406" s="3"/>
      <c r="W406" s="3"/>
      <c r="X406" s="3"/>
      <c r="Y406" s="3"/>
      <c r="Z406" s="3"/>
    </row>
    <row r="407" spans="1:26" ht="13.75" customHeight="1">
      <c r="A407" s="12">
        <f>'Complete sheet and details'!A405</f>
        <v>0</v>
      </c>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3.75" customHeight="1">
      <c r="A408" s="12">
        <f>'Complete sheet and details'!A406</f>
        <v>0</v>
      </c>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3.75" customHeight="1">
      <c r="A409" s="12">
        <f>'Complete sheet and details'!A407</f>
        <v>0</v>
      </c>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3.75" customHeight="1">
      <c r="A410" s="12">
        <f>'Complete sheet and details'!A408</f>
        <v>0</v>
      </c>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3.75" customHeight="1">
      <c r="A411" s="12">
        <f>'Complete sheet and details'!A409</f>
        <v>0</v>
      </c>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3.75" customHeight="1">
      <c r="A412" s="12">
        <f>'Complete sheet and details'!A410</f>
        <v>0</v>
      </c>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3.75" customHeight="1">
      <c r="A413" s="12">
        <f>'Complete sheet and details'!A411</f>
        <v>0</v>
      </c>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3.75" customHeight="1">
      <c r="A414" s="12">
        <f>'Complete sheet and details'!A412</f>
        <v>0</v>
      </c>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3.75" customHeight="1">
      <c r="A415" s="12">
        <f>'Complete sheet and details'!A413</f>
        <v>0</v>
      </c>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1033"/>
  <sheetViews>
    <sheetView showGridLines="0" workbookViewId="0"/>
  </sheetViews>
  <sheetFormatPr baseColWidth="10" defaultColWidth="14.83203125" defaultRowHeight="13"/>
  <cols>
    <col min="1" max="1" width="137.5" style="62" customWidth="1"/>
    <col min="2" max="256" width="14.5" style="62" customWidth="1"/>
  </cols>
  <sheetData>
    <row r="1" spans="1:25" ht="13.75" customHeight="1">
      <c r="A1" s="4" t="s">
        <v>1620</v>
      </c>
      <c r="B1" s="6" t="s">
        <v>1621</v>
      </c>
      <c r="C1" s="3"/>
      <c r="D1" s="3"/>
      <c r="E1" s="3"/>
      <c r="F1" s="3"/>
      <c r="G1" s="3"/>
      <c r="H1" s="3"/>
      <c r="I1" s="3"/>
      <c r="J1" s="4" t="s">
        <v>1622</v>
      </c>
      <c r="K1" s="4" t="s">
        <v>1623</v>
      </c>
      <c r="L1" s="4" t="s">
        <v>1624</v>
      </c>
      <c r="M1" s="4" t="s">
        <v>274</v>
      </c>
      <c r="N1" s="4" t="s">
        <v>1359</v>
      </c>
      <c r="O1" s="4" t="s">
        <v>1357</v>
      </c>
      <c r="P1" s="4" t="s">
        <v>649</v>
      </c>
      <c r="Q1" s="4" t="s">
        <v>1404</v>
      </c>
      <c r="R1" s="4" t="s">
        <v>1358</v>
      </c>
      <c r="S1" s="4" t="s">
        <v>1361</v>
      </c>
      <c r="T1" s="4" t="s">
        <v>22</v>
      </c>
      <c r="U1" s="4" t="s">
        <v>45</v>
      </c>
      <c r="V1" s="4" t="s">
        <v>30</v>
      </c>
      <c r="W1" s="4" t="s">
        <v>68</v>
      </c>
      <c r="X1" s="4" t="s">
        <v>39</v>
      </c>
      <c r="Y1" s="4" t="s">
        <v>36</v>
      </c>
    </row>
    <row r="2" spans="1:25" ht="13.75" customHeight="1">
      <c r="A2" s="4" t="s">
        <v>1625</v>
      </c>
      <c r="B2" s="4" t="s">
        <v>1626</v>
      </c>
      <c r="C2" s="12">
        <f>COUNTIF(A$2:A998,"*"&amp;B2&amp;"*")</f>
        <v>10</v>
      </c>
      <c r="D2" s="3"/>
      <c r="E2" s="3"/>
      <c r="F2" s="3"/>
      <c r="G2" s="3"/>
      <c r="H2" s="3"/>
      <c r="I2" s="3"/>
      <c r="J2" s="3"/>
      <c r="K2" s="3"/>
      <c r="L2" s="3"/>
      <c r="M2" s="3"/>
      <c r="N2" s="3"/>
      <c r="O2" s="3"/>
      <c r="P2" s="3"/>
      <c r="Q2" s="3"/>
      <c r="R2" s="3"/>
      <c r="S2" s="3"/>
      <c r="T2" s="3"/>
      <c r="U2" s="3"/>
      <c r="V2" s="3"/>
      <c r="W2" s="3"/>
      <c r="X2" s="3"/>
      <c r="Y2" s="3"/>
    </row>
    <row r="3" spans="1:25" ht="13.75" customHeight="1">
      <c r="A3" s="4" t="s">
        <v>1627</v>
      </c>
      <c r="B3" s="4" t="s">
        <v>1628</v>
      </c>
      <c r="C3" s="12">
        <f>COUNTIF(A$2:A999,"*"&amp;B3&amp;"*")</f>
        <v>9</v>
      </c>
      <c r="D3" s="3"/>
      <c r="E3" s="3"/>
      <c r="F3" s="3"/>
      <c r="G3" s="3"/>
      <c r="H3" s="3"/>
      <c r="I3" s="3"/>
      <c r="J3" s="3"/>
      <c r="K3" s="3"/>
      <c r="L3" s="3"/>
      <c r="M3" s="3"/>
      <c r="N3" s="3"/>
      <c r="O3" s="3"/>
      <c r="P3" s="3"/>
      <c r="Q3" s="3"/>
      <c r="R3" s="3"/>
      <c r="S3" s="3"/>
      <c r="T3" s="3"/>
      <c r="U3" s="3"/>
      <c r="V3" s="3"/>
      <c r="W3" s="3"/>
      <c r="X3" s="3"/>
      <c r="Y3" s="3"/>
    </row>
    <row r="4" spans="1:25" ht="13.75" customHeight="1">
      <c r="A4" s="4" t="s">
        <v>1629</v>
      </c>
      <c r="B4" s="4" t="s">
        <v>1630</v>
      </c>
      <c r="C4" s="12">
        <f>COUNTIF(A$2:A1000,"*"&amp;B4&amp;"*")</f>
        <v>3</v>
      </c>
      <c r="D4" s="3"/>
      <c r="E4" s="3"/>
      <c r="F4" s="3"/>
      <c r="G4" s="3"/>
      <c r="H4" s="3"/>
      <c r="I4" s="3"/>
      <c r="J4" s="3"/>
      <c r="K4" s="3"/>
      <c r="L4" s="3"/>
      <c r="M4" s="3"/>
      <c r="N4" s="3"/>
      <c r="O4" s="3"/>
      <c r="P4" s="3"/>
      <c r="Q4" s="3"/>
      <c r="R4" s="3"/>
      <c r="S4" s="3"/>
      <c r="T4" s="3"/>
      <c r="U4" s="3"/>
      <c r="V4" s="3"/>
      <c r="W4" s="3"/>
      <c r="X4" s="3"/>
      <c r="Y4" s="3"/>
    </row>
    <row r="5" spans="1:25" ht="13.75" customHeight="1">
      <c r="A5" s="4" t="s">
        <v>1631</v>
      </c>
      <c r="B5" s="4" t="s">
        <v>1632</v>
      </c>
      <c r="C5" s="12">
        <f>COUNTIF(A$2:A1001,"*"&amp;B5&amp;"*")</f>
        <v>6</v>
      </c>
      <c r="D5" s="3"/>
      <c r="E5" s="3"/>
      <c r="F5" s="3"/>
      <c r="G5" s="3"/>
      <c r="H5" s="3"/>
      <c r="I5" s="3"/>
      <c r="J5" s="3"/>
      <c r="K5" s="3"/>
      <c r="L5" s="3"/>
      <c r="M5" s="3"/>
      <c r="N5" s="3"/>
      <c r="O5" s="3"/>
      <c r="P5" s="3"/>
      <c r="Q5" s="3"/>
      <c r="R5" s="3"/>
      <c r="S5" s="3"/>
      <c r="T5" s="3"/>
      <c r="U5" s="3"/>
      <c r="V5" s="3"/>
      <c r="W5" s="3"/>
      <c r="X5" s="3"/>
      <c r="Y5" s="3"/>
    </row>
    <row r="6" spans="1:25" ht="13.75" customHeight="1">
      <c r="A6" s="4" t="s">
        <v>1633</v>
      </c>
      <c r="B6" s="4" t="s">
        <v>1193</v>
      </c>
      <c r="C6" s="12">
        <f>COUNTIF(A$2:A1002,"*"&amp;B6&amp;"*")</f>
        <v>4</v>
      </c>
      <c r="D6" s="3"/>
      <c r="E6" s="3"/>
      <c r="F6" s="3"/>
      <c r="G6" s="3"/>
      <c r="H6" s="3"/>
      <c r="I6" s="3"/>
      <c r="J6" s="3"/>
      <c r="K6" s="3"/>
      <c r="L6" s="3"/>
      <c r="M6" s="3"/>
      <c r="N6" s="3"/>
      <c r="O6" s="3"/>
      <c r="P6" s="3"/>
      <c r="Q6" s="3"/>
      <c r="R6" s="3"/>
      <c r="S6" s="3"/>
      <c r="T6" s="3"/>
      <c r="U6" s="3"/>
      <c r="V6" s="3"/>
      <c r="W6" s="3"/>
      <c r="X6" s="3"/>
      <c r="Y6" s="3"/>
    </row>
    <row r="7" spans="1:25" ht="13.75" customHeight="1">
      <c r="A7" s="4" t="s">
        <v>1634</v>
      </c>
      <c r="B7" s="4" t="s">
        <v>1635</v>
      </c>
      <c r="C7" s="12">
        <f>COUNTIF(A$2:A1003,"*"&amp;B7&amp;"*")</f>
        <v>2</v>
      </c>
      <c r="D7" s="3"/>
      <c r="E7" s="3"/>
      <c r="F7" s="3"/>
      <c r="G7" s="3"/>
      <c r="H7" s="3"/>
      <c r="I7" s="3"/>
      <c r="J7" s="3"/>
      <c r="K7" s="3"/>
      <c r="L7" s="3"/>
      <c r="M7" s="3"/>
      <c r="N7" s="3"/>
      <c r="O7" s="3"/>
      <c r="P7" s="3"/>
      <c r="Q7" s="3"/>
      <c r="R7" s="3"/>
      <c r="S7" s="3"/>
      <c r="T7" s="3"/>
      <c r="U7" s="3"/>
      <c r="V7" s="3"/>
      <c r="W7" s="3"/>
      <c r="X7" s="3"/>
      <c r="Y7" s="3"/>
    </row>
    <row r="8" spans="1:25" ht="13.75" customHeight="1">
      <c r="A8" s="4" t="s">
        <v>1636</v>
      </c>
      <c r="B8" s="4" t="s">
        <v>1637</v>
      </c>
      <c r="C8" s="12">
        <f>COUNTIF(A$2:A1004,"*"&amp;B8&amp;"*")</f>
        <v>0</v>
      </c>
      <c r="D8" s="3"/>
      <c r="E8" s="3"/>
      <c r="F8" s="3"/>
      <c r="G8" s="3"/>
      <c r="H8" s="3"/>
      <c r="I8" s="3"/>
      <c r="J8" s="3"/>
      <c r="K8" s="3"/>
      <c r="L8" s="3"/>
      <c r="M8" s="3"/>
      <c r="N8" s="3"/>
      <c r="O8" s="3"/>
      <c r="P8" s="3"/>
      <c r="Q8" s="3"/>
      <c r="R8" s="3"/>
      <c r="S8" s="3"/>
      <c r="T8" s="3"/>
      <c r="U8" s="3"/>
      <c r="V8" s="3"/>
      <c r="W8" s="3"/>
      <c r="X8" s="3"/>
      <c r="Y8" s="3"/>
    </row>
    <row r="9" spans="1:25" ht="13.75" customHeight="1">
      <c r="A9" s="4" t="s">
        <v>1638</v>
      </c>
      <c r="B9" s="4" t="s">
        <v>1639</v>
      </c>
      <c r="C9" s="12">
        <f>COUNTIF(A$2:A1005,"*"&amp;B9&amp;"*")</f>
        <v>5</v>
      </c>
      <c r="D9" s="3"/>
      <c r="E9" s="3"/>
      <c r="F9" s="3"/>
      <c r="G9" s="3"/>
      <c r="H9" s="3"/>
      <c r="I9" s="3"/>
      <c r="J9" s="3"/>
      <c r="K9" s="3"/>
      <c r="L9" s="3"/>
      <c r="M9" s="3"/>
      <c r="N9" s="3"/>
      <c r="O9" s="3"/>
      <c r="P9" s="3"/>
      <c r="Q9" s="3"/>
      <c r="R9" s="3"/>
      <c r="S9" s="3"/>
      <c r="T9" s="3"/>
      <c r="U9" s="3"/>
      <c r="V9" s="3"/>
      <c r="W9" s="3"/>
      <c r="X9" s="3"/>
      <c r="Y9" s="3"/>
    </row>
    <row r="10" spans="1:25" ht="13.75" customHeight="1">
      <c r="A10" s="4" t="s">
        <v>1640</v>
      </c>
      <c r="B10" s="4" t="s">
        <v>1641</v>
      </c>
      <c r="C10" s="12">
        <f>COUNTIF(A$2:A1006,"*"&amp;B10&amp;"*")</f>
        <v>0</v>
      </c>
      <c r="D10" s="3"/>
      <c r="E10" s="3"/>
      <c r="F10" s="3"/>
      <c r="G10" s="3"/>
      <c r="H10" s="3"/>
      <c r="I10" s="3"/>
      <c r="J10" s="3"/>
      <c r="K10" s="3"/>
      <c r="L10" s="3"/>
      <c r="M10" s="3"/>
      <c r="N10" s="3"/>
      <c r="O10" s="3"/>
      <c r="P10" s="3"/>
      <c r="Q10" s="3"/>
      <c r="R10" s="3"/>
      <c r="S10" s="3"/>
      <c r="T10" s="3"/>
      <c r="U10" s="3"/>
      <c r="V10" s="3"/>
      <c r="W10" s="3"/>
      <c r="X10" s="3"/>
      <c r="Y10" s="3"/>
    </row>
    <row r="11" spans="1:25" ht="13.75" customHeight="1">
      <c r="A11" s="4" t="s">
        <v>1642</v>
      </c>
      <c r="B11" s="4" t="s">
        <v>1643</v>
      </c>
      <c r="C11" s="12">
        <f>COUNTIF(A$2:A1007,"*"&amp;B11&amp;"*")</f>
        <v>3</v>
      </c>
      <c r="D11" s="3"/>
      <c r="E11" s="3"/>
      <c r="F11" s="3"/>
      <c r="G11" s="3"/>
      <c r="H11" s="3"/>
      <c r="I11" s="3"/>
      <c r="J11" s="3"/>
      <c r="K11" s="3"/>
      <c r="L11" s="3"/>
      <c r="M11" s="3"/>
      <c r="N11" s="3"/>
      <c r="O11" s="3"/>
      <c r="P11" s="3"/>
      <c r="Q11" s="3"/>
      <c r="R11" s="3"/>
      <c r="S11" s="3"/>
      <c r="T11" s="3"/>
      <c r="U11" s="3"/>
      <c r="V11" s="3"/>
      <c r="W11" s="3"/>
      <c r="X11" s="3"/>
      <c r="Y11" s="3"/>
    </row>
    <row r="12" spans="1:25" ht="13.75" customHeight="1">
      <c r="A12" s="4" t="s">
        <v>1644</v>
      </c>
      <c r="B12" s="4" t="s">
        <v>1645</v>
      </c>
      <c r="C12" s="12">
        <f>COUNTIF(A$2:A1008,"*"&amp;B12&amp;"*")</f>
        <v>12</v>
      </c>
      <c r="D12" s="3"/>
      <c r="E12" s="3"/>
      <c r="F12" s="3"/>
      <c r="G12" s="3"/>
      <c r="H12" s="3"/>
      <c r="I12" s="3"/>
      <c r="J12" s="3"/>
      <c r="K12" s="3"/>
      <c r="L12" s="3"/>
      <c r="M12" s="3"/>
      <c r="N12" s="3"/>
      <c r="O12" s="3"/>
      <c r="P12" s="3"/>
      <c r="Q12" s="3"/>
      <c r="R12" s="3"/>
      <c r="S12" s="3"/>
      <c r="T12" s="3"/>
      <c r="U12" s="3"/>
      <c r="V12" s="3"/>
      <c r="W12" s="3"/>
      <c r="X12" s="3"/>
      <c r="Y12" s="3"/>
    </row>
    <row r="13" spans="1:25" ht="13.75" customHeight="1">
      <c r="A13" s="4" t="s">
        <v>1646</v>
      </c>
      <c r="B13" s="4" t="s">
        <v>1647</v>
      </c>
      <c r="C13" s="12">
        <f>COUNTIF(A$2:A1009,"*"&amp;B13&amp;"*")</f>
        <v>1</v>
      </c>
      <c r="D13" s="3"/>
      <c r="E13" s="3"/>
      <c r="F13" s="3"/>
      <c r="G13" s="3"/>
      <c r="H13" s="3"/>
      <c r="I13" s="3"/>
      <c r="J13" s="3"/>
      <c r="K13" s="3"/>
      <c r="L13" s="3"/>
      <c r="M13" s="3"/>
      <c r="N13" s="3"/>
      <c r="O13" s="3"/>
      <c r="P13" s="3"/>
      <c r="Q13" s="3"/>
      <c r="R13" s="3"/>
      <c r="S13" s="3"/>
      <c r="T13" s="3"/>
      <c r="U13" s="3"/>
      <c r="V13" s="3"/>
      <c r="W13" s="3"/>
      <c r="X13" s="3"/>
      <c r="Y13" s="3"/>
    </row>
    <row r="14" spans="1:25" ht="13.75" customHeight="1">
      <c r="A14" s="4" t="s">
        <v>1648</v>
      </c>
      <c r="B14" s="4" t="s">
        <v>1649</v>
      </c>
      <c r="C14" s="12">
        <f>COUNTIF(A$2:A1010,"*"&amp;B14&amp;"*")</f>
        <v>3</v>
      </c>
      <c r="D14" s="3"/>
      <c r="E14" s="3"/>
      <c r="F14" s="3"/>
      <c r="G14" s="3"/>
      <c r="H14" s="3"/>
      <c r="I14" s="3"/>
      <c r="J14" s="3"/>
      <c r="K14" s="3"/>
      <c r="L14" s="3"/>
      <c r="M14" s="3"/>
      <c r="N14" s="3"/>
      <c r="O14" s="3"/>
      <c r="P14" s="3"/>
      <c r="Q14" s="3"/>
      <c r="R14" s="3"/>
      <c r="S14" s="3"/>
      <c r="T14" s="3"/>
      <c r="U14" s="3"/>
      <c r="V14" s="3"/>
      <c r="W14" s="3"/>
      <c r="X14" s="3"/>
      <c r="Y14" s="3"/>
    </row>
    <row r="15" spans="1:25" ht="13.75" customHeight="1">
      <c r="A15" s="4" t="s">
        <v>1650</v>
      </c>
      <c r="B15" s="4" t="s">
        <v>1651</v>
      </c>
      <c r="C15" s="12">
        <f>COUNTIF(A$2:A1011,"*"&amp;B15&amp;"*")</f>
        <v>1</v>
      </c>
      <c r="D15" s="3"/>
      <c r="E15" s="3"/>
      <c r="F15" s="3"/>
      <c r="G15" s="3"/>
      <c r="H15" s="3"/>
      <c r="I15" s="3"/>
      <c r="J15" s="3"/>
      <c r="K15" s="3"/>
      <c r="L15" s="3"/>
      <c r="M15" s="3"/>
      <c r="N15" s="3"/>
      <c r="O15" s="3"/>
      <c r="P15" s="3"/>
      <c r="Q15" s="3"/>
      <c r="R15" s="3"/>
      <c r="S15" s="3"/>
      <c r="T15" s="3"/>
      <c r="U15" s="3"/>
      <c r="V15" s="3"/>
      <c r="W15" s="3"/>
      <c r="X15" s="3"/>
      <c r="Y15" s="3"/>
    </row>
    <row r="16" spans="1:25" ht="13.75" customHeight="1">
      <c r="A16" s="4" t="s">
        <v>1652</v>
      </c>
      <c r="B16" s="4" t="s">
        <v>1653</v>
      </c>
      <c r="C16" s="12">
        <f>COUNTIF(A$2:A1012,"*"&amp;B16&amp;"*")</f>
        <v>1</v>
      </c>
      <c r="D16" s="3"/>
      <c r="E16" s="3"/>
      <c r="F16" s="3"/>
      <c r="G16" s="3"/>
      <c r="H16" s="3"/>
      <c r="I16" s="3"/>
      <c r="J16" s="3"/>
      <c r="K16" s="3"/>
      <c r="L16" s="3"/>
      <c r="M16" s="3"/>
      <c r="N16" s="3"/>
      <c r="O16" s="3"/>
      <c r="P16" s="3"/>
      <c r="Q16" s="3"/>
      <c r="R16" s="3"/>
      <c r="S16" s="3"/>
      <c r="T16" s="3"/>
      <c r="U16" s="3"/>
      <c r="V16" s="3"/>
      <c r="W16" s="3"/>
      <c r="X16" s="3"/>
      <c r="Y16" s="3"/>
    </row>
    <row r="17" spans="1:25" ht="13.75" customHeight="1">
      <c r="A17" s="4" t="s">
        <v>1654</v>
      </c>
      <c r="B17" s="4" t="s">
        <v>1655</v>
      </c>
      <c r="C17" s="12">
        <f>COUNTIF(A$2:A1013,"*"&amp;B17&amp;"*")</f>
        <v>3</v>
      </c>
      <c r="D17" s="3"/>
      <c r="E17" s="3"/>
      <c r="F17" s="3"/>
      <c r="G17" s="3"/>
      <c r="H17" s="3"/>
      <c r="I17" s="3"/>
      <c r="J17" s="3"/>
      <c r="K17" s="3"/>
      <c r="L17" s="3"/>
      <c r="M17" s="3"/>
      <c r="N17" s="3"/>
      <c r="O17" s="3"/>
      <c r="P17" s="3"/>
      <c r="Q17" s="3"/>
      <c r="R17" s="3"/>
      <c r="S17" s="3"/>
      <c r="T17" s="3"/>
      <c r="U17" s="3"/>
      <c r="V17" s="3"/>
      <c r="W17" s="3"/>
      <c r="X17" s="3"/>
      <c r="Y17" s="3"/>
    </row>
    <row r="18" spans="1:25" ht="13.75" customHeight="1">
      <c r="A18" s="4" t="s">
        <v>1656</v>
      </c>
      <c r="B18" s="4" t="s">
        <v>1657</v>
      </c>
      <c r="C18" s="12">
        <f>COUNTIF(A$2:A1014,"*"&amp;B18&amp;"*")</f>
        <v>4</v>
      </c>
      <c r="D18" s="3"/>
      <c r="E18" s="3"/>
      <c r="F18" s="3"/>
      <c r="G18" s="3"/>
      <c r="H18" s="3"/>
      <c r="I18" s="3"/>
      <c r="J18" s="3"/>
      <c r="K18" s="3"/>
      <c r="L18" s="3"/>
      <c r="M18" s="3"/>
      <c r="N18" s="3"/>
      <c r="O18" s="3"/>
      <c r="P18" s="3"/>
      <c r="Q18" s="3"/>
      <c r="R18" s="3"/>
      <c r="S18" s="3"/>
      <c r="T18" s="3"/>
      <c r="U18" s="3"/>
      <c r="V18" s="3"/>
      <c r="W18" s="3"/>
      <c r="X18" s="3"/>
      <c r="Y18" s="3"/>
    </row>
    <row r="19" spans="1:25" ht="13.75" customHeight="1">
      <c r="A19" s="4" t="s">
        <v>1658</v>
      </c>
      <c r="B19" s="4" t="s">
        <v>1141</v>
      </c>
      <c r="C19" s="12">
        <f>COUNTIF(A$2:A1015,"*"&amp;B19&amp;"*")</f>
        <v>11</v>
      </c>
      <c r="D19" s="3"/>
      <c r="E19" s="3"/>
      <c r="F19" s="3"/>
      <c r="G19" s="3"/>
      <c r="H19" s="3"/>
      <c r="I19" s="3"/>
      <c r="J19" s="3"/>
      <c r="K19" s="3"/>
      <c r="L19" s="3"/>
      <c r="M19" s="3"/>
      <c r="N19" s="3"/>
      <c r="O19" s="3"/>
      <c r="P19" s="3"/>
      <c r="Q19" s="3"/>
      <c r="R19" s="3"/>
      <c r="S19" s="3"/>
      <c r="T19" s="3"/>
      <c r="U19" s="3"/>
      <c r="V19" s="3"/>
      <c r="W19" s="3"/>
      <c r="X19" s="3"/>
      <c r="Y19" s="3"/>
    </row>
    <row r="20" spans="1:25" ht="13.75" customHeight="1">
      <c r="A20" s="4" t="s">
        <v>1659</v>
      </c>
      <c r="B20" s="4" t="s">
        <v>1660</v>
      </c>
      <c r="C20" s="12">
        <f>COUNTIF(A$2:A1016,"*"&amp;B20&amp;"*")</f>
        <v>0</v>
      </c>
      <c r="D20" s="3"/>
      <c r="E20" s="3"/>
      <c r="F20" s="3"/>
      <c r="G20" s="3"/>
      <c r="H20" s="3"/>
      <c r="I20" s="3"/>
      <c r="J20" s="3"/>
      <c r="K20" s="3"/>
      <c r="L20" s="3"/>
      <c r="M20" s="3"/>
      <c r="N20" s="3"/>
      <c r="O20" s="3"/>
      <c r="P20" s="3"/>
      <c r="Q20" s="3"/>
      <c r="R20" s="3"/>
      <c r="S20" s="3"/>
      <c r="T20" s="3"/>
      <c r="U20" s="3"/>
      <c r="V20" s="3"/>
      <c r="W20" s="3"/>
      <c r="X20" s="3"/>
      <c r="Y20" s="3"/>
    </row>
    <row r="21" spans="1:25" ht="13.75" customHeight="1">
      <c r="A21" s="4" t="s">
        <v>1661</v>
      </c>
      <c r="B21" s="4" t="s">
        <v>1662</v>
      </c>
      <c r="C21" s="12">
        <f>COUNTIF(A$2:A1017,"*"&amp;B21&amp;"*")</f>
        <v>1</v>
      </c>
      <c r="D21" s="3"/>
      <c r="E21" s="3"/>
      <c r="F21" s="3"/>
      <c r="G21" s="3"/>
      <c r="H21" s="3"/>
      <c r="I21" s="3"/>
      <c r="J21" s="3"/>
      <c r="K21" s="3"/>
      <c r="L21" s="3"/>
      <c r="M21" s="3"/>
      <c r="N21" s="3"/>
      <c r="O21" s="3"/>
      <c r="P21" s="3"/>
      <c r="Q21" s="3"/>
      <c r="R21" s="3"/>
      <c r="S21" s="3"/>
      <c r="T21" s="3"/>
      <c r="U21" s="3"/>
      <c r="V21" s="3"/>
      <c r="W21" s="3"/>
      <c r="X21" s="3"/>
      <c r="Y21" s="3"/>
    </row>
    <row r="22" spans="1:25" ht="13.75" customHeight="1">
      <c r="A22" s="4" t="s">
        <v>1661</v>
      </c>
      <c r="B22" s="4" t="s">
        <v>1663</v>
      </c>
      <c r="C22" s="12">
        <f>COUNTIF(A$2:A1018,"*"&amp;B22&amp;"*")</f>
        <v>0</v>
      </c>
      <c r="D22" s="3"/>
      <c r="E22" s="3"/>
      <c r="F22" s="3"/>
      <c r="G22" s="3"/>
      <c r="H22" s="3"/>
      <c r="I22" s="3"/>
      <c r="J22" s="3"/>
      <c r="K22" s="3"/>
      <c r="L22" s="3"/>
      <c r="M22" s="3"/>
      <c r="N22" s="3"/>
      <c r="O22" s="3"/>
      <c r="P22" s="3"/>
      <c r="Q22" s="3"/>
      <c r="R22" s="3"/>
      <c r="S22" s="3"/>
      <c r="T22" s="3"/>
      <c r="U22" s="3"/>
      <c r="V22" s="3"/>
      <c r="W22" s="3"/>
      <c r="X22" s="3"/>
      <c r="Y22" s="3"/>
    </row>
    <row r="23" spans="1:25" ht="13.75" customHeight="1">
      <c r="A23" s="4" t="s">
        <v>1664</v>
      </c>
      <c r="B23" s="4" t="s">
        <v>1665</v>
      </c>
      <c r="C23" s="12">
        <f>COUNTIF(A$2:A1019,"*"&amp;B23&amp;"*")</f>
        <v>12</v>
      </c>
      <c r="D23" s="3"/>
      <c r="E23" s="3"/>
      <c r="F23" s="3"/>
      <c r="G23" s="3"/>
      <c r="H23" s="3"/>
      <c r="I23" s="3"/>
      <c r="J23" s="3"/>
      <c r="K23" s="3"/>
      <c r="L23" s="3"/>
      <c r="M23" s="3"/>
      <c r="N23" s="3"/>
      <c r="O23" s="3"/>
      <c r="P23" s="3"/>
      <c r="Q23" s="3"/>
      <c r="R23" s="3"/>
      <c r="S23" s="3"/>
      <c r="T23" s="3"/>
      <c r="U23" s="3"/>
      <c r="V23" s="3"/>
      <c r="W23" s="3"/>
      <c r="X23" s="3"/>
      <c r="Y23" s="3"/>
    </row>
    <row r="24" spans="1:25" ht="13.75" customHeight="1">
      <c r="A24" s="4" t="s">
        <v>1666</v>
      </c>
      <c r="B24" s="4" t="s">
        <v>1667</v>
      </c>
      <c r="C24" s="12">
        <f>COUNTIF(A$2:A1020,"*"&amp;B24&amp;"*")</f>
        <v>0</v>
      </c>
      <c r="D24" s="3"/>
      <c r="E24" s="3"/>
      <c r="F24" s="3"/>
      <c r="G24" s="3"/>
      <c r="H24" s="3"/>
      <c r="I24" s="3"/>
      <c r="J24" s="3"/>
      <c r="K24" s="3"/>
      <c r="L24" s="3"/>
      <c r="M24" s="3"/>
      <c r="N24" s="3"/>
      <c r="O24" s="3"/>
      <c r="P24" s="3"/>
      <c r="Q24" s="3"/>
      <c r="R24" s="3"/>
      <c r="S24" s="3"/>
      <c r="T24" s="3"/>
      <c r="U24" s="3"/>
      <c r="V24" s="3"/>
      <c r="W24" s="3"/>
      <c r="X24" s="3"/>
      <c r="Y24" s="3"/>
    </row>
    <row r="25" spans="1:25" ht="13.75" customHeight="1">
      <c r="A25" s="4" t="s">
        <v>1668</v>
      </c>
      <c r="B25" s="4" t="s">
        <v>1669</v>
      </c>
      <c r="C25" s="12">
        <f>COUNTIF(A$2:A1021,"*"&amp;B25&amp;"*")</f>
        <v>1</v>
      </c>
      <c r="D25" s="3"/>
      <c r="E25" s="3"/>
      <c r="F25" s="3"/>
      <c r="G25" s="3"/>
      <c r="H25" s="3"/>
      <c r="I25" s="3"/>
      <c r="J25" s="3"/>
      <c r="K25" s="3"/>
      <c r="L25" s="3"/>
      <c r="M25" s="3"/>
      <c r="N25" s="3"/>
      <c r="O25" s="3"/>
      <c r="P25" s="3"/>
      <c r="Q25" s="3"/>
      <c r="R25" s="3"/>
      <c r="S25" s="3"/>
      <c r="T25" s="3"/>
      <c r="U25" s="3"/>
      <c r="V25" s="3"/>
      <c r="W25" s="3"/>
      <c r="X25" s="3"/>
      <c r="Y25" s="3"/>
    </row>
    <row r="26" spans="1:25" ht="13.75" customHeight="1">
      <c r="A26" s="4" t="s">
        <v>1670</v>
      </c>
      <c r="B26" s="4" t="s">
        <v>1671</v>
      </c>
      <c r="C26" s="12">
        <f>COUNTIF(A$2:A1022,"*"&amp;B26&amp;"*")</f>
        <v>3</v>
      </c>
      <c r="D26" s="3"/>
      <c r="E26" s="3"/>
      <c r="F26" s="3"/>
      <c r="G26" s="3"/>
      <c r="H26" s="3"/>
      <c r="I26" s="3"/>
      <c r="J26" s="3"/>
      <c r="K26" s="3"/>
      <c r="L26" s="3"/>
      <c r="M26" s="3"/>
      <c r="N26" s="3"/>
      <c r="O26" s="3"/>
      <c r="P26" s="3"/>
      <c r="Q26" s="3"/>
      <c r="R26" s="3"/>
      <c r="S26" s="3"/>
      <c r="T26" s="3"/>
      <c r="U26" s="3"/>
      <c r="V26" s="3"/>
      <c r="W26" s="3"/>
      <c r="X26" s="3"/>
      <c r="Y26" s="3"/>
    </row>
    <row r="27" spans="1:25" ht="13.75" customHeight="1">
      <c r="A27" s="4" t="s">
        <v>1672</v>
      </c>
      <c r="B27" s="4" t="s">
        <v>1673</v>
      </c>
      <c r="C27" s="12">
        <f>COUNTIF(A$2:A1023,"*"&amp;B27&amp;"*")</f>
        <v>6</v>
      </c>
      <c r="D27" s="3"/>
      <c r="E27" s="3"/>
      <c r="F27" s="3"/>
      <c r="G27" s="3"/>
      <c r="H27" s="3"/>
      <c r="I27" s="3"/>
      <c r="J27" s="3"/>
      <c r="K27" s="3"/>
      <c r="L27" s="3"/>
      <c r="M27" s="3"/>
      <c r="N27" s="3"/>
      <c r="O27" s="3"/>
      <c r="P27" s="3"/>
      <c r="Q27" s="3"/>
      <c r="R27" s="3"/>
      <c r="S27" s="3"/>
      <c r="T27" s="3"/>
      <c r="U27" s="3"/>
      <c r="V27" s="3"/>
      <c r="W27" s="3"/>
      <c r="X27" s="3"/>
      <c r="Y27" s="3"/>
    </row>
    <row r="28" spans="1:25" ht="13.75" customHeight="1">
      <c r="A28" s="4" t="s">
        <v>1674</v>
      </c>
      <c r="B28" s="4" t="s">
        <v>1675</v>
      </c>
      <c r="C28" s="12">
        <f>COUNTIF(A$2:A1024,"*"&amp;B28&amp;"*")</f>
        <v>0</v>
      </c>
      <c r="D28" s="3"/>
      <c r="E28" s="3"/>
      <c r="F28" s="3"/>
      <c r="G28" s="3"/>
      <c r="H28" s="3"/>
      <c r="I28" s="3"/>
      <c r="J28" s="3"/>
      <c r="K28" s="3"/>
      <c r="L28" s="3"/>
      <c r="M28" s="3"/>
      <c r="N28" s="3"/>
      <c r="O28" s="3"/>
      <c r="P28" s="3"/>
      <c r="Q28" s="3"/>
      <c r="R28" s="3"/>
      <c r="S28" s="3"/>
      <c r="T28" s="3"/>
      <c r="U28" s="3"/>
      <c r="V28" s="3"/>
      <c r="W28" s="3"/>
      <c r="X28" s="3"/>
      <c r="Y28" s="3"/>
    </row>
    <row r="29" spans="1:25" ht="13.75" customHeight="1">
      <c r="A29" s="4" t="s">
        <v>1676</v>
      </c>
      <c r="B29" s="4" t="s">
        <v>1677</v>
      </c>
      <c r="C29" s="12">
        <f>COUNTIF(A$2:A1025,"*"&amp;B29&amp;"*")</f>
        <v>5</v>
      </c>
      <c r="D29" s="3"/>
      <c r="E29" s="3"/>
      <c r="F29" s="3"/>
      <c r="G29" s="3"/>
      <c r="H29" s="3"/>
      <c r="I29" s="3"/>
      <c r="J29" s="3"/>
      <c r="K29" s="3"/>
      <c r="L29" s="3"/>
      <c r="M29" s="3"/>
      <c r="N29" s="3"/>
      <c r="O29" s="3"/>
      <c r="P29" s="3"/>
      <c r="Q29" s="3"/>
      <c r="R29" s="3"/>
      <c r="S29" s="3"/>
      <c r="T29" s="3"/>
      <c r="U29" s="3"/>
      <c r="V29" s="3"/>
      <c r="W29" s="3"/>
      <c r="X29" s="3"/>
      <c r="Y29" s="3"/>
    </row>
    <row r="30" spans="1:25" ht="13.75" customHeight="1">
      <c r="A30" s="4" t="s">
        <v>1678</v>
      </c>
      <c r="B30" s="4" t="s">
        <v>1679</v>
      </c>
      <c r="C30" s="12">
        <f>COUNTIF(A$2:A1026,"*"&amp;B30&amp;"*")</f>
        <v>0</v>
      </c>
      <c r="D30" s="3"/>
      <c r="E30" s="3"/>
      <c r="F30" s="3"/>
      <c r="G30" s="3"/>
      <c r="H30" s="3"/>
      <c r="I30" s="3"/>
      <c r="J30" s="3"/>
      <c r="K30" s="3"/>
      <c r="L30" s="3"/>
      <c r="M30" s="3"/>
      <c r="N30" s="3"/>
      <c r="O30" s="3"/>
      <c r="P30" s="3"/>
      <c r="Q30" s="3"/>
      <c r="R30" s="3"/>
      <c r="S30" s="3"/>
      <c r="T30" s="3"/>
      <c r="U30" s="3"/>
      <c r="V30" s="3"/>
      <c r="W30" s="3"/>
      <c r="X30" s="3"/>
      <c r="Y30" s="3"/>
    </row>
    <row r="31" spans="1:25" ht="13.75" customHeight="1">
      <c r="A31" s="4" t="s">
        <v>1680</v>
      </c>
      <c r="B31" s="4" t="s">
        <v>1681</v>
      </c>
      <c r="C31" s="12">
        <f>COUNTIF(A$2:A1027,"*"&amp;B31&amp;"*")</f>
        <v>1</v>
      </c>
      <c r="D31" s="3"/>
      <c r="E31" s="3"/>
      <c r="F31" s="3"/>
      <c r="G31" s="3"/>
      <c r="H31" s="3"/>
      <c r="I31" s="3"/>
      <c r="J31" s="3"/>
      <c r="K31" s="3"/>
      <c r="L31" s="3"/>
      <c r="M31" s="3"/>
      <c r="N31" s="3"/>
      <c r="O31" s="3"/>
      <c r="P31" s="3"/>
      <c r="Q31" s="3"/>
      <c r="R31" s="3"/>
      <c r="S31" s="3"/>
      <c r="T31" s="3"/>
      <c r="U31" s="3"/>
      <c r="V31" s="3"/>
      <c r="W31" s="3"/>
      <c r="X31" s="3"/>
      <c r="Y31" s="3"/>
    </row>
    <row r="32" spans="1:25" ht="13.75" customHeight="1">
      <c r="A32" s="4" t="s">
        <v>1674</v>
      </c>
      <c r="B32" s="4" t="s">
        <v>1682</v>
      </c>
      <c r="C32" s="12">
        <f>COUNTIF(A$2:A1028,"*"&amp;B32&amp;"*")</f>
        <v>0</v>
      </c>
      <c r="D32" s="3"/>
      <c r="E32" s="3"/>
      <c r="F32" s="3"/>
      <c r="G32" s="3"/>
      <c r="H32" s="3"/>
      <c r="I32" s="3"/>
      <c r="J32" s="3"/>
      <c r="K32" s="3"/>
      <c r="L32" s="3"/>
      <c r="M32" s="3"/>
      <c r="N32" s="3"/>
      <c r="O32" s="3"/>
      <c r="P32" s="3"/>
      <c r="Q32" s="3"/>
      <c r="R32" s="3"/>
      <c r="S32" s="3"/>
      <c r="T32" s="3"/>
      <c r="U32" s="3"/>
      <c r="V32" s="3"/>
      <c r="W32" s="3"/>
      <c r="X32" s="3"/>
      <c r="Y32" s="3"/>
    </row>
    <row r="33" spans="1:25" ht="13.75" customHeight="1">
      <c r="A33" s="4" t="s">
        <v>1683</v>
      </c>
      <c r="B33" s="4" t="s">
        <v>1274</v>
      </c>
      <c r="C33" s="12">
        <f>COUNTIF(A$2:A1029,"*"&amp;B33&amp;"*")</f>
        <v>1</v>
      </c>
      <c r="D33" s="3"/>
      <c r="E33" s="3"/>
      <c r="F33" s="3"/>
      <c r="G33" s="3"/>
      <c r="H33" s="3"/>
      <c r="I33" s="3"/>
      <c r="J33" s="3"/>
      <c r="K33" s="3"/>
      <c r="L33" s="3"/>
      <c r="M33" s="3"/>
      <c r="N33" s="3"/>
      <c r="O33" s="3"/>
      <c r="P33" s="3"/>
      <c r="Q33" s="3"/>
      <c r="R33" s="3"/>
      <c r="S33" s="3"/>
      <c r="T33" s="3"/>
      <c r="U33" s="3"/>
      <c r="V33" s="3"/>
      <c r="W33" s="3"/>
      <c r="X33" s="3"/>
      <c r="Y33" s="3"/>
    </row>
    <row r="34" spans="1:25" ht="13.75" customHeight="1">
      <c r="A34" s="4" t="s">
        <v>1684</v>
      </c>
      <c r="B34" s="4" t="s">
        <v>1685</v>
      </c>
      <c r="C34" s="12">
        <f>COUNTIF(A$2:A1030,"*"&amp;B34&amp;"*")</f>
        <v>3</v>
      </c>
      <c r="D34" s="3"/>
      <c r="E34" s="3"/>
      <c r="F34" s="3"/>
      <c r="G34" s="3"/>
      <c r="H34" s="3"/>
      <c r="I34" s="3"/>
      <c r="J34" s="3"/>
      <c r="K34" s="3"/>
      <c r="L34" s="3"/>
      <c r="M34" s="3"/>
      <c r="N34" s="3"/>
      <c r="O34" s="3"/>
      <c r="P34" s="3"/>
      <c r="Q34" s="3"/>
      <c r="R34" s="3"/>
      <c r="S34" s="3"/>
      <c r="T34" s="3"/>
      <c r="U34" s="3"/>
      <c r="V34" s="3"/>
      <c r="W34" s="3"/>
      <c r="X34" s="3"/>
      <c r="Y34" s="3"/>
    </row>
    <row r="35" spans="1:25" ht="13.75" customHeight="1">
      <c r="A35" s="4" t="s">
        <v>1686</v>
      </c>
      <c r="B35" s="4" t="s">
        <v>1687</v>
      </c>
      <c r="C35" s="12">
        <f>COUNTIF(A$2:A1031,"*"&amp;B35&amp;"*")</f>
        <v>3</v>
      </c>
      <c r="D35" s="3"/>
      <c r="E35" s="3"/>
      <c r="F35" s="3"/>
      <c r="G35" s="3"/>
      <c r="H35" s="3"/>
      <c r="I35" s="3"/>
      <c r="J35" s="3"/>
      <c r="K35" s="3"/>
      <c r="L35" s="3"/>
      <c r="M35" s="3"/>
      <c r="N35" s="3"/>
      <c r="O35" s="3"/>
      <c r="P35" s="3"/>
      <c r="Q35" s="3"/>
      <c r="R35" s="3"/>
      <c r="S35" s="3"/>
      <c r="T35" s="3"/>
      <c r="U35" s="3"/>
      <c r="V35" s="3"/>
      <c r="W35" s="3"/>
      <c r="X35" s="3"/>
      <c r="Y35" s="3"/>
    </row>
    <row r="36" spans="1:25" ht="13.75" customHeight="1">
      <c r="A36" s="4" t="s">
        <v>1688</v>
      </c>
      <c r="B36" s="4" t="s">
        <v>1689</v>
      </c>
      <c r="C36" s="12">
        <f>COUNTIF(A$2:A1032,"*"&amp;B36&amp;"*")</f>
        <v>2</v>
      </c>
      <c r="D36" s="3"/>
      <c r="E36" s="3"/>
      <c r="F36" s="3"/>
      <c r="G36" s="3"/>
      <c r="H36" s="3"/>
      <c r="I36" s="3"/>
      <c r="J36" s="3"/>
      <c r="K36" s="3"/>
      <c r="L36" s="3"/>
      <c r="M36" s="3"/>
      <c r="N36" s="3"/>
      <c r="O36" s="3"/>
      <c r="P36" s="3"/>
      <c r="Q36" s="3"/>
      <c r="R36" s="3"/>
      <c r="S36" s="3"/>
      <c r="T36" s="3"/>
      <c r="U36" s="3"/>
      <c r="V36" s="3"/>
      <c r="W36" s="3"/>
      <c r="X36" s="3"/>
      <c r="Y36" s="3"/>
    </row>
    <row r="37" spans="1:25" ht="13.75" customHeight="1">
      <c r="A37" s="4" t="s">
        <v>1690</v>
      </c>
      <c r="B37" s="4" t="s">
        <v>1691</v>
      </c>
      <c r="C37" s="12">
        <f>COUNTIF(A$2:A1033,"*"&amp;B37&amp;"*")</f>
        <v>4</v>
      </c>
      <c r="D37" s="3"/>
      <c r="E37" s="3"/>
      <c r="F37" s="3"/>
      <c r="G37" s="3"/>
      <c r="H37" s="3"/>
      <c r="I37" s="3"/>
      <c r="J37" s="3"/>
      <c r="K37" s="3"/>
      <c r="L37" s="3"/>
      <c r="M37" s="3"/>
      <c r="N37" s="3"/>
      <c r="O37" s="3"/>
      <c r="P37" s="3"/>
      <c r="Q37" s="3"/>
      <c r="R37" s="3"/>
      <c r="S37" s="3"/>
      <c r="T37" s="3"/>
      <c r="U37" s="3"/>
      <c r="V37" s="3"/>
      <c r="W37" s="3"/>
      <c r="X37" s="3"/>
      <c r="Y37" s="3"/>
    </row>
    <row r="38" spans="1:25" ht="13.75" customHeight="1">
      <c r="A38" s="4" t="s">
        <v>1692</v>
      </c>
      <c r="B38" s="3"/>
      <c r="C38" s="12">
        <f>SUM(C1:C37)</f>
        <v>120</v>
      </c>
      <c r="D38" s="3"/>
      <c r="E38" s="3"/>
      <c r="F38" s="3"/>
      <c r="G38" s="3"/>
      <c r="H38" s="3"/>
      <c r="I38" s="3"/>
      <c r="J38" s="3"/>
      <c r="K38" s="3"/>
      <c r="L38" s="3"/>
      <c r="M38" s="3"/>
      <c r="N38" s="3"/>
      <c r="O38" s="3"/>
      <c r="P38" s="3"/>
      <c r="Q38" s="3"/>
      <c r="R38" s="3"/>
      <c r="S38" s="3"/>
      <c r="T38" s="3"/>
      <c r="U38" s="3"/>
      <c r="V38" s="3"/>
      <c r="W38" s="3"/>
      <c r="X38" s="3"/>
      <c r="Y38" s="3"/>
    </row>
    <row r="39" spans="1:25" ht="13.75" customHeight="1">
      <c r="A39" s="4" t="s">
        <v>1693</v>
      </c>
      <c r="B39" s="3"/>
      <c r="C39" s="3"/>
      <c r="D39" s="3"/>
      <c r="E39" s="3"/>
      <c r="F39" s="3"/>
      <c r="G39" s="3"/>
      <c r="H39" s="3"/>
      <c r="I39" s="3"/>
      <c r="J39" s="3"/>
      <c r="K39" s="3"/>
      <c r="L39" s="3"/>
      <c r="M39" s="3"/>
      <c r="N39" s="3"/>
      <c r="O39" s="3"/>
      <c r="P39" s="3"/>
      <c r="Q39" s="3"/>
      <c r="R39" s="3"/>
      <c r="S39" s="3"/>
      <c r="T39" s="3"/>
      <c r="U39" s="3"/>
      <c r="V39" s="3"/>
      <c r="W39" s="3"/>
      <c r="X39" s="3"/>
      <c r="Y39" s="3"/>
    </row>
    <row r="40" spans="1:25" ht="13.75" customHeight="1">
      <c r="A40" s="4" t="s">
        <v>1694</v>
      </c>
      <c r="B40" s="3"/>
      <c r="C40" s="3"/>
      <c r="D40" s="3"/>
      <c r="E40" s="3"/>
      <c r="F40" s="3"/>
      <c r="G40" s="3"/>
      <c r="H40" s="3"/>
      <c r="I40" s="3"/>
      <c r="J40" s="3"/>
      <c r="K40" s="3"/>
      <c r="L40" s="3"/>
      <c r="M40" s="3"/>
      <c r="N40" s="3"/>
      <c r="O40" s="3"/>
      <c r="P40" s="3"/>
      <c r="Q40" s="3"/>
      <c r="R40" s="3"/>
      <c r="S40" s="3"/>
      <c r="T40" s="3"/>
      <c r="U40" s="3"/>
      <c r="V40" s="3"/>
      <c r="W40" s="3"/>
      <c r="X40" s="3"/>
      <c r="Y40" s="3"/>
    </row>
    <row r="41" spans="1:25" ht="13.75" customHeight="1">
      <c r="A41" s="4" t="s">
        <v>1695</v>
      </c>
      <c r="B41" s="3"/>
      <c r="C41" s="3"/>
      <c r="D41" s="3"/>
      <c r="E41" s="3"/>
      <c r="F41" s="3"/>
      <c r="G41" s="3"/>
      <c r="H41" s="3"/>
      <c r="I41" s="3"/>
      <c r="J41" s="3"/>
      <c r="K41" s="3"/>
      <c r="L41" s="3"/>
      <c r="M41" s="3"/>
      <c r="N41" s="3"/>
      <c r="O41" s="3"/>
      <c r="P41" s="3"/>
      <c r="Q41" s="3"/>
      <c r="R41" s="3"/>
      <c r="S41" s="3"/>
      <c r="T41" s="3"/>
      <c r="U41" s="3"/>
      <c r="V41" s="3"/>
      <c r="W41" s="3"/>
      <c r="X41" s="3"/>
      <c r="Y41" s="3"/>
    </row>
    <row r="42" spans="1:25" ht="13.75" customHeight="1">
      <c r="A42" s="4" t="s">
        <v>1696</v>
      </c>
      <c r="B42" s="3"/>
      <c r="C42" s="3"/>
      <c r="D42" s="3"/>
      <c r="E42" s="3"/>
      <c r="F42" s="3"/>
      <c r="G42" s="3"/>
      <c r="H42" s="3"/>
      <c r="I42" s="3"/>
      <c r="J42" s="3"/>
      <c r="K42" s="3"/>
      <c r="L42" s="3"/>
      <c r="M42" s="3"/>
      <c r="N42" s="3"/>
      <c r="O42" s="3"/>
      <c r="P42" s="3"/>
      <c r="Q42" s="3"/>
      <c r="R42" s="3"/>
      <c r="S42" s="3"/>
      <c r="T42" s="3"/>
      <c r="U42" s="3"/>
      <c r="V42" s="3"/>
      <c r="W42" s="3"/>
      <c r="X42" s="3"/>
      <c r="Y42" s="3"/>
    </row>
    <row r="43" spans="1:25" ht="13.75" customHeight="1">
      <c r="A43" s="4" t="s">
        <v>1697</v>
      </c>
      <c r="B43" s="3"/>
      <c r="C43" s="3"/>
      <c r="D43" s="3"/>
      <c r="E43" s="3"/>
      <c r="F43" s="3"/>
      <c r="G43" s="3"/>
      <c r="H43" s="3"/>
      <c r="I43" s="3"/>
      <c r="J43" s="3"/>
      <c r="K43" s="3"/>
      <c r="L43" s="3"/>
      <c r="M43" s="3"/>
      <c r="N43" s="3"/>
      <c r="O43" s="3"/>
      <c r="P43" s="3"/>
      <c r="Q43" s="3"/>
      <c r="R43" s="3"/>
      <c r="S43" s="3"/>
      <c r="T43" s="3"/>
      <c r="U43" s="3"/>
      <c r="V43" s="3"/>
      <c r="W43" s="3"/>
      <c r="X43" s="3"/>
      <c r="Y43" s="3"/>
    </row>
    <row r="44" spans="1:25" ht="13.75" customHeight="1">
      <c r="A44" s="4" t="s">
        <v>1698</v>
      </c>
      <c r="B44" s="3"/>
      <c r="C44" s="3"/>
      <c r="D44" s="3"/>
      <c r="E44" s="3"/>
      <c r="F44" s="3"/>
      <c r="G44" s="3"/>
      <c r="H44" s="3"/>
      <c r="I44" s="3"/>
      <c r="J44" s="3"/>
      <c r="K44" s="3"/>
      <c r="L44" s="3"/>
      <c r="M44" s="3"/>
      <c r="N44" s="3"/>
      <c r="O44" s="3"/>
      <c r="P44" s="3"/>
      <c r="Q44" s="3"/>
      <c r="R44" s="3"/>
      <c r="S44" s="3"/>
      <c r="T44" s="3"/>
      <c r="U44" s="3"/>
      <c r="V44" s="3"/>
      <c r="W44" s="3"/>
      <c r="X44" s="3"/>
      <c r="Y44" s="3"/>
    </row>
    <row r="45" spans="1:25" ht="13.75" customHeight="1">
      <c r="A45" s="4" t="s">
        <v>1699</v>
      </c>
      <c r="B45" s="3"/>
      <c r="C45" s="3"/>
      <c r="D45" s="3"/>
      <c r="E45" s="3"/>
      <c r="F45" s="3"/>
      <c r="G45" s="3"/>
      <c r="H45" s="3"/>
      <c r="I45" s="3"/>
      <c r="J45" s="3"/>
      <c r="K45" s="3"/>
      <c r="L45" s="3"/>
      <c r="M45" s="3"/>
      <c r="N45" s="3"/>
      <c r="O45" s="3"/>
      <c r="P45" s="3"/>
      <c r="Q45" s="3"/>
      <c r="R45" s="3"/>
      <c r="S45" s="3"/>
      <c r="T45" s="3"/>
      <c r="U45" s="3"/>
      <c r="V45" s="3"/>
      <c r="W45" s="3"/>
      <c r="X45" s="3"/>
      <c r="Y45" s="3"/>
    </row>
    <row r="46" spans="1:25" ht="13.75" customHeight="1">
      <c r="A46" s="4" t="s">
        <v>1700</v>
      </c>
      <c r="B46" s="3"/>
      <c r="C46" s="3"/>
      <c r="D46" s="3"/>
      <c r="E46" s="3"/>
      <c r="F46" s="3"/>
      <c r="G46" s="3"/>
      <c r="H46" s="3"/>
      <c r="I46" s="3"/>
      <c r="J46" s="3"/>
      <c r="K46" s="3"/>
      <c r="L46" s="3"/>
      <c r="M46" s="3"/>
      <c r="N46" s="3"/>
      <c r="O46" s="3"/>
      <c r="P46" s="3"/>
      <c r="Q46" s="3"/>
      <c r="R46" s="3"/>
      <c r="S46" s="3"/>
      <c r="T46" s="3"/>
      <c r="U46" s="3"/>
      <c r="V46" s="3"/>
      <c r="W46" s="3"/>
      <c r="X46" s="3"/>
      <c r="Y46" s="3"/>
    </row>
    <row r="47" spans="1:25" ht="13.75" customHeight="1">
      <c r="A47" s="4" t="s">
        <v>1701</v>
      </c>
      <c r="B47" s="3"/>
      <c r="C47" s="3"/>
      <c r="D47" s="3"/>
      <c r="E47" s="3"/>
      <c r="F47" s="3"/>
      <c r="G47" s="3"/>
      <c r="H47" s="3"/>
      <c r="I47" s="3"/>
      <c r="J47" s="3"/>
      <c r="K47" s="3"/>
      <c r="L47" s="3"/>
      <c r="M47" s="3"/>
      <c r="N47" s="3"/>
      <c r="O47" s="3"/>
      <c r="P47" s="3"/>
      <c r="Q47" s="3"/>
      <c r="R47" s="3"/>
      <c r="S47" s="3"/>
      <c r="T47" s="3"/>
      <c r="U47" s="3"/>
      <c r="V47" s="3"/>
      <c r="W47" s="3"/>
      <c r="X47" s="3"/>
      <c r="Y47" s="3"/>
    </row>
    <row r="48" spans="1:25" ht="13.75" customHeight="1">
      <c r="A48" s="4" t="s">
        <v>1702</v>
      </c>
      <c r="B48" s="3"/>
      <c r="C48" s="3"/>
      <c r="D48" s="3"/>
      <c r="E48" s="3"/>
      <c r="F48" s="3"/>
      <c r="G48" s="3"/>
      <c r="H48" s="3"/>
      <c r="I48" s="3"/>
      <c r="J48" s="3"/>
      <c r="K48" s="3"/>
      <c r="L48" s="3"/>
      <c r="M48" s="3"/>
      <c r="N48" s="3"/>
      <c r="O48" s="3"/>
      <c r="P48" s="3"/>
      <c r="Q48" s="3"/>
      <c r="R48" s="3"/>
      <c r="S48" s="3"/>
      <c r="T48" s="3"/>
      <c r="U48" s="3"/>
      <c r="V48" s="3"/>
      <c r="W48" s="3"/>
      <c r="X48" s="3"/>
      <c r="Y48" s="3"/>
    </row>
    <row r="49" spans="1:25" ht="13.75" customHeight="1">
      <c r="A49" s="4" t="s">
        <v>1703</v>
      </c>
      <c r="B49" s="3"/>
      <c r="C49" s="3"/>
      <c r="D49" s="3"/>
      <c r="E49" s="3"/>
      <c r="F49" s="3"/>
      <c r="G49" s="3"/>
      <c r="H49" s="3"/>
      <c r="I49" s="3"/>
      <c r="J49" s="3"/>
      <c r="K49" s="3"/>
      <c r="L49" s="3"/>
      <c r="M49" s="3"/>
      <c r="N49" s="3"/>
      <c r="O49" s="3"/>
      <c r="P49" s="3"/>
      <c r="Q49" s="3"/>
      <c r="R49" s="3"/>
      <c r="S49" s="3"/>
      <c r="T49" s="3"/>
      <c r="U49" s="3"/>
      <c r="V49" s="3"/>
      <c r="W49" s="3"/>
      <c r="X49" s="3"/>
      <c r="Y49" s="3"/>
    </row>
    <row r="50" spans="1:25" ht="13.75" customHeight="1">
      <c r="A50" s="4" t="s">
        <v>1704</v>
      </c>
      <c r="B50" s="3"/>
      <c r="C50" s="3"/>
      <c r="D50" s="3"/>
      <c r="E50" s="3"/>
      <c r="F50" s="3"/>
      <c r="G50" s="3"/>
      <c r="H50" s="3"/>
      <c r="I50" s="3"/>
      <c r="J50" s="3"/>
      <c r="K50" s="3"/>
      <c r="L50" s="3"/>
      <c r="M50" s="3"/>
      <c r="N50" s="3"/>
      <c r="O50" s="3"/>
      <c r="P50" s="3"/>
      <c r="Q50" s="3"/>
      <c r="R50" s="3"/>
      <c r="S50" s="3"/>
      <c r="T50" s="3"/>
      <c r="U50" s="3"/>
      <c r="V50" s="3"/>
      <c r="W50" s="3"/>
      <c r="X50" s="3"/>
      <c r="Y50" s="3"/>
    </row>
    <row r="51" spans="1:25" ht="13.75" customHeight="1">
      <c r="A51" s="4" t="s">
        <v>1705</v>
      </c>
      <c r="B51" s="3"/>
      <c r="C51" s="3"/>
      <c r="D51" s="3"/>
      <c r="E51" s="3"/>
      <c r="F51" s="3"/>
      <c r="G51" s="3"/>
      <c r="H51" s="3"/>
      <c r="I51" s="3"/>
      <c r="J51" s="3"/>
      <c r="K51" s="3"/>
      <c r="L51" s="3"/>
      <c r="M51" s="3"/>
      <c r="N51" s="3"/>
      <c r="O51" s="3"/>
      <c r="P51" s="3"/>
      <c r="Q51" s="3"/>
      <c r="R51" s="3"/>
      <c r="S51" s="3"/>
      <c r="T51" s="3"/>
      <c r="U51" s="3"/>
      <c r="V51" s="3"/>
      <c r="W51" s="3"/>
      <c r="X51" s="3"/>
      <c r="Y51" s="3"/>
    </row>
    <row r="52" spans="1:25" ht="13.75" customHeight="1">
      <c r="A52" s="4" t="s">
        <v>1706</v>
      </c>
      <c r="B52" s="3"/>
      <c r="C52" s="3"/>
      <c r="D52" s="3"/>
      <c r="E52" s="3"/>
      <c r="F52" s="3"/>
      <c r="G52" s="3"/>
      <c r="H52" s="3"/>
      <c r="I52" s="3"/>
      <c r="J52" s="3"/>
      <c r="K52" s="3"/>
      <c r="L52" s="3"/>
      <c r="M52" s="3"/>
      <c r="N52" s="3"/>
      <c r="O52" s="3"/>
      <c r="P52" s="3"/>
      <c r="Q52" s="3"/>
      <c r="R52" s="3"/>
      <c r="S52" s="3"/>
      <c r="T52" s="3"/>
      <c r="U52" s="3"/>
      <c r="V52" s="3"/>
      <c r="W52" s="3"/>
      <c r="X52" s="3"/>
      <c r="Y52" s="3"/>
    </row>
    <row r="53" spans="1:25" ht="13.75" customHeight="1">
      <c r="A53" s="4" t="s">
        <v>1707</v>
      </c>
      <c r="B53" s="3"/>
      <c r="C53" s="3"/>
      <c r="D53" s="3"/>
      <c r="E53" s="3"/>
      <c r="F53" s="3"/>
      <c r="G53" s="3"/>
      <c r="H53" s="3"/>
      <c r="I53" s="3"/>
      <c r="J53" s="3"/>
      <c r="K53" s="3"/>
      <c r="L53" s="3"/>
      <c r="M53" s="3"/>
      <c r="N53" s="3"/>
      <c r="O53" s="3"/>
      <c r="P53" s="3"/>
      <c r="Q53" s="3"/>
      <c r="R53" s="3"/>
      <c r="S53" s="3"/>
      <c r="T53" s="3"/>
      <c r="U53" s="3"/>
      <c r="V53" s="3"/>
      <c r="W53" s="3"/>
      <c r="X53" s="3"/>
      <c r="Y53" s="3"/>
    </row>
    <row r="54" spans="1:25" ht="13.75" customHeight="1">
      <c r="A54" s="4" t="s">
        <v>1708</v>
      </c>
      <c r="B54" s="3"/>
      <c r="C54" s="3"/>
      <c r="D54" s="3"/>
      <c r="E54" s="3"/>
      <c r="F54" s="3"/>
      <c r="G54" s="3"/>
      <c r="H54" s="3"/>
      <c r="I54" s="3"/>
      <c r="J54" s="3"/>
      <c r="K54" s="3"/>
      <c r="L54" s="3"/>
      <c r="M54" s="3"/>
      <c r="N54" s="3"/>
      <c r="O54" s="3"/>
      <c r="P54" s="3"/>
      <c r="Q54" s="3"/>
      <c r="R54" s="3"/>
      <c r="S54" s="3"/>
      <c r="T54" s="3"/>
      <c r="U54" s="3"/>
      <c r="V54" s="3"/>
      <c r="W54" s="3"/>
      <c r="X54" s="3"/>
      <c r="Y54" s="3"/>
    </row>
    <row r="55" spans="1:25" ht="13.75" customHeight="1">
      <c r="A55" s="4" t="s">
        <v>1709</v>
      </c>
      <c r="B55" s="3"/>
      <c r="C55" s="3"/>
      <c r="D55" s="3"/>
      <c r="E55" s="3"/>
      <c r="F55" s="3"/>
      <c r="G55" s="3"/>
      <c r="H55" s="3"/>
      <c r="I55" s="3"/>
      <c r="J55" s="3"/>
      <c r="K55" s="3"/>
      <c r="L55" s="3"/>
      <c r="M55" s="3"/>
      <c r="N55" s="3"/>
      <c r="O55" s="3"/>
      <c r="P55" s="3"/>
      <c r="Q55" s="3"/>
      <c r="R55" s="3"/>
      <c r="S55" s="3"/>
      <c r="T55" s="3"/>
      <c r="U55" s="3"/>
      <c r="V55" s="3"/>
      <c r="W55" s="3"/>
      <c r="X55" s="3"/>
      <c r="Y55" s="3"/>
    </row>
    <row r="56" spans="1:25" ht="13.75" customHeight="1">
      <c r="A56" s="4" t="s">
        <v>1710</v>
      </c>
      <c r="B56" s="3"/>
      <c r="C56" s="3"/>
      <c r="D56" s="3"/>
      <c r="E56" s="3"/>
      <c r="F56" s="3"/>
      <c r="G56" s="3"/>
      <c r="H56" s="3"/>
      <c r="I56" s="3"/>
      <c r="J56" s="3"/>
      <c r="K56" s="3"/>
      <c r="L56" s="3"/>
      <c r="M56" s="3"/>
      <c r="N56" s="3"/>
      <c r="O56" s="3"/>
      <c r="P56" s="3"/>
      <c r="Q56" s="3"/>
      <c r="R56" s="3"/>
      <c r="S56" s="3"/>
      <c r="T56" s="3"/>
      <c r="U56" s="3"/>
      <c r="V56" s="3"/>
      <c r="W56" s="3"/>
      <c r="X56" s="3"/>
      <c r="Y56" s="3"/>
    </row>
    <row r="57" spans="1:25" ht="13.75" customHeight="1">
      <c r="A57" s="4" t="s">
        <v>1711</v>
      </c>
      <c r="B57" s="3"/>
      <c r="C57" s="3"/>
      <c r="D57" s="3"/>
      <c r="E57" s="3"/>
      <c r="F57" s="3"/>
      <c r="G57" s="3"/>
      <c r="H57" s="3"/>
      <c r="I57" s="3"/>
      <c r="J57" s="3"/>
      <c r="K57" s="3"/>
      <c r="L57" s="3"/>
      <c r="M57" s="3"/>
      <c r="N57" s="3"/>
      <c r="O57" s="3"/>
      <c r="P57" s="3"/>
      <c r="Q57" s="3"/>
      <c r="R57" s="3"/>
      <c r="S57" s="3"/>
      <c r="T57" s="3"/>
      <c r="U57" s="3"/>
      <c r="V57" s="3"/>
      <c r="W57" s="3"/>
      <c r="X57" s="3"/>
      <c r="Y57" s="3"/>
    </row>
    <row r="58" spans="1:25" ht="13.75" customHeight="1">
      <c r="A58" s="4" t="s">
        <v>1712</v>
      </c>
      <c r="B58" s="3"/>
      <c r="C58" s="3"/>
      <c r="D58" s="3"/>
      <c r="E58" s="3"/>
      <c r="F58" s="3"/>
      <c r="G58" s="3"/>
      <c r="H58" s="3"/>
      <c r="I58" s="3"/>
      <c r="J58" s="3"/>
      <c r="K58" s="3"/>
      <c r="L58" s="3"/>
      <c r="M58" s="3"/>
      <c r="N58" s="3"/>
      <c r="O58" s="3"/>
      <c r="P58" s="3"/>
      <c r="Q58" s="3"/>
      <c r="R58" s="3"/>
      <c r="S58" s="3"/>
      <c r="T58" s="3"/>
      <c r="U58" s="3"/>
      <c r="V58" s="3"/>
      <c r="W58" s="3"/>
      <c r="X58" s="3"/>
      <c r="Y58" s="3"/>
    </row>
    <row r="59" spans="1:25" ht="13.75" customHeight="1">
      <c r="A59" s="4" t="s">
        <v>1713</v>
      </c>
      <c r="B59" s="3"/>
      <c r="C59" s="3"/>
      <c r="D59" s="3"/>
      <c r="E59" s="3"/>
      <c r="F59" s="3"/>
      <c r="G59" s="3"/>
      <c r="H59" s="3"/>
      <c r="I59" s="3"/>
      <c r="J59" s="3"/>
      <c r="K59" s="3"/>
      <c r="L59" s="3"/>
      <c r="M59" s="3"/>
      <c r="N59" s="3"/>
      <c r="O59" s="3"/>
      <c r="P59" s="3"/>
      <c r="Q59" s="3"/>
      <c r="R59" s="3"/>
      <c r="S59" s="3"/>
      <c r="T59" s="3"/>
      <c r="U59" s="3"/>
      <c r="V59" s="3"/>
      <c r="W59" s="3"/>
      <c r="X59" s="3"/>
      <c r="Y59" s="3"/>
    </row>
    <row r="60" spans="1:25" ht="13.75" customHeight="1">
      <c r="A60" s="4" t="s">
        <v>1714</v>
      </c>
      <c r="B60" s="3"/>
      <c r="C60" s="3"/>
      <c r="D60" s="3"/>
      <c r="E60" s="3"/>
      <c r="F60" s="3"/>
      <c r="G60" s="3"/>
      <c r="H60" s="3"/>
      <c r="I60" s="3"/>
      <c r="J60" s="3"/>
      <c r="K60" s="3"/>
      <c r="L60" s="3"/>
      <c r="M60" s="3"/>
      <c r="N60" s="3"/>
      <c r="O60" s="3"/>
      <c r="P60" s="3"/>
      <c r="Q60" s="3"/>
      <c r="R60" s="3"/>
      <c r="S60" s="3"/>
      <c r="T60" s="3"/>
      <c r="U60" s="3"/>
      <c r="V60" s="3"/>
      <c r="W60" s="3"/>
      <c r="X60" s="3"/>
      <c r="Y60" s="3"/>
    </row>
    <row r="61" spans="1:25" ht="13.75" customHeight="1">
      <c r="A61" s="4" t="s">
        <v>1715</v>
      </c>
      <c r="B61" s="3"/>
      <c r="C61" s="3"/>
      <c r="D61" s="3"/>
      <c r="E61" s="3"/>
      <c r="F61" s="3"/>
      <c r="G61" s="3"/>
      <c r="H61" s="3"/>
      <c r="I61" s="3"/>
      <c r="J61" s="3"/>
      <c r="K61" s="3"/>
      <c r="L61" s="3"/>
      <c r="M61" s="3"/>
      <c r="N61" s="3"/>
      <c r="O61" s="3"/>
      <c r="P61" s="3"/>
      <c r="Q61" s="3"/>
      <c r="R61" s="3"/>
      <c r="S61" s="3"/>
      <c r="T61" s="3"/>
      <c r="U61" s="3"/>
      <c r="V61" s="3"/>
      <c r="W61" s="3"/>
      <c r="X61" s="3"/>
      <c r="Y61" s="3"/>
    </row>
    <row r="62" spans="1:25" ht="13.75" customHeight="1">
      <c r="A62" s="4" t="s">
        <v>1716</v>
      </c>
      <c r="B62" s="3"/>
      <c r="C62" s="3"/>
      <c r="D62" s="3"/>
      <c r="E62" s="3"/>
      <c r="F62" s="3"/>
      <c r="G62" s="3"/>
      <c r="H62" s="3"/>
      <c r="I62" s="3"/>
      <c r="J62" s="3"/>
      <c r="K62" s="3"/>
      <c r="L62" s="3"/>
      <c r="M62" s="3"/>
      <c r="N62" s="3"/>
      <c r="O62" s="3"/>
      <c r="P62" s="3"/>
      <c r="Q62" s="3"/>
      <c r="R62" s="3"/>
      <c r="S62" s="3"/>
      <c r="T62" s="3"/>
      <c r="U62" s="3"/>
      <c r="V62" s="3"/>
      <c r="W62" s="3"/>
      <c r="X62" s="3"/>
      <c r="Y62" s="3"/>
    </row>
    <row r="63" spans="1:25" ht="13.75" customHeight="1">
      <c r="A63" s="4" t="s">
        <v>1717</v>
      </c>
      <c r="B63" s="3"/>
      <c r="C63" s="3"/>
      <c r="D63" s="3"/>
      <c r="E63" s="3"/>
      <c r="F63" s="3"/>
      <c r="G63" s="3"/>
      <c r="H63" s="3"/>
      <c r="I63" s="3"/>
      <c r="J63" s="3"/>
      <c r="K63" s="3"/>
      <c r="L63" s="3"/>
      <c r="M63" s="3"/>
      <c r="N63" s="3"/>
      <c r="O63" s="3"/>
      <c r="P63" s="3"/>
      <c r="Q63" s="3"/>
      <c r="R63" s="3"/>
      <c r="S63" s="3"/>
      <c r="T63" s="3"/>
      <c r="U63" s="3"/>
      <c r="V63" s="3"/>
      <c r="W63" s="3"/>
      <c r="X63" s="3"/>
      <c r="Y63" s="3"/>
    </row>
    <row r="64" spans="1:25" ht="13.75" customHeight="1">
      <c r="A64" s="4" t="s">
        <v>1718</v>
      </c>
      <c r="B64" s="3"/>
      <c r="C64" s="3"/>
      <c r="D64" s="3"/>
      <c r="E64" s="3"/>
      <c r="F64" s="3"/>
      <c r="G64" s="3"/>
      <c r="H64" s="3"/>
      <c r="I64" s="3"/>
      <c r="J64" s="3"/>
      <c r="K64" s="3"/>
      <c r="L64" s="3"/>
      <c r="M64" s="3"/>
      <c r="N64" s="3"/>
      <c r="O64" s="3"/>
      <c r="P64" s="3"/>
      <c r="Q64" s="3"/>
      <c r="R64" s="3"/>
      <c r="S64" s="3"/>
      <c r="T64" s="3"/>
      <c r="U64" s="3"/>
      <c r="V64" s="3"/>
      <c r="W64" s="3"/>
      <c r="X64" s="3"/>
      <c r="Y64" s="3"/>
    </row>
    <row r="65" spans="1:25" ht="13.75" customHeight="1">
      <c r="A65" s="4" t="s">
        <v>1719</v>
      </c>
      <c r="B65" s="3"/>
      <c r="C65" s="3"/>
      <c r="D65" s="3"/>
      <c r="E65" s="3"/>
      <c r="F65" s="3"/>
      <c r="G65" s="3"/>
      <c r="H65" s="3"/>
      <c r="I65" s="3"/>
      <c r="J65" s="3"/>
      <c r="K65" s="3"/>
      <c r="L65" s="3"/>
      <c r="M65" s="3"/>
      <c r="N65" s="3"/>
      <c r="O65" s="3"/>
      <c r="P65" s="3"/>
      <c r="Q65" s="3"/>
      <c r="R65" s="3"/>
      <c r="S65" s="3"/>
      <c r="T65" s="3"/>
      <c r="U65" s="3"/>
      <c r="V65" s="3"/>
      <c r="W65" s="3"/>
      <c r="X65" s="3"/>
      <c r="Y65" s="3"/>
    </row>
    <row r="66" spans="1:25" ht="13.75" customHeight="1">
      <c r="A66" s="4" t="s">
        <v>1720</v>
      </c>
      <c r="B66" s="3"/>
      <c r="C66" s="3"/>
      <c r="D66" s="3"/>
      <c r="E66" s="3"/>
      <c r="F66" s="3"/>
      <c r="G66" s="3"/>
      <c r="H66" s="3"/>
      <c r="I66" s="3"/>
      <c r="J66" s="3"/>
      <c r="K66" s="3"/>
      <c r="L66" s="3"/>
      <c r="M66" s="3"/>
      <c r="N66" s="3"/>
      <c r="O66" s="3"/>
      <c r="P66" s="3"/>
      <c r="Q66" s="3"/>
      <c r="R66" s="3"/>
      <c r="S66" s="3"/>
      <c r="T66" s="3"/>
      <c r="U66" s="3"/>
      <c r="V66" s="3"/>
      <c r="W66" s="3"/>
      <c r="X66" s="3"/>
      <c r="Y66" s="3"/>
    </row>
    <row r="67" spans="1:25" ht="13.75" customHeight="1">
      <c r="A67" s="4" t="s">
        <v>1721</v>
      </c>
      <c r="B67" s="3"/>
      <c r="C67" s="3"/>
      <c r="D67" s="3"/>
      <c r="E67" s="3"/>
      <c r="F67" s="3"/>
      <c r="G67" s="3"/>
      <c r="H67" s="3"/>
      <c r="I67" s="3"/>
      <c r="J67" s="3"/>
      <c r="K67" s="3"/>
      <c r="L67" s="3"/>
      <c r="M67" s="3"/>
      <c r="N67" s="3"/>
      <c r="O67" s="3"/>
      <c r="P67" s="3"/>
      <c r="Q67" s="3"/>
      <c r="R67" s="3"/>
      <c r="S67" s="3"/>
      <c r="T67" s="3"/>
      <c r="U67" s="3"/>
      <c r="V67" s="3"/>
      <c r="W67" s="3"/>
      <c r="X67" s="3"/>
      <c r="Y67" s="3"/>
    </row>
    <row r="68" spans="1:25" ht="13.75" customHeight="1">
      <c r="A68" s="4" t="s">
        <v>1722</v>
      </c>
      <c r="B68" s="3"/>
      <c r="C68" s="3"/>
      <c r="D68" s="3"/>
      <c r="E68" s="3"/>
      <c r="F68" s="3"/>
      <c r="G68" s="3"/>
      <c r="H68" s="3"/>
      <c r="I68" s="3"/>
      <c r="J68" s="3"/>
      <c r="K68" s="3"/>
      <c r="L68" s="3"/>
      <c r="M68" s="3"/>
      <c r="N68" s="3"/>
      <c r="O68" s="3"/>
      <c r="P68" s="3"/>
      <c r="Q68" s="3"/>
      <c r="R68" s="3"/>
      <c r="S68" s="3"/>
      <c r="T68" s="3"/>
      <c r="U68" s="3"/>
      <c r="V68" s="3"/>
      <c r="W68" s="3"/>
      <c r="X68" s="3"/>
      <c r="Y68" s="3"/>
    </row>
    <row r="69" spans="1:25" ht="13.75" customHeight="1">
      <c r="A69" s="4" t="s">
        <v>1723</v>
      </c>
      <c r="B69" s="3"/>
      <c r="C69" s="12">
        <v>72.874440100000001</v>
      </c>
      <c r="D69" s="3"/>
      <c r="E69" s="3"/>
      <c r="F69" s="3"/>
      <c r="G69" s="3"/>
      <c r="H69" s="3"/>
      <c r="I69" s="3"/>
      <c r="J69" s="3"/>
      <c r="K69" s="3"/>
      <c r="L69" s="3"/>
      <c r="M69" s="3"/>
      <c r="N69" s="3"/>
      <c r="O69" s="3"/>
      <c r="P69" s="3"/>
      <c r="Q69" s="3"/>
      <c r="R69" s="3"/>
      <c r="S69" s="3"/>
      <c r="T69" s="3"/>
      <c r="U69" s="3"/>
      <c r="V69" s="3"/>
      <c r="W69" s="3"/>
      <c r="X69" s="3"/>
      <c r="Y69" s="3"/>
    </row>
    <row r="70" spans="1:25" ht="13.75" customHeight="1">
      <c r="A70" s="4" t="s">
        <v>1724</v>
      </c>
      <c r="B70" s="3"/>
      <c r="C70" s="12">
        <v>72.859113399999998</v>
      </c>
      <c r="D70" s="3"/>
      <c r="E70" s="3"/>
      <c r="F70" s="3"/>
      <c r="G70" s="3"/>
      <c r="H70" s="3"/>
      <c r="I70" s="3"/>
      <c r="J70" s="3"/>
      <c r="K70" s="3"/>
      <c r="L70" s="3"/>
      <c r="M70" s="3"/>
      <c r="N70" s="3"/>
      <c r="O70" s="3"/>
      <c r="P70" s="3"/>
      <c r="Q70" s="3"/>
      <c r="R70" s="3"/>
      <c r="S70" s="3"/>
      <c r="T70" s="3"/>
      <c r="U70" s="3"/>
      <c r="V70" s="3"/>
      <c r="W70" s="3"/>
      <c r="X70" s="3"/>
      <c r="Y70" s="3"/>
    </row>
    <row r="71" spans="1:25" ht="13.75" customHeight="1">
      <c r="A71" s="4" t="s">
        <v>1725</v>
      </c>
      <c r="B71" s="3"/>
      <c r="C71" s="12">
        <v>72.830130599999904</v>
      </c>
      <c r="D71" s="3"/>
      <c r="E71" s="3"/>
      <c r="F71" s="3"/>
      <c r="G71" s="3"/>
      <c r="H71" s="3"/>
      <c r="I71" s="3"/>
      <c r="J71" s="3"/>
      <c r="K71" s="3"/>
      <c r="L71" s="3"/>
      <c r="M71" s="3"/>
      <c r="N71" s="3"/>
      <c r="O71" s="3"/>
      <c r="P71" s="3"/>
      <c r="Q71" s="3"/>
      <c r="R71" s="3"/>
      <c r="S71" s="3"/>
      <c r="T71" s="3"/>
      <c r="U71" s="3"/>
      <c r="V71" s="3"/>
      <c r="W71" s="3"/>
      <c r="X71" s="3"/>
      <c r="Y71" s="3"/>
    </row>
    <row r="72" spans="1:25" ht="13.75" customHeight="1">
      <c r="A72" s="4" t="s">
        <v>1726</v>
      </c>
      <c r="B72" s="3"/>
      <c r="C72" s="12">
        <v>73.0306839</v>
      </c>
      <c r="D72" s="3"/>
      <c r="E72" s="3"/>
      <c r="F72" s="3"/>
      <c r="G72" s="3"/>
      <c r="H72" s="3"/>
      <c r="I72" s="3"/>
      <c r="J72" s="3"/>
      <c r="K72" s="3"/>
      <c r="L72" s="3"/>
      <c r="M72" s="3"/>
      <c r="N72" s="3"/>
      <c r="O72" s="3"/>
      <c r="P72" s="3"/>
      <c r="Q72" s="3"/>
      <c r="R72" s="3"/>
      <c r="S72" s="3"/>
      <c r="T72" s="3"/>
      <c r="U72" s="3"/>
      <c r="V72" s="3"/>
      <c r="W72" s="3"/>
      <c r="X72" s="3"/>
      <c r="Y72" s="3"/>
    </row>
    <row r="73" spans="1:25" ht="13.75" customHeight="1">
      <c r="A73" s="4" t="s">
        <v>1727</v>
      </c>
      <c r="B73" s="3"/>
      <c r="C73" s="12">
        <v>72.840907099999995</v>
      </c>
      <c r="D73" s="3"/>
      <c r="E73" s="3"/>
      <c r="F73" s="3"/>
      <c r="G73" s="3"/>
      <c r="H73" s="3"/>
      <c r="I73" s="3"/>
      <c r="J73" s="3"/>
      <c r="K73" s="3"/>
      <c r="L73" s="3"/>
      <c r="M73" s="3"/>
      <c r="N73" s="3"/>
      <c r="O73" s="3"/>
      <c r="P73" s="3"/>
      <c r="Q73" s="3"/>
      <c r="R73" s="3"/>
      <c r="S73" s="3"/>
      <c r="T73" s="3"/>
      <c r="U73" s="3"/>
      <c r="V73" s="3"/>
      <c r="W73" s="3"/>
      <c r="X73" s="3"/>
      <c r="Y73" s="3"/>
    </row>
    <row r="74" spans="1:25" ht="13.75" customHeight="1">
      <c r="A74" s="4" t="s">
        <v>1728</v>
      </c>
      <c r="B74" s="3"/>
      <c r="C74" s="12">
        <v>72.830252099999996</v>
      </c>
      <c r="D74" s="3"/>
      <c r="E74" s="3"/>
      <c r="F74" s="3"/>
      <c r="G74" s="3"/>
      <c r="H74" s="3"/>
      <c r="I74" s="3"/>
      <c r="J74" s="3"/>
      <c r="K74" s="3"/>
      <c r="L74" s="3"/>
      <c r="M74" s="3"/>
      <c r="N74" s="3"/>
      <c r="O74" s="3"/>
      <c r="P74" s="3"/>
      <c r="Q74" s="3"/>
      <c r="R74" s="3"/>
      <c r="S74" s="3"/>
      <c r="T74" s="3"/>
      <c r="U74" s="3"/>
      <c r="V74" s="3"/>
      <c r="W74" s="3"/>
      <c r="X74" s="3"/>
      <c r="Y74" s="3"/>
    </row>
    <row r="75" spans="1:25" ht="13.75" customHeight="1">
      <c r="A75" s="4" t="s">
        <v>1729</v>
      </c>
      <c r="B75" s="3"/>
      <c r="C75" s="12">
        <v>72.8639419</v>
      </c>
      <c r="D75" s="3"/>
      <c r="E75" s="3"/>
      <c r="F75" s="3"/>
      <c r="G75" s="3"/>
      <c r="H75" s="3"/>
      <c r="I75" s="3"/>
      <c r="J75" s="3"/>
      <c r="K75" s="3"/>
      <c r="L75" s="3"/>
      <c r="M75" s="3"/>
      <c r="N75" s="3"/>
      <c r="O75" s="3"/>
      <c r="P75" s="3"/>
      <c r="Q75" s="3"/>
      <c r="R75" s="3"/>
      <c r="S75" s="3"/>
      <c r="T75" s="3"/>
      <c r="U75" s="3"/>
      <c r="V75" s="3"/>
      <c r="W75" s="3"/>
      <c r="X75" s="3"/>
      <c r="Y75" s="3"/>
    </row>
    <row r="76" spans="1:25" ht="13.75" customHeight="1">
      <c r="A76" s="4" t="s">
        <v>1730</v>
      </c>
      <c r="B76" s="3"/>
      <c r="C76" s="12">
        <v>72.836787200000003</v>
      </c>
      <c r="D76" s="3"/>
      <c r="E76" s="3"/>
      <c r="F76" s="3"/>
      <c r="G76" s="3"/>
      <c r="H76" s="3"/>
      <c r="I76" s="3"/>
      <c r="J76" s="3"/>
      <c r="K76" s="3"/>
      <c r="L76" s="3"/>
      <c r="M76" s="3"/>
      <c r="N76" s="3"/>
      <c r="O76" s="3"/>
      <c r="P76" s="3"/>
      <c r="Q76" s="3"/>
      <c r="R76" s="3"/>
      <c r="S76" s="3"/>
      <c r="T76" s="3"/>
      <c r="U76" s="3"/>
      <c r="V76" s="3"/>
      <c r="W76" s="3"/>
      <c r="X76" s="3"/>
      <c r="Y76" s="3"/>
    </row>
    <row r="77" spans="1:25" ht="13.75" customHeight="1">
      <c r="A77" s="4" t="s">
        <v>1731</v>
      </c>
      <c r="B77" s="3"/>
      <c r="C77" s="12">
        <v>72.817020900000003</v>
      </c>
      <c r="D77" s="3"/>
      <c r="E77" s="3"/>
      <c r="F77" s="3"/>
      <c r="G77" s="3"/>
      <c r="H77" s="3"/>
      <c r="I77" s="3"/>
      <c r="J77" s="3"/>
      <c r="K77" s="3"/>
      <c r="L77" s="3"/>
      <c r="M77" s="3"/>
      <c r="N77" s="3"/>
      <c r="O77" s="3"/>
      <c r="P77" s="3"/>
      <c r="Q77" s="3"/>
      <c r="R77" s="3"/>
      <c r="S77" s="3"/>
      <c r="T77" s="3"/>
      <c r="U77" s="3"/>
      <c r="V77" s="3"/>
      <c r="W77" s="3"/>
      <c r="X77" s="3"/>
      <c r="Y77" s="3"/>
    </row>
    <row r="78" spans="1:25" ht="13.75" customHeight="1">
      <c r="A78" s="4" t="s">
        <v>1732</v>
      </c>
      <c r="B78" s="3"/>
      <c r="C78" s="12">
        <v>72.831959599999905</v>
      </c>
      <c r="D78" s="3"/>
      <c r="E78" s="3"/>
      <c r="F78" s="3"/>
      <c r="G78" s="3"/>
      <c r="H78" s="3"/>
      <c r="I78" s="3"/>
      <c r="J78" s="3"/>
      <c r="K78" s="3"/>
      <c r="L78" s="3"/>
      <c r="M78" s="3"/>
      <c r="N78" s="3"/>
      <c r="O78" s="3"/>
      <c r="P78" s="3"/>
      <c r="Q78" s="3"/>
      <c r="R78" s="3"/>
      <c r="S78" s="3"/>
      <c r="T78" s="3"/>
      <c r="U78" s="3"/>
      <c r="V78" s="3"/>
      <c r="W78" s="3"/>
      <c r="X78" s="3"/>
      <c r="Y78" s="3"/>
    </row>
    <row r="79" spans="1:25" ht="13.75" customHeight="1">
      <c r="A79" s="4" t="s">
        <v>1733</v>
      </c>
      <c r="B79" s="3"/>
      <c r="C79" s="12">
        <v>72.929815599999998</v>
      </c>
      <c r="D79" s="3"/>
      <c r="E79" s="3"/>
      <c r="F79" s="3"/>
      <c r="G79" s="3"/>
      <c r="H79" s="3"/>
      <c r="I79" s="3"/>
      <c r="J79" s="3"/>
      <c r="K79" s="3"/>
      <c r="L79" s="3"/>
      <c r="M79" s="3"/>
      <c r="N79" s="3"/>
      <c r="O79" s="3"/>
      <c r="P79" s="3"/>
      <c r="Q79" s="3"/>
      <c r="R79" s="3"/>
      <c r="S79" s="3"/>
      <c r="T79" s="3"/>
      <c r="U79" s="3"/>
      <c r="V79" s="3"/>
      <c r="W79" s="3"/>
      <c r="X79" s="3"/>
      <c r="Y79" s="3"/>
    </row>
    <row r="80" spans="1:25" ht="13.75" customHeight="1">
      <c r="A80" s="4" t="s">
        <v>1734</v>
      </c>
      <c r="B80" s="3"/>
      <c r="C80" s="12">
        <v>72.817020900000003</v>
      </c>
      <c r="D80" s="3"/>
      <c r="E80" s="3"/>
      <c r="F80" s="3"/>
      <c r="G80" s="3"/>
      <c r="H80" s="3"/>
      <c r="I80" s="3"/>
      <c r="J80" s="3"/>
      <c r="K80" s="3"/>
      <c r="L80" s="3"/>
      <c r="M80" s="3"/>
      <c r="N80" s="3"/>
      <c r="O80" s="3"/>
      <c r="P80" s="3"/>
      <c r="Q80" s="3"/>
      <c r="R80" s="3"/>
      <c r="S80" s="3"/>
      <c r="T80" s="3"/>
      <c r="U80" s="3"/>
      <c r="V80" s="3"/>
      <c r="W80" s="3"/>
      <c r="X80" s="3"/>
      <c r="Y80" s="3"/>
    </row>
    <row r="81" spans="1:25" ht="13.75" customHeight="1">
      <c r="A81" s="4" t="s">
        <v>1732</v>
      </c>
      <c r="B81" s="3"/>
      <c r="C81" s="12">
        <v>72.840777899999907</v>
      </c>
      <c r="D81" s="3"/>
      <c r="E81" s="3"/>
      <c r="F81" s="3"/>
      <c r="G81" s="3"/>
      <c r="H81" s="3"/>
      <c r="I81" s="3"/>
      <c r="J81" s="3"/>
      <c r="K81" s="3"/>
      <c r="L81" s="3"/>
      <c r="M81" s="3"/>
      <c r="N81" s="3"/>
      <c r="O81" s="3"/>
      <c r="P81" s="3"/>
      <c r="Q81" s="3"/>
      <c r="R81" s="3"/>
      <c r="S81" s="3"/>
      <c r="T81" s="3"/>
      <c r="U81" s="3"/>
      <c r="V81" s="3"/>
      <c r="W81" s="3"/>
      <c r="X81" s="3"/>
      <c r="Y81" s="3"/>
    </row>
    <row r="82" spans="1:25" ht="13.75" customHeight="1">
      <c r="A82" s="4" t="s">
        <v>1735</v>
      </c>
      <c r="B82" s="3"/>
      <c r="C82" s="12">
        <v>72.852915999999993</v>
      </c>
      <c r="D82" s="3"/>
      <c r="E82" s="3"/>
      <c r="F82" s="3"/>
      <c r="G82" s="3"/>
      <c r="H82" s="3"/>
      <c r="I82" s="3"/>
      <c r="J82" s="3"/>
      <c r="K82" s="3"/>
      <c r="L82" s="3"/>
      <c r="M82" s="3"/>
      <c r="N82" s="3"/>
      <c r="O82" s="3"/>
      <c r="P82" s="3"/>
      <c r="Q82" s="3"/>
      <c r="R82" s="3"/>
      <c r="S82" s="3"/>
      <c r="T82" s="3"/>
      <c r="U82" s="3"/>
      <c r="V82" s="3"/>
      <c r="W82" s="3"/>
      <c r="X82" s="3"/>
      <c r="Y82" s="3"/>
    </row>
    <row r="83" spans="1:25" ht="13.75" customHeight="1">
      <c r="A83" s="4" t="s">
        <v>1736</v>
      </c>
      <c r="B83" s="3"/>
      <c r="C83" s="12">
        <v>72.861279999999994</v>
      </c>
      <c r="D83" s="3"/>
      <c r="E83" s="3"/>
      <c r="F83" s="3"/>
      <c r="G83" s="3"/>
      <c r="H83" s="3"/>
      <c r="I83" s="3"/>
      <c r="J83" s="3"/>
      <c r="K83" s="3"/>
      <c r="L83" s="3"/>
      <c r="M83" s="3"/>
      <c r="N83" s="3"/>
      <c r="O83" s="3"/>
      <c r="P83" s="3"/>
      <c r="Q83" s="3"/>
      <c r="R83" s="3"/>
      <c r="S83" s="3"/>
      <c r="T83" s="3"/>
      <c r="U83" s="3"/>
      <c r="V83" s="3"/>
      <c r="W83" s="3"/>
      <c r="X83" s="3"/>
      <c r="Y83" s="3"/>
    </row>
    <row r="84" spans="1:25" ht="13.75" customHeight="1">
      <c r="A84" s="4" t="s">
        <v>1737</v>
      </c>
      <c r="B84" s="3"/>
      <c r="C84" s="12">
        <v>72.854455700000003</v>
      </c>
      <c r="D84" s="3"/>
      <c r="E84" s="3"/>
      <c r="F84" s="3"/>
      <c r="G84" s="3"/>
      <c r="H84" s="3"/>
      <c r="I84" s="3"/>
      <c r="J84" s="3"/>
      <c r="K84" s="3"/>
      <c r="L84" s="3"/>
      <c r="M84" s="3"/>
      <c r="N84" s="3"/>
      <c r="O84" s="3"/>
      <c r="P84" s="3"/>
      <c r="Q84" s="3"/>
      <c r="R84" s="3"/>
      <c r="S84" s="3"/>
      <c r="T84" s="3"/>
      <c r="U84" s="3"/>
      <c r="V84" s="3"/>
      <c r="W84" s="3"/>
      <c r="X84" s="3"/>
      <c r="Y84" s="3"/>
    </row>
    <row r="85" spans="1:25" ht="13.75" customHeight="1">
      <c r="A85" s="4" t="s">
        <v>1738</v>
      </c>
      <c r="B85" s="3"/>
      <c r="C85" s="12">
        <v>73.048291199999994</v>
      </c>
      <c r="D85" s="3"/>
      <c r="E85" s="3"/>
      <c r="F85" s="3"/>
      <c r="G85" s="3"/>
      <c r="H85" s="3"/>
      <c r="I85" s="3"/>
      <c r="J85" s="3"/>
      <c r="K85" s="3"/>
      <c r="L85" s="3"/>
      <c r="M85" s="3"/>
      <c r="N85" s="3"/>
      <c r="O85" s="3"/>
      <c r="P85" s="3"/>
      <c r="Q85" s="3"/>
      <c r="R85" s="3"/>
      <c r="S85" s="3"/>
      <c r="T85" s="3"/>
      <c r="U85" s="3"/>
      <c r="V85" s="3"/>
      <c r="W85" s="3"/>
      <c r="X85" s="3"/>
      <c r="Y85" s="3"/>
    </row>
    <row r="86" spans="1:25" ht="13.75" customHeight="1">
      <c r="A86" s="4" t="s">
        <v>1661</v>
      </c>
      <c r="B86" s="3"/>
      <c r="C86" s="12">
        <v>72.865021499999997</v>
      </c>
      <c r="D86" s="3"/>
      <c r="E86" s="3"/>
      <c r="F86" s="3"/>
      <c r="G86" s="3"/>
      <c r="H86" s="3"/>
      <c r="I86" s="3"/>
      <c r="J86" s="3"/>
      <c r="K86" s="3"/>
      <c r="L86" s="3"/>
      <c r="M86" s="3"/>
      <c r="N86" s="3"/>
      <c r="O86" s="3"/>
      <c r="P86" s="3"/>
      <c r="Q86" s="3"/>
      <c r="R86" s="3"/>
      <c r="S86" s="3"/>
      <c r="T86" s="3"/>
      <c r="U86" s="3"/>
      <c r="V86" s="3"/>
      <c r="W86" s="3"/>
      <c r="X86" s="3"/>
      <c r="Y86" s="3"/>
    </row>
    <row r="87" spans="1:25" ht="13.75" customHeight="1">
      <c r="A87" s="4" t="s">
        <v>1739</v>
      </c>
      <c r="B87" s="3"/>
      <c r="C87" s="12">
        <v>82.760334099999994</v>
      </c>
      <c r="D87" s="3"/>
      <c r="E87" s="3"/>
      <c r="F87" s="3"/>
      <c r="G87" s="3"/>
      <c r="H87" s="3"/>
      <c r="I87" s="3"/>
      <c r="J87" s="3"/>
      <c r="K87" s="3"/>
      <c r="L87" s="3"/>
      <c r="M87" s="3"/>
      <c r="N87" s="3"/>
      <c r="O87" s="3"/>
      <c r="P87" s="3"/>
      <c r="Q87" s="3"/>
      <c r="R87" s="3"/>
      <c r="S87" s="3"/>
      <c r="T87" s="3"/>
      <c r="U87" s="3"/>
      <c r="V87" s="3"/>
      <c r="W87" s="3"/>
      <c r="X87" s="3"/>
      <c r="Y87" s="3"/>
    </row>
    <row r="88" spans="1:25" ht="13.75" customHeight="1">
      <c r="A88" s="4" t="s">
        <v>1740</v>
      </c>
      <c r="B88" s="3"/>
      <c r="C88" s="12">
        <v>79.649416799999997</v>
      </c>
      <c r="D88" s="3"/>
      <c r="E88" s="3"/>
      <c r="F88" s="3"/>
      <c r="G88" s="3"/>
      <c r="H88" s="3"/>
      <c r="I88" s="3"/>
      <c r="J88" s="3"/>
      <c r="K88" s="3"/>
      <c r="L88" s="3"/>
      <c r="M88" s="3"/>
      <c r="N88" s="3"/>
      <c r="O88" s="3"/>
      <c r="P88" s="3"/>
      <c r="Q88" s="3"/>
      <c r="R88" s="3"/>
      <c r="S88" s="3"/>
      <c r="T88" s="3"/>
      <c r="U88" s="3"/>
      <c r="V88" s="3"/>
      <c r="W88" s="3"/>
      <c r="X88" s="3"/>
      <c r="Y88" s="3"/>
    </row>
    <row r="89" spans="1:25" ht="13.75" customHeight="1">
      <c r="A89" s="4" t="s">
        <v>1741</v>
      </c>
      <c r="B89" s="3"/>
      <c r="C89" s="12">
        <v>73.039914999999993</v>
      </c>
      <c r="D89" s="3"/>
      <c r="E89" s="3"/>
      <c r="F89" s="3"/>
      <c r="G89" s="3"/>
      <c r="H89" s="3"/>
      <c r="I89" s="3"/>
      <c r="J89" s="3"/>
      <c r="K89" s="3"/>
      <c r="L89" s="3"/>
      <c r="M89" s="3"/>
      <c r="N89" s="3"/>
      <c r="O89" s="3"/>
      <c r="P89" s="3"/>
      <c r="Q89" s="3"/>
      <c r="R89" s="3"/>
      <c r="S89" s="3"/>
      <c r="T89" s="3"/>
      <c r="U89" s="3"/>
      <c r="V89" s="3"/>
      <c r="W89" s="3"/>
      <c r="X89" s="3"/>
      <c r="Y89" s="3"/>
    </row>
    <row r="90" spans="1:25" ht="13.75" customHeight="1">
      <c r="A90" s="4" t="s">
        <v>1742</v>
      </c>
      <c r="B90" s="3"/>
      <c r="C90" s="12">
        <v>72.8244866</v>
      </c>
      <c r="D90" s="3"/>
      <c r="E90" s="3"/>
      <c r="F90" s="3"/>
      <c r="G90" s="3"/>
      <c r="H90" s="3"/>
      <c r="I90" s="3"/>
      <c r="J90" s="3"/>
      <c r="K90" s="3"/>
      <c r="L90" s="3"/>
      <c r="M90" s="3"/>
      <c r="N90" s="3"/>
      <c r="O90" s="3"/>
      <c r="P90" s="3"/>
      <c r="Q90" s="3"/>
      <c r="R90" s="3"/>
      <c r="S90" s="3"/>
      <c r="T90" s="3"/>
      <c r="U90" s="3"/>
      <c r="V90" s="3"/>
      <c r="W90" s="3"/>
      <c r="X90" s="3"/>
      <c r="Y90" s="3"/>
    </row>
    <row r="91" spans="1:25" ht="13.75" customHeight="1">
      <c r="A91" s="4" t="s">
        <v>1743</v>
      </c>
      <c r="B91" s="3"/>
      <c r="C91" s="12">
        <v>73.184960799999999</v>
      </c>
      <c r="D91" s="3"/>
      <c r="E91" s="3"/>
      <c r="F91" s="3"/>
      <c r="G91" s="3"/>
      <c r="H91" s="3"/>
      <c r="I91" s="3"/>
      <c r="J91" s="3"/>
      <c r="K91" s="3"/>
      <c r="L91" s="3"/>
      <c r="M91" s="3"/>
      <c r="N91" s="3"/>
      <c r="O91" s="3"/>
      <c r="P91" s="3"/>
      <c r="Q91" s="3"/>
      <c r="R91" s="3"/>
      <c r="S91" s="3"/>
      <c r="T91" s="3"/>
      <c r="U91" s="3"/>
      <c r="V91" s="3"/>
      <c r="W91" s="3"/>
      <c r="X91" s="3"/>
      <c r="Y91" s="3"/>
    </row>
    <row r="92" spans="1:25" ht="13.75" customHeight="1">
      <c r="A92" s="4" t="s">
        <v>1744</v>
      </c>
      <c r="B92" s="3"/>
      <c r="C92" s="12">
        <v>72.843055100000001</v>
      </c>
      <c r="D92" s="3"/>
      <c r="E92" s="3"/>
      <c r="F92" s="3"/>
      <c r="G92" s="3"/>
      <c r="H92" s="3"/>
      <c r="I92" s="3"/>
      <c r="J92" s="3"/>
      <c r="K92" s="3"/>
      <c r="L92" s="3"/>
      <c r="M92" s="3"/>
      <c r="N92" s="3"/>
      <c r="O92" s="3"/>
      <c r="P92" s="3"/>
      <c r="Q92" s="3"/>
      <c r="R92" s="3"/>
      <c r="S92" s="3"/>
      <c r="T92" s="3"/>
      <c r="U92" s="3"/>
      <c r="V92" s="3"/>
      <c r="W92" s="3"/>
      <c r="X92" s="3"/>
      <c r="Y92" s="3"/>
    </row>
    <row r="93" spans="1:25" ht="13.75" customHeight="1">
      <c r="A93" s="4" t="s">
        <v>1745</v>
      </c>
      <c r="B93" s="3"/>
      <c r="C93" s="12">
        <v>74.686881499999998</v>
      </c>
      <c r="D93" s="3"/>
      <c r="E93" s="3"/>
      <c r="F93" s="3"/>
      <c r="G93" s="3"/>
      <c r="H93" s="3"/>
      <c r="I93" s="3"/>
      <c r="J93" s="3"/>
      <c r="K93" s="3"/>
      <c r="L93" s="3"/>
      <c r="M93" s="3"/>
      <c r="N93" s="3"/>
      <c r="O93" s="3"/>
      <c r="P93" s="3"/>
      <c r="Q93" s="3"/>
      <c r="R93" s="3"/>
      <c r="S93" s="3"/>
      <c r="T93" s="3"/>
      <c r="U93" s="3"/>
      <c r="V93" s="3"/>
      <c r="W93" s="3"/>
      <c r="X93" s="3"/>
      <c r="Y93" s="3"/>
    </row>
    <row r="94" spans="1:25" ht="13.75" customHeight="1">
      <c r="A94" s="4" t="s">
        <v>1746</v>
      </c>
      <c r="B94" s="3"/>
      <c r="C94" s="12">
        <v>87.381072699999905</v>
      </c>
      <c r="D94" s="3"/>
      <c r="E94" s="3"/>
      <c r="F94" s="3"/>
      <c r="G94" s="3"/>
      <c r="H94" s="3"/>
      <c r="I94" s="3"/>
      <c r="J94" s="3"/>
      <c r="K94" s="3"/>
      <c r="L94" s="3"/>
      <c r="M94" s="3"/>
      <c r="N94" s="3"/>
      <c r="O94" s="3"/>
      <c r="P94" s="3"/>
      <c r="Q94" s="3"/>
      <c r="R94" s="3"/>
      <c r="S94" s="3"/>
      <c r="T94" s="3"/>
      <c r="U94" s="3"/>
      <c r="V94" s="3"/>
      <c r="W94" s="3"/>
      <c r="X94" s="3"/>
      <c r="Y94" s="3"/>
    </row>
    <row r="95" spans="1:25" ht="13.75" customHeight="1">
      <c r="A95" s="4" t="s">
        <v>1747</v>
      </c>
      <c r="B95" s="3"/>
      <c r="C95" s="12">
        <v>72.8288826</v>
      </c>
      <c r="D95" s="3"/>
      <c r="E95" s="3"/>
      <c r="F95" s="3"/>
      <c r="G95" s="3"/>
      <c r="H95" s="3"/>
      <c r="I95" s="3"/>
      <c r="J95" s="3"/>
      <c r="K95" s="3"/>
      <c r="L95" s="3"/>
      <c r="M95" s="3"/>
      <c r="N95" s="3"/>
      <c r="O95" s="3"/>
      <c r="P95" s="3"/>
      <c r="Q95" s="3"/>
      <c r="R95" s="3"/>
      <c r="S95" s="3"/>
      <c r="T95" s="3"/>
      <c r="U95" s="3"/>
      <c r="V95" s="3"/>
      <c r="W95" s="3"/>
      <c r="X95" s="3"/>
      <c r="Y95" s="3"/>
    </row>
    <row r="96" spans="1:25" ht="13.75" customHeight="1">
      <c r="A96" s="4" t="s">
        <v>1748</v>
      </c>
      <c r="B96" s="3"/>
      <c r="C96" s="12">
        <v>72.846077999999906</v>
      </c>
      <c r="D96" s="3"/>
      <c r="E96" s="3"/>
      <c r="F96" s="3"/>
      <c r="G96" s="3"/>
      <c r="H96" s="3"/>
      <c r="I96" s="3"/>
      <c r="J96" s="3"/>
      <c r="K96" s="3"/>
      <c r="L96" s="3"/>
      <c r="M96" s="3"/>
      <c r="N96" s="3"/>
      <c r="O96" s="3"/>
      <c r="P96" s="3"/>
      <c r="Q96" s="3"/>
      <c r="R96" s="3"/>
      <c r="S96" s="3"/>
      <c r="T96" s="3"/>
      <c r="U96" s="3"/>
      <c r="V96" s="3"/>
      <c r="W96" s="3"/>
      <c r="X96" s="3"/>
      <c r="Y96" s="3"/>
    </row>
    <row r="97" spans="1:25" ht="13.75" customHeight="1">
      <c r="A97" s="4" t="s">
        <v>1749</v>
      </c>
      <c r="B97" s="3"/>
      <c r="C97" s="12">
        <v>72.9026712</v>
      </c>
      <c r="D97" s="3"/>
      <c r="E97" s="3"/>
      <c r="F97" s="3"/>
      <c r="G97" s="3"/>
      <c r="H97" s="3"/>
      <c r="I97" s="3"/>
      <c r="J97" s="3"/>
      <c r="K97" s="3"/>
      <c r="L97" s="3"/>
      <c r="M97" s="3"/>
      <c r="N97" s="3"/>
      <c r="O97" s="3"/>
      <c r="P97" s="3"/>
      <c r="Q97" s="3"/>
      <c r="R97" s="3"/>
      <c r="S97" s="3"/>
      <c r="T97" s="3"/>
      <c r="U97" s="3"/>
      <c r="V97" s="3"/>
      <c r="W97" s="3"/>
      <c r="X97" s="3"/>
      <c r="Y97" s="3"/>
    </row>
    <row r="98" spans="1:25" ht="13.75" customHeight="1">
      <c r="A98" s="4" t="s">
        <v>1750</v>
      </c>
      <c r="B98" s="3"/>
      <c r="C98" s="12">
        <v>72.851330300000001</v>
      </c>
      <c r="D98" s="3"/>
      <c r="E98" s="3"/>
      <c r="F98" s="3"/>
      <c r="G98" s="3"/>
      <c r="H98" s="3"/>
      <c r="I98" s="3"/>
      <c r="J98" s="3"/>
      <c r="K98" s="3"/>
      <c r="L98" s="3"/>
      <c r="M98" s="3"/>
      <c r="N98" s="3"/>
      <c r="O98" s="3"/>
      <c r="P98" s="3"/>
      <c r="Q98" s="3"/>
      <c r="R98" s="3"/>
      <c r="S98" s="3"/>
      <c r="T98" s="3"/>
      <c r="U98" s="3"/>
      <c r="V98" s="3"/>
      <c r="W98" s="3"/>
      <c r="X98" s="3"/>
      <c r="Y98" s="3"/>
    </row>
    <row r="99" spans="1:25" ht="13.75" customHeight="1">
      <c r="A99" s="4" t="s">
        <v>1674</v>
      </c>
      <c r="B99" s="3"/>
      <c r="C99" s="12">
        <v>72.821293400000002</v>
      </c>
      <c r="D99" s="3"/>
      <c r="E99" s="3"/>
      <c r="F99" s="3"/>
      <c r="G99" s="3"/>
      <c r="H99" s="3"/>
      <c r="I99" s="3"/>
      <c r="J99" s="3"/>
      <c r="K99" s="3"/>
      <c r="L99" s="3"/>
      <c r="M99" s="3"/>
      <c r="N99" s="3"/>
      <c r="O99" s="3"/>
      <c r="P99" s="3"/>
      <c r="Q99" s="3"/>
      <c r="R99" s="3"/>
      <c r="S99" s="3"/>
      <c r="T99" s="3"/>
      <c r="U99" s="3"/>
      <c r="V99" s="3"/>
      <c r="W99" s="3"/>
      <c r="X99" s="3"/>
      <c r="Y99" s="3"/>
    </row>
    <row r="100" spans="1:25" ht="13.75" customHeight="1">
      <c r="A100" s="4" t="s">
        <v>1751</v>
      </c>
      <c r="B100" s="3"/>
      <c r="C100" s="12">
        <v>72.929815599999998</v>
      </c>
      <c r="D100" s="3"/>
      <c r="E100" s="3"/>
      <c r="F100" s="3"/>
      <c r="G100" s="3"/>
      <c r="H100" s="3"/>
      <c r="I100" s="3"/>
      <c r="J100" s="3"/>
      <c r="K100" s="3"/>
      <c r="L100" s="3"/>
      <c r="M100" s="3"/>
      <c r="N100" s="3"/>
      <c r="O100" s="3"/>
      <c r="P100" s="3"/>
      <c r="Q100" s="3"/>
      <c r="R100" s="3"/>
      <c r="S100" s="3"/>
      <c r="T100" s="3"/>
      <c r="U100" s="3"/>
      <c r="V100" s="3"/>
      <c r="W100" s="3"/>
      <c r="X100" s="3"/>
      <c r="Y100" s="3"/>
    </row>
    <row r="101" spans="1:25" ht="13.75" customHeight="1">
      <c r="A101" s="4" t="s">
        <v>1734</v>
      </c>
      <c r="B101" s="3"/>
      <c r="C101" s="12">
        <v>72.901829199999995</v>
      </c>
      <c r="D101" s="3"/>
      <c r="E101" s="3"/>
      <c r="F101" s="3"/>
      <c r="G101" s="3"/>
      <c r="H101" s="3"/>
      <c r="I101" s="3"/>
      <c r="J101" s="3"/>
      <c r="K101" s="3"/>
      <c r="L101" s="3"/>
      <c r="M101" s="3"/>
      <c r="N101" s="3"/>
      <c r="O101" s="3"/>
      <c r="P101" s="3"/>
      <c r="Q101" s="3"/>
      <c r="R101" s="3"/>
      <c r="S101" s="3"/>
      <c r="T101" s="3"/>
      <c r="U101" s="3"/>
      <c r="V101" s="3"/>
      <c r="W101" s="3"/>
      <c r="X101" s="3"/>
      <c r="Y101" s="3"/>
    </row>
    <row r="102" spans="1:25" ht="13.75" customHeight="1">
      <c r="A102" s="4" t="s">
        <v>1752</v>
      </c>
      <c r="B102" s="3"/>
      <c r="C102" s="12">
        <v>72.860409699999906</v>
      </c>
      <c r="D102" s="3"/>
      <c r="E102" s="3"/>
      <c r="F102" s="3"/>
      <c r="G102" s="3"/>
      <c r="H102" s="3"/>
      <c r="I102" s="3"/>
      <c r="J102" s="3"/>
      <c r="K102" s="3"/>
      <c r="L102" s="3"/>
      <c r="M102" s="3"/>
      <c r="N102" s="3"/>
      <c r="O102" s="3"/>
      <c r="P102" s="3"/>
      <c r="Q102" s="3"/>
      <c r="R102" s="3"/>
      <c r="S102" s="3"/>
      <c r="T102" s="3"/>
      <c r="U102" s="3"/>
      <c r="V102" s="3"/>
      <c r="W102" s="3"/>
      <c r="X102" s="3"/>
      <c r="Y102" s="3"/>
    </row>
    <row r="103" spans="1:25" ht="13.75" customHeight="1">
      <c r="A103" s="4" t="s">
        <v>1753</v>
      </c>
      <c r="B103" s="3"/>
      <c r="C103" s="12">
        <v>73.468108200000003</v>
      </c>
      <c r="D103" s="3"/>
      <c r="E103" s="3"/>
      <c r="F103" s="3"/>
      <c r="G103" s="3"/>
      <c r="H103" s="3"/>
      <c r="I103" s="3"/>
      <c r="J103" s="3"/>
      <c r="K103" s="3"/>
      <c r="L103" s="3"/>
      <c r="M103" s="3"/>
      <c r="N103" s="3"/>
      <c r="O103" s="3"/>
      <c r="P103" s="3"/>
      <c r="Q103" s="3"/>
      <c r="R103" s="3"/>
      <c r="S103" s="3"/>
      <c r="T103" s="3"/>
      <c r="U103" s="3"/>
      <c r="V103" s="3"/>
      <c r="W103" s="3"/>
      <c r="X103" s="3"/>
      <c r="Y103" s="3"/>
    </row>
    <row r="104" spans="1:25" ht="13.75" customHeight="1">
      <c r="A104" s="4" t="s">
        <v>1754</v>
      </c>
      <c r="B104" s="3"/>
      <c r="C104" s="12">
        <v>72.842130900000001</v>
      </c>
      <c r="D104" s="3"/>
      <c r="E104" s="3"/>
      <c r="F104" s="3"/>
      <c r="G104" s="3"/>
      <c r="H104" s="3"/>
      <c r="I104" s="3"/>
      <c r="J104" s="3"/>
      <c r="K104" s="3"/>
      <c r="L104" s="3"/>
      <c r="M104" s="3"/>
      <c r="N104" s="3"/>
      <c r="O104" s="3"/>
      <c r="P104" s="3"/>
      <c r="Q104" s="3"/>
      <c r="R104" s="3"/>
      <c r="S104" s="3"/>
      <c r="T104" s="3"/>
      <c r="U104" s="3"/>
      <c r="V104" s="3"/>
      <c r="W104" s="3"/>
      <c r="X104" s="3"/>
      <c r="Y104" s="3"/>
    </row>
    <row r="105" spans="1:25" ht="13.75" customHeight="1">
      <c r="A105" s="4" t="s">
        <v>1755</v>
      </c>
      <c r="B105" s="3"/>
      <c r="C105" s="12">
        <v>72.829528699999997</v>
      </c>
      <c r="D105" s="3"/>
      <c r="E105" s="3"/>
      <c r="F105" s="3"/>
      <c r="G105" s="3"/>
      <c r="H105" s="3"/>
      <c r="I105" s="3"/>
      <c r="J105" s="3"/>
      <c r="K105" s="3"/>
      <c r="L105" s="3"/>
      <c r="M105" s="3"/>
      <c r="N105" s="3"/>
      <c r="O105" s="3"/>
      <c r="P105" s="3"/>
      <c r="Q105" s="3"/>
      <c r="R105" s="3"/>
      <c r="S105" s="3"/>
      <c r="T105" s="3"/>
      <c r="U105" s="3"/>
      <c r="V105" s="3"/>
      <c r="W105" s="3"/>
      <c r="X105" s="3"/>
      <c r="Y105" s="3"/>
    </row>
    <row r="106" spans="1:25" ht="13.75" customHeight="1">
      <c r="A106" s="4" t="s">
        <v>1756</v>
      </c>
      <c r="B106" s="3"/>
      <c r="C106" s="12">
        <v>72.833917299999996</v>
      </c>
      <c r="D106" s="3"/>
      <c r="E106" s="3"/>
      <c r="F106" s="3"/>
      <c r="G106" s="3"/>
      <c r="H106" s="3"/>
      <c r="I106" s="3"/>
      <c r="J106" s="3"/>
      <c r="K106" s="3"/>
      <c r="L106" s="3"/>
      <c r="M106" s="3"/>
      <c r="N106" s="3"/>
      <c r="O106" s="3"/>
      <c r="P106" s="3"/>
      <c r="Q106" s="3"/>
      <c r="R106" s="3"/>
      <c r="S106" s="3"/>
      <c r="T106" s="3"/>
      <c r="U106" s="3"/>
      <c r="V106" s="3"/>
      <c r="W106" s="3"/>
      <c r="X106" s="3"/>
      <c r="Y106" s="3"/>
    </row>
    <row r="107" spans="1:25" ht="13.75" customHeight="1">
      <c r="A107" s="4" t="s">
        <v>1757</v>
      </c>
      <c r="B107" s="3"/>
      <c r="C107" s="12">
        <v>72.832840199999893</v>
      </c>
      <c r="D107" s="3"/>
      <c r="E107" s="3"/>
      <c r="F107" s="3"/>
      <c r="G107" s="3"/>
      <c r="H107" s="3"/>
      <c r="I107" s="3"/>
      <c r="J107" s="3"/>
      <c r="K107" s="3"/>
      <c r="L107" s="3"/>
      <c r="M107" s="3"/>
      <c r="N107" s="3"/>
      <c r="O107" s="3"/>
      <c r="P107" s="3"/>
      <c r="Q107" s="3"/>
      <c r="R107" s="3"/>
      <c r="S107" s="3"/>
      <c r="T107" s="3"/>
      <c r="U107" s="3"/>
      <c r="V107" s="3"/>
      <c r="W107" s="3"/>
      <c r="X107" s="3"/>
      <c r="Y107" s="3"/>
    </row>
    <row r="108" spans="1:25" ht="13.75" customHeight="1">
      <c r="A108" s="4" t="s">
        <v>1758</v>
      </c>
      <c r="B108" s="3"/>
      <c r="C108" s="12">
        <v>76.6558907</v>
      </c>
      <c r="D108" s="3"/>
      <c r="E108" s="3"/>
      <c r="F108" s="3"/>
      <c r="G108" s="3"/>
      <c r="H108" s="3"/>
      <c r="I108" s="3"/>
      <c r="J108" s="3"/>
      <c r="K108" s="3"/>
      <c r="L108" s="3"/>
      <c r="M108" s="3"/>
      <c r="N108" s="3"/>
      <c r="O108" s="3"/>
      <c r="P108" s="3"/>
      <c r="Q108" s="3"/>
      <c r="R108" s="3"/>
      <c r="S108" s="3"/>
      <c r="T108" s="3"/>
      <c r="U108" s="3"/>
      <c r="V108" s="3"/>
      <c r="W108" s="3"/>
      <c r="X108" s="3"/>
      <c r="Y108" s="3"/>
    </row>
    <row r="109" spans="1:25" ht="13.75" customHeight="1">
      <c r="A109" s="4" t="s">
        <v>1759</v>
      </c>
      <c r="B109" s="3"/>
      <c r="C109" s="12">
        <v>72.850170800000001</v>
      </c>
      <c r="D109" s="3"/>
      <c r="E109" s="3"/>
      <c r="F109" s="3"/>
      <c r="G109" s="3"/>
      <c r="H109" s="3"/>
      <c r="I109" s="3"/>
      <c r="J109" s="3"/>
      <c r="K109" s="3"/>
      <c r="L109" s="3"/>
      <c r="M109" s="3"/>
      <c r="N109" s="3"/>
      <c r="O109" s="3"/>
      <c r="P109" s="3"/>
      <c r="Q109" s="3"/>
      <c r="R109" s="3"/>
      <c r="S109" s="3"/>
      <c r="T109" s="3"/>
      <c r="U109" s="3"/>
      <c r="V109" s="3"/>
      <c r="W109" s="3"/>
      <c r="X109" s="3"/>
      <c r="Y109" s="3"/>
    </row>
    <row r="110" spans="1:25" ht="13.75" customHeight="1">
      <c r="A110" s="4" t="s">
        <v>1760</v>
      </c>
      <c r="B110" s="3"/>
      <c r="C110" s="12">
        <v>72.924061899999998</v>
      </c>
      <c r="D110" s="3"/>
      <c r="E110" s="3"/>
      <c r="F110" s="3"/>
      <c r="G110" s="3"/>
      <c r="H110" s="3"/>
      <c r="I110" s="3"/>
      <c r="J110" s="3"/>
      <c r="K110" s="3"/>
      <c r="L110" s="3"/>
      <c r="M110" s="3"/>
      <c r="N110" s="3"/>
      <c r="O110" s="3"/>
      <c r="P110" s="3"/>
      <c r="Q110" s="3"/>
      <c r="R110" s="3"/>
      <c r="S110" s="3"/>
      <c r="T110" s="3"/>
      <c r="U110" s="3"/>
      <c r="V110" s="3"/>
      <c r="W110" s="3"/>
      <c r="X110" s="3"/>
      <c r="Y110" s="3"/>
    </row>
    <row r="111" spans="1:25" ht="13.75" customHeight="1">
      <c r="A111" s="4" t="s">
        <v>1761</v>
      </c>
      <c r="B111" s="3"/>
      <c r="C111" s="12">
        <v>73.026979299999994</v>
      </c>
      <c r="D111" s="3"/>
      <c r="E111" s="3"/>
      <c r="F111" s="3"/>
      <c r="G111" s="3"/>
      <c r="H111" s="3"/>
      <c r="I111" s="3"/>
      <c r="J111" s="3"/>
      <c r="K111" s="3"/>
      <c r="L111" s="3"/>
      <c r="M111" s="3"/>
      <c r="N111" s="3"/>
      <c r="O111" s="3"/>
      <c r="P111" s="3"/>
      <c r="Q111" s="3"/>
      <c r="R111" s="3"/>
      <c r="S111" s="3"/>
      <c r="T111" s="3"/>
      <c r="U111" s="3"/>
      <c r="V111" s="3"/>
      <c r="W111" s="3"/>
      <c r="X111" s="3"/>
      <c r="Y111" s="3"/>
    </row>
    <row r="112" spans="1:25" ht="13.75" customHeight="1">
      <c r="A112" s="4" t="s">
        <v>1762</v>
      </c>
      <c r="B112" s="3"/>
      <c r="C112" s="12">
        <v>77.160132300000001</v>
      </c>
      <c r="D112" s="3"/>
      <c r="E112" s="3"/>
      <c r="F112" s="3"/>
      <c r="G112" s="3"/>
      <c r="H112" s="3"/>
      <c r="I112" s="3"/>
      <c r="J112" s="3"/>
      <c r="K112" s="3"/>
      <c r="L112" s="3"/>
      <c r="M112" s="3"/>
      <c r="N112" s="3"/>
      <c r="O112" s="3"/>
      <c r="P112" s="3"/>
      <c r="Q112" s="3"/>
      <c r="R112" s="3"/>
      <c r="S112" s="3"/>
      <c r="T112" s="3"/>
      <c r="U112" s="3"/>
      <c r="V112" s="3"/>
      <c r="W112" s="3"/>
      <c r="X112" s="3"/>
      <c r="Y112" s="3"/>
    </row>
    <row r="113" spans="1:25" ht="13.75" customHeight="1">
      <c r="A113" s="4" t="s">
        <v>1763</v>
      </c>
      <c r="B113" s="3"/>
      <c r="C113" s="12">
        <v>72.846978399999998</v>
      </c>
      <c r="D113" s="3"/>
      <c r="E113" s="3"/>
      <c r="F113" s="3"/>
      <c r="G113" s="3"/>
      <c r="H113" s="3"/>
      <c r="I113" s="3"/>
      <c r="J113" s="3"/>
      <c r="K113" s="3"/>
      <c r="L113" s="3"/>
      <c r="M113" s="3"/>
      <c r="N113" s="3"/>
      <c r="O113" s="3"/>
      <c r="P113" s="3"/>
      <c r="Q113" s="3"/>
      <c r="R113" s="3"/>
      <c r="S113" s="3"/>
      <c r="T113" s="3"/>
      <c r="U113" s="3"/>
      <c r="V113" s="3"/>
      <c r="W113" s="3"/>
      <c r="X113" s="3"/>
      <c r="Y113" s="3"/>
    </row>
    <row r="114" spans="1:25" ht="13.75" customHeight="1">
      <c r="A114" s="4" t="s">
        <v>1764</v>
      </c>
      <c r="B114" s="3"/>
      <c r="C114" s="12">
        <v>72.842130900000001</v>
      </c>
      <c r="D114" s="3"/>
      <c r="E114" s="3"/>
      <c r="F114" s="3"/>
      <c r="G114" s="3"/>
      <c r="H114" s="3"/>
      <c r="I114" s="3"/>
      <c r="J114" s="3"/>
      <c r="K114" s="3"/>
      <c r="L114" s="3"/>
      <c r="M114" s="3"/>
      <c r="N114" s="3"/>
      <c r="O114" s="3"/>
      <c r="P114" s="3"/>
      <c r="Q114" s="3"/>
      <c r="R114" s="3"/>
      <c r="S114" s="3"/>
      <c r="T114" s="3"/>
      <c r="U114" s="3"/>
      <c r="V114" s="3"/>
      <c r="W114" s="3"/>
      <c r="X114" s="3"/>
      <c r="Y114" s="3"/>
    </row>
    <row r="115" spans="1:25" ht="13.75" customHeight="1">
      <c r="A115" s="4" t="s">
        <v>1755</v>
      </c>
      <c r="B115" s="3"/>
      <c r="C115" s="16">
        <v>72.836846800000004</v>
      </c>
      <c r="D115" s="3"/>
      <c r="E115" s="3"/>
      <c r="F115" s="3"/>
      <c r="G115" s="3"/>
      <c r="H115" s="3"/>
      <c r="I115" s="3"/>
      <c r="J115" s="3"/>
      <c r="K115" s="3"/>
      <c r="L115" s="3"/>
      <c r="M115" s="3"/>
      <c r="N115" s="3"/>
      <c r="O115" s="3"/>
      <c r="P115" s="3"/>
      <c r="Q115" s="3"/>
      <c r="R115" s="3"/>
      <c r="S115" s="3"/>
      <c r="T115" s="3"/>
      <c r="U115" s="3"/>
      <c r="V115" s="3"/>
      <c r="W115" s="3"/>
      <c r="X115" s="3"/>
      <c r="Y115" s="3"/>
    </row>
    <row r="116" spans="1:25" ht="13.75" customHeight="1">
      <c r="A116" s="4" t="s">
        <v>1765</v>
      </c>
      <c r="B116" s="35"/>
      <c r="C116" s="18">
        <v>73.100318299999998</v>
      </c>
      <c r="D116" s="32"/>
      <c r="E116" s="3"/>
      <c r="F116" s="3"/>
      <c r="G116" s="3"/>
      <c r="H116" s="3"/>
      <c r="I116" s="3"/>
      <c r="J116" s="3"/>
      <c r="K116" s="3"/>
      <c r="L116" s="3"/>
      <c r="M116" s="3"/>
      <c r="N116" s="3"/>
      <c r="O116" s="3"/>
      <c r="P116" s="3"/>
      <c r="Q116" s="3"/>
      <c r="R116" s="3"/>
      <c r="S116" s="3"/>
      <c r="T116" s="3"/>
      <c r="U116" s="3"/>
      <c r="V116" s="3"/>
      <c r="W116" s="3"/>
      <c r="X116" s="3"/>
      <c r="Y116" s="3"/>
    </row>
    <row r="117" spans="1:25" ht="13.75" customHeight="1">
      <c r="A117" s="4" t="s">
        <v>1766</v>
      </c>
      <c r="B117" s="3"/>
      <c r="C117" s="20">
        <v>72.817197699999994</v>
      </c>
      <c r="D117" s="3"/>
      <c r="E117" s="3"/>
      <c r="F117" s="3"/>
      <c r="G117" s="3"/>
      <c r="H117" s="3"/>
      <c r="I117" s="3"/>
      <c r="J117" s="3"/>
      <c r="K117" s="3"/>
      <c r="L117" s="3"/>
      <c r="M117" s="3"/>
      <c r="N117" s="3"/>
      <c r="O117" s="3"/>
      <c r="P117" s="3"/>
      <c r="Q117" s="3"/>
      <c r="R117" s="3"/>
      <c r="S117" s="3"/>
      <c r="T117" s="3"/>
      <c r="U117" s="3"/>
      <c r="V117" s="3"/>
      <c r="W117" s="3"/>
      <c r="X117" s="3"/>
      <c r="Y117" s="3"/>
    </row>
    <row r="118" spans="1:25" ht="13.75" customHeight="1">
      <c r="A118" s="4" t="s">
        <v>1767</v>
      </c>
      <c r="B118" s="3"/>
      <c r="C118" s="12">
        <v>73.010271599999996</v>
      </c>
      <c r="D118" s="3"/>
      <c r="E118" s="3"/>
      <c r="F118" s="3"/>
      <c r="G118" s="3"/>
      <c r="H118" s="3"/>
      <c r="I118" s="3"/>
      <c r="J118" s="3"/>
      <c r="K118" s="3"/>
      <c r="L118" s="3"/>
      <c r="M118" s="3"/>
      <c r="N118" s="3"/>
      <c r="O118" s="3"/>
      <c r="P118" s="3"/>
      <c r="Q118" s="3"/>
      <c r="R118" s="3"/>
      <c r="S118" s="3"/>
      <c r="T118" s="3"/>
      <c r="U118" s="3"/>
      <c r="V118" s="3"/>
      <c r="W118" s="3"/>
      <c r="X118" s="3"/>
      <c r="Y118" s="3"/>
    </row>
    <row r="119" spans="1:25" ht="13.75" customHeight="1">
      <c r="A119" s="4" t="s">
        <v>1768</v>
      </c>
      <c r="B119" s="3"/>
      <c r="C119" s="12">
        <v>72.953219000000004</v>
      </c>
      <c r="D119" s="3"/>
      <c r="E119" s="3"/>
      <c r="F119" s="3"/>
      <c r="G119" s="3"/>
      <c r="H119" s="3"/>
      <c r="I119" s="3"/>
      <c r="J119" s="3"/>
      <c r="K119" s="3"/>
      <c r="L119" s="3"/>
      <c r="M119" s="3"/>
      <c r="N119" s="3"/>
      <c r="O119" s="3"/>
      <c r="P119" s="3"/>
      <c r="Q119" s="3"/>
      <c r="R119" s="3"/>
      <c r="S119" s="3"/>
      <c r="T119" s="3"/>
      <c r="U119" s="3"/>
      <c r="V119" s="3"/>
      <c r="W119" s="3"/>
      <c r="X119" s="3"/>
      <c r="Y119" s="3"/>
    </row>
    <row r="120" spans="1:25" ht="13.75" customHeight="1">
      <c r="A120" s="4" t="s">
        <v>1769</v>
      </c>
      <c r="B120" s="3"/>
      <c r="C120" s="12">
        <v>72.9722553</v>
      </c>
      <c r="D120" s="3"/>
      <c r="E120" s="3"/>
      <c r="F120" s="3"/>
      <c r="G120" s="3"/>
      <c r="H120" s="3"/>
      <c r="I120" s="3"/>
      <c r="J120" s="3"/>
      <c r="K120" s="3"/>
      <c r="L120" s="3"/>
      <c r="M120" s="3"/>
      <c r="N120" s="3"/>
      <c r="O120" s="3"/>
      <c r="P120" s="3"/>
      <c r="Q120" s="3"/>
      <c r="R120" s="3"/>
      <c r="S120" s="3"/>
      <c r="T120" s="3"/>
      <c r="U120" s="3"/>
      <c r="V120" s="3"/>
      <c r="W120" s="3"/>
      <c r="X120" s="3"/>
      <c r="Y120" s="3"/>
    </row>
    <row r="121" spans="1:25" ht="13.75" customHeight="1">
      <c r="A121" s="4" t="s">
        <v>1770</v>
      </c>
      <c r="B121" s="3"/>
      <c r="C121" s="12">
        <v>72.819053400000001</v>
      </c>
      <c r="D121" s="3"/>
      <c r="E121" s="3"/>
      <c r="F121" s="3"/>
      <c r="G121" s="3"/>
      <c r="H121" s="3"/>
      <c r="I121" s="3"/>
      <c r="J121" s="3"/>
      <c r="K121" s="3"/>
      <c r="L121" s="3"/>
      <c r="M121" s="3"/>
      <c r="N121" s="3"/>
      <c r="O121" s="3"/>
      <c r="P121" s="3"/>
      <c r="Q121" s="3"/>
      <c r="R121" s="3"/>
      <c r="S121" s="3"/>
      <c r="T121" s="3"/>
      <c r="U121" s="3"/>
      <c r="V121" s="3"/>
      <c r="W121" s="3"/>
      <c r="X121" s="3"/>
      <c r="Y121" s="3"/>
    </row>
    <row r="122" spans="1:25" ht="13.75" customHeight="1">
      <c r="A122" s="4" t="s">
        <v>1771</v>
      </c>
      <c r="B122" s="3"/>
      <c r="C122" s="16">
        <v>76.883141600000002</v>
      </c>
      <c r="D122" s="3"/>
      <c r="E122" s="3"/>
      <c r="F122" s="3"/>
      <c r="G122" s="3"/>
      <c r="H122" s="3"/>
      <c r="I122" s="3"/>
      <c r="J122" s="3"/>
      <c r="K122" s="3"/>
      <c r="L122" s="3"/>
      <c r="M122" s="3"/>
      <c r="N122" s="3"/>
      <c r="O122" s="3"/>
      <c r="P122" s="3"/>
      <c r="Q122" s="3"/>
      <c r="R122" s="3"/>
      <c r="S122" s="3"/>
      <c r="T122" s="3"/>
      <c r="U122" s="3"/>
      <c r="V122" s="3"/>
      <c r="W122" s="3"/>
      <c r="X122" s="3"/>
      <c r="Y122" s="3"/>
    </row>
    <row r="123" spans="1:25" ht="13.75" customHeight="1">
      <c r="A123" s="4" t="s">
        <v>1772</v>
      </c>
      <c r="B123" s="35"/>
      <c r="C123" s="18">
        <v>73.100318299999998</v>
      </c>
      <c r="D123" s="32"/>
      <c r="E123" s="3"/>
      <c r="F123" s="3"/>
      <c r="G123" s="3"/>
      <c r="H123" s="3"/>
      <c r="I123" s="3"/>
      <c r="J123" s="3"/>
      <c r="K123" s="3"/>
      <c r="L123" s="3"/>
      <c r="M123" s="3"/>
      <c r="N123" s="3"/>
      <c r="O123" s="3"/>
      <c r="P123" s="3"/>
      <c r="Q123" s="3"/>
      <c r="R123" s="3"/>
      <c r="S123" s="3"/>
      <c r="T123" s="3"/>
      <c r="U123" s="3"/>
      <c r="V123" s="3"/>
      <c r="W123" s="3"/>
      <c r="X123" s="3"/>
      <c r="Y123" s="3"/>
    </row>
    <row r="124" spans="1:25" ht="13.75" customHeight="1">
      <c r="A124" s="4" t="s">
        <v>1766</v>
      </c>
      <c r="B124" s="3"/>
      <c r="C124" s="20">
        <v>72.824534399999905</v>
      </c>
      <c r="D124" s="3"/>
      <c r="E124" s="3"/>
      <c r="F124" s="3"/>
      <c r="G124" s="3"/>
      <c r="H124" s="3"/>
      <c r="I124" s="3"/>
      <c r="J124" s="3"/>
      <c r="K124" s="3"/>
      <c r="L124" s="3"/>
      <c r="M124" s="3"/>
      <c r="N124" s="3"/>
      <c r="O124" s="3"/>
      <c r="P124" s="3"/>
      <c r="Q124" s="3"/>
      <c r="R124" s="3"/>
      <c r="S124" s="3"/>
      <c r="T124" s="3"/>
      <c r="U124" s="3"/>
      <c r="V124" s="3"/>
      <c r="W124" s="3"/>
      <c r="X124" s="3"/>
      <c r="Y124" s="3"/>
    </row>
    <row r="125" spans="1:25" ht="13.75" customHeight="1">
      <c r="A125" s="4" t="s">
        <v>1773</v>
      </c>
      <c r="B125" s="3"/>
      <c r="C125" s="12">
        <v>72.856572399999905</v>
      </c>
      <c r="D125" s="3"/>
      <c r="E125" s="3"/>
      <c r="F125" s="3"/>
      <c r="G125" s="3"/>
      <c r="H125" s="3"/>
      <c r="I125" s="3"/>
      <c r="J125" s="3"/>
      <c r="K125" s="3"/>
      <c r="L125" s="3"/>
      <c r="M125" s="3"/>
      <c r="N125" s="3"/>
      <c r="O125" s="3"/>
      <c r="P125" s="3"/>
      <c r="Q125" s="3"/>
      <c r="R125" s="3"/>
      <c r="S125" s="3"/>
      <c r="T125" s="3"/>
      <c r="U125" s="3"/>
      <c r="V125" s="3"/>
      <c r="W125" s="3"/>
      <c r="X125" s="3"/>
      <c r="Y125" s="3"/>
    </row>
    <row r="126" spans="1:25" ht="13.75" customHeight="1">
      <c r="A126" s="4" t="s">
        <v>1774</v>
      </c>
      <c r="B126" s="3"/>
      <c r="C126" s="12">
        <v>72.853760299999905</v>
      </c>
      <c r="D126" s="3"/>
      <c r="E126" s="3"/>
      <c r="F126" s="3"/>
      <c r="G126" s="3"/>
      <c r="H126" s="3"/>
      <c r="I126" s="3"/>
      <c r="J126" s="3"/>
      <c r="K126" s="3"/>
      <c r="L126" s="3"/>
      <c r="M126" s="3"/>
      <c r="N126" s="3"/>
      <c r="O126" s="3"/>
      <c r="P126" s="3"/>
      <c r="Q126" s="3"/>
      <c r="R126" s="3"/>
      <c r="S126" s="3"/>
      <c r="T126" s="3"/>
      <c r="U126" s="3"/>
      <c r="V126" s="3"/>
      <c r="W126" s="3"/>
      <c r="X126" s="3"/>
      <c r="Y126" s="3"/>
    </row>
    <row r="127" spans="1:25" ht="13.75" customHeight="1">
      <c r="A127" s="4" t="s">
        <v>1775</v>
      </c>
      <c r="B127" s="3"/>
      <c r="C127" s="12">
        <v>74.796607899999998</v>
      </c>
      <c r="D127" s="3"/>
      <c r="E127" s="3"/>
      <c r="F127" s="3"/>
      <c r="G127" s="3"/>
      <c r="H127" s="3"/>
      <c r="I127" s="3"/>
      <c r="J127" s="3"/>
      <c r="K127" s="3"/>
      <c r="L127" s="3"/>
      <c r="M127" s="3"/>
      <c r="N127" s="3"/>
      <c r="O127" s="3"/>
      <c r="P127" s="3"/>
      <c r="Q127" s="3"/>
      <c r="R127" s="3"/>
      <c r="S127" s="3"/>
      <c r="T127" s="3"/>
      <c r="U127" s="3"/>
      <c r="V127" s="3"/>
      <c r="W127" s="3"/>
      <c r="X127" s="3"/>
      <c r="Y127" s="3"/>
    </row>
    <row r="128" spans="1:25" ht="13.75" customHeight="1">
      <c r="A128" s="4" t="s">
        <v>1776</v>
      </c>
      <c r="B128" s="3"/>
      <c r="C128" s="12">
        <v>72.827139299999999</v>
      </c>
      <c r="D128" s="3"/>
      <c r="E128" s="3"/>
      <c r="F128" s="3"/>
      <c r="G128" s="3"/>
      <c r="H128" s="3"/>
      <c r="I128" s="3"/>
      <c r="J128" s="3"/>
      <c r="K128" s="3"/>
      <c r="L128" s="3"/>
      <c r="M128" s="3"/>
      <c r="N128" s="3"/>
      <c r="O128" s="3"/>
      <c r="P128" s="3"/>
      <c r="Q128" s="3"/>
      <c r="R128" s="3"/>
      <c r="S128" s="3"/>
      <c r="T128" s="3"/>
      <c r="U128" s="3"/>
      <c r="V128" s="3"/>
      <c r="W128" s="3"/>
      <c r="X128" s="3"/>
      <c r="Y128" s="3"/>
    </row>
    <row r="129" spans="1:25" ht="13.75" customHeight="1">
      <c r="A129" s="4" t="s">
        <v>1777</v>
      </c>
      <c r="B129" s="3"/>
      <c r="C129" s="12">
        <v>72.887031699999994</v>
      </c>
      <c r="D129" s="3"/>
      <c r="E129" s="3"/>
      <c r="F129" s="3"/>
      <c r="G129" s="3"/>
      <c r="H129" s="3"/>
      <c r="I129" s="3"/>
      <c r="J129" s="3"/>
      <c r="K129" s="3"/>
      <c r="L129" s="3"/>
      <c r="M129" s="3"/>
      <c r="N129" s="3"/>
      <c r="O129" s="3"/>
      <c r="P129" s="3"/>
      <c r="Q129" s="3"/>
      <c r="R129" s="3"/>
      <c r="S129" s="3"/>
      <c r="T129" s="3"/>
      <c r="U129" s="3"/>
      <c r="V129" s="3"/>
      <c r="W129" s="3"/>
      <c r="X129" s="3"/>
      <c r="Y129" s="3"/>
    </row>
    <row r="130" spans="1:25" ht="13.75" customHeight="1">
      <c r="A130" s="4" t="s">
        <v>1778</v>
      </c>
      <c r="B130" s="3"/>
      <c r="C130" s="12">
        <v>72.825435299999995</v>
      </c>
      <c r="D130" s="3"/>
      <c r="E130" s="3"/>
      <c r="F130" s="3"/>
      <c r="G130" s="3"/>
      <c r="H130" s="3"/>
      <c r="I130" s="3"/>
      <c r="J130" s="3"/>
      <c r="K130" s="3"/>
      <c r="L130" s="3"/>
      <c r="M130" s="3"/>
      <c r="N130" s="3"/>
      <c r="O130" s="3"/>
      <c r="P130" s="3"/>
      <c r="Q130" s="3"/>
      <c r="R130" s="3"/>
      <c r="S130" s="3"/>
      <c r="T130" s="3"/>
      <c r="U130" s="3"/>
      <c r="V130" s="3"/>
      <c r="W130" s="3"/>
      <c r="X130" s="3"/>
      <c r="Y130" s="3"/>
    </row>
    <row r="131" spans="1:25" ht="13.75" customHeight="1">
      <c r="A131" s="4" t="s">
        <v>1779</v>
      </c>
      <c r="B131" s="3"/>
      <c r="C131" s="12">
        <v>72.833084900000003</v>
      </c>
      <c r="D131" s="3"/>
      <c r="E131" s="3"/>
      <c r="F131" s="3"/>
      <c r="G131" s="3"/>
      <c r="H131" s="3"/>
      <c r="I131" s="3"/>
      <c r="J131" s="3"/>
      <c r="K131" s="3"/>
      <c r="L131" s="3"/>
      <c r="M131" s="3"/>
      <c r="N131" s="3"/>
      <c r="O131" s="3"/>
      <c r="P131" s="3"/>
      <c r="Q131" s="3"/>
      <c r="R131" s="3"/>
      <c r="S131" s="3"/>
      <c r="T131" s="3"/>
      <c r="U131" s="3"/>
      <c r="V131" s="3"/>
      <c r="W131" s="3"/>
      <c r="X131" s="3"/>
      <c r="Y131" s="3"/>
    </row>
    <row r="132" spans="1:25" ht="13.75" customHeight="1">
      <c r="A132" s="4" t="s">
        <v>1780</v>
      </c>
      <c r="B132" s="3"/>
      <c r="C132" s="12">
        <v>72.824925899999997</v>
      </c>
      <c r="D132" s="3"/>
      <c r="E132" s="3"/>
      <c r="F132" s="3"/>
      <c r="G132" s="3"/>
      <c r="H132" s="3"/>
      <c r="I132" s="3"/>
      <c r="J132" s="3"/>
      <c r="K132" s="3"/>
      <c r="L132" s="3"/>
      <c r="M132" s="3"/>
      <c r="N132" s="3"/>
      <c r="O132" s="3"/>
      <c r="P132" s="3"/>
      <c r="Q132" s="3"/>
      <c r="R132" s="3"/>
      <c r="S132" s="3"/>
      <c r="T132" s="3"/>
      <c r="U132" s="3"/>
      <c r="V132" s="3"/>
      <c r="W132" s="3"/>
      <c r="X132" s="3"/>
      <c r="Y132" s="3"/>
    </row>
    <row r="133" spans="1:25" ht="13.75" customHeight="1">
      <c r="A133" s="4" t="s">
        <v>1781</v>
      </c>
      <c r="B133" s="3"/>
      <c r="C133" s="12">
        <v>72.825278499999996</v>
      </c>
      <c r="D133" s="3"/>
      <c r="E133" s="3"/>
      <c r="F133" s="3"/>
      <c r="G133" s="3"/>
      <c r="H133" s="3"/>
      <c r="I133" s="3"/>
      <c r="J133" s="3"/>
      <c r="K133" s="3"/>
      <c r="L133" s="3"/>
      <c r="M133" s="3"/>
      <c r="N133" s="3"/>
      <c r="O133" s="3"/>
      <c r="P133" s="3"/>
      <c r="Q133" s="3"/>
      <c r="R133" s="3"/>
      <c r="S133" s="3"/>
      <c r="T133" s="3"/>
      <c r="U133" s="3"/>
      <c r="V133" s="3"/>
      <c r="W133" s="3"/>
      <c r="X133" s="3"/>
      <c r="Y133" s="3"/>
    </row>
    <row r="134" spans="1:25" ht="13.75" customHeight="1">
      <c r="A134" s="4" t="s">
        <v>1782</v>
      </c>
      <c r="B134" s="3"/>
      <c r="C134" s="12">
        <v>72.978089699999998</v>
      </c>
      <c r="D134" s="3"/>
      <c r="E134" s="3"/>
      <c r="F134" s="3"/>
      <c r="G134" s="3"/>
      <c r="H134" s="3"/>
      <c r="I134" s="3"/>
      <c r="J134" s="3"/>
      <c r="K134" s="3"/>
      <c r="L134" s="3"/>
      <c r="M134" s="3"/>
      <c r="N134" s="3"/>
      <c r="O134" s="3"/>
      <c r="P134" s="3"/>
      <c r="Q134" s="3"/>
      <c r="R134" s="3"/>
      <c r="S134" s="3"/>
      <c r="T134" s="3"/>
      <c r="U134" s="3"/>
      <c r="V134" s="3"/>
      <c r="W134" s="3"/>
      <c r="X134" s="3"/>
      <c r="Y134" s="3"/>
    </row>
    <row r="135" spans="1:25" ht="13.75" customHeight="1">
      <c r="A135" s="4" t="s">
        <v>1783</v>
      </c>
      <c r="B135" s="3"/>
      <c r="C135" s="12">
        <v>72.830523799999995</v>
      </c>
      <c r="D135" s="3"/>
      <c r="E135" s="3"/>
      <c r="F135" s="3"/>
      <c r="G135" s="3"/>
      <c r="H135" s="3"/>
      <c r="I135" s="3"/>
      <c r="J135" s="3"/>
      <c r="K135" s="3"/>
      <c r="L135" s="3"/>
      <c r="M135" s="3"/>
      <c r="N135" s="3"/>
      <c r="O135" s="3"/>
      <c r="P135" s="3"/>
      <c r="Q135" s="3"/>
      <c r="R135" s="3"/>
      <c r="S135" s="3"/>
      <c r="T135" s="3"/>
      <c r="U135" s="3"/>
      <c r="V135" s="3"/>
      <c r="W135" s="3"/>
      <c r="X135" s="3"/>
      <c r="Y135" s="3"/>
    </row>
    <row r="136" spans="1:25" ht="13.75" customHeight="1">
      <c r="A136" s="4" t="s">
        <v>1784</v>
      </c>
      <c r="B136" s="3"/>
      <c r="C136" s="12">
        <v>72.881726999999998</v>
      </c>
      <c r="D136" s="3"/>
      <c r="E136" s="3"/>
      <c r="F136" s="3"/>
      <c r="G136" s="3"/>
      <c r="H136" s="3"/>
      <c r="I136" s="3"/>
      <c r="J136" s="3"/>
      <c r="K136" s="3"/>
      <c r="L136" s="3"/>
      <c r="M136" s="3"/>
      <c r="N136" s="3"/>
      <c r="O136" s="3"/>
      <c r="P136" s="3"/>
      <c r="Q136" s="3"/>
      <c r="R136" s="3"/>
      <c r="S136" s="3"/>
      <c r="T136" s="3"/>
      <c r="U136" s="3"/>
      <c r="V136" s="3"/>
      <c r="W136" s="3"/>
      <c r="X136" s="3"/>
      <c r="Y136" s="3"/>
    </row>
    <row r="137" spans="1:25" ht="13.75" customHeight="1">
      <c r="A137" s="4" t="s">
        <v>1785</v>
      </c>
      <c r="B137" s="3"/>
      <c r="C137" s="12">
        <v>72.817249500000003</v>
      </c>
      <c r="D137" s="3"/>
      <c r="E137" s="3"/>
      <c r="F137" s="3"/>
      <c r="G137" s="3"/>
      <c r="H137" s="3"/>
      <c r="I137" s="3"/>
      <c r="J137" s="3"/>
      <c r="K137" s="3"/>
      <c r="L137" s="3"/>
      <c r="M137" s="3"/>
      <c r="N137" s="3"/>
      <c r="O137" s="3"/>
      <c r="P137" s="3"/>
      <c r="Q137" s="3"/>
      <c r="R137" s="3"/>
      <c r="S137" s="3"/>
      <c r="T137" s="3"/>
      <c r="U137" s="3"/>
      <c r="V137" s="3"/>
      <c r="W137" s="3"/>
      <c r="X137" s="3"/>
      <c r="Y137" s="3"/>
    </row>
    <row r="138" spans="1:25" ht="13.75" customHeight="1">
      <c r="A138" s="4" t="s">
        <v>1786</v>
      </c>
      <c r="B138" s="3"/>
      <c r="C138" s="12">
        <v>72.914624000000003</v>
      </c>
      <c r="D138" s="3"/>
      <c r="E138" s="3"/>
      <c r="F138" s="3"/>
      <c r="G138" s="3"/>
      <c r="H138" s="3"/>
      <c r="I138" s="3"/>
      <c r="J138" s="3"/>
      <c r="K138" s="3"/>
      <c r="L138" s="3"/>
      <c r="M138" s="3"/>
      <c r="N138" s="3"/>
      <c r="O138" s="3"/>
      <c r="P138" s="3"/>
      <c r="Q138" s="3"/>
      <c r="R138" s="3"/>
      <c r="S138" s="3"/>
      <c r="T138" s="3"/>
      <c r="U138" s="3"/>
      <c r="V138" s="3"/>
      <c r="W138" s="3"/>
      <c r="X138" s="3"/>
      <c r="Y138" s="3"/>
    </row>
    <row r="139" spans="1:25" ht="13.75" customHeight="1">
      <c r="A139" s="4" t="s">
        <v>1787</v>
      </c>
      <c r="B139" s="3"/>
      <c r="C139" s="12">
        <v>72.836549899999994</v>
      </c>
      <c r="D139" s="3"/>
      <c r="E139" s="3"/>
      <c r="F139" s="3"/>
      <c r="G139" s="3"/>
      <c r="H139" s="3"/>
      <c r="I139" s="3"/>
      <c r="J139" s="3"/>
      <c r="K139" s="3"/>
      <c r="L139" s="3"/>
      <c r="M139" s="3"/>
      <c r="N139" s="3"/>
      <c r="O139" s="3"/>
      <c r="P139" s="3"/>
      <c r="Q139" s="3"/>
      <c r="R139" s="3"/>
      <c r="S139" s="3"/>
      <c r="T139" s="3"/>
      <c r="U139" s="3"/>
      <c r="V139" s="3"/>
      <c r="W139" s="3"/>
      <c r="X139" s="3"/>
      <c r="Y139" s="3"/>
    </row>
    <row r="140" spans="1:25" ht="13.75" customHeight="1">
      <c r="A140" s="4" t="s">
        <v>1788</v>
      </c>
      <c r="B140" s="3"/>
      <c r="C140" s="12">
        <v>73.0146996</v>
      </c>
      <c r="D140" s="3"/>
      <c r="E140" s="3"/>
      <c r="F140" s="3"/>
      <c r="G140" s="3"/>
      <c r="H140" s="3"/>
      <c r="I140" s="3"/>
      <c r="J140" s="3"/>
      <c r="K140" s="3"/>
      <c r="L140" s="3"/>
      <c r="M140" s="3"/>
      <c r="N140" s="3"/>
      <c r="O140" s="3"/>
      <c r="P140" s="3"/>
      <c r="Q140" s="3"/>
      <c r="R140" s="3"/>
      <c r="S140" s="3"/>
      <c r="T140" s="3"/>
      <c r="U140" s="3"/>
      <c r="V140" s="3"/>
      <c r="W140" s="3"/>
      <c r="X140" s="3"/>
      <c r="Y140" s="3"/>
    </row>
    <row r="141" spans="1:25" ht="13.75" customHeight="1">
      <c r="A141" s="4" t="s">
        <v>1789</v>
      </c>
      <c r="B141" s="3"/>
      <c r="C141" s="12">
        <v>72.834932100000003</v>
      </c>
      <c r="D141" s="3"/>
      <c r="E141" s="3"/>
      <c r="F141" s="3"/>
      <c r="G141" s="3"/>
      <c r="H141" s="3"/>
      <c r="I141" s="3"/>
      <c r="J141" s="3"/>
      <c r="K141" s="3"/>
      <c r="L141" s="3"/>
      <c r="M141" s="3"/>
      <c r="N141" s="3"/>
      <c r="O141" s="3"/>
      <c r="P141" s="3"/>
      <c r="Q141" s="3"/>
      <c r="R141" s="3"/>
      <c r="S141" s="3"/>
      <c r="T141" s="3"/>
      <c r="U141" s="3"/>
      <c r="V141" s="3"/>
      <c r="W141" s="3"/>
      <c r="X141" s="3"/>
      <c r="Y141" s="3"/>
    </row>
    <row r="142" spans="1:25" ht="13.75" customHeight="1">
      <c r="A142" s="4" t="s">
        <v>1790</v>
      </c>
      <c r="B142" s="3"/>
      <c r="C142" s="12">
        <v>72.834190199999995</v>
      </c>
      <c r="D142" s="3"/>
      <c r="E142" s="3"/>
      <c r="F142" s="3"/>
      <c r="G142" s="3"/>
      <c r="H142" s="3"/>
      <c r="I142" s="3"/>
      <c r="J142" s="3"/>
      <c r="K142" s="3"/>
      <c r="L142" s="3"/>
      <c r="M142" s="3"/>
      <c r="N142" s="3"/>
      <c r="O142" s="3"/>
      <c r="P142" s="3"/>
      <c r="Q142" s="3"/>
      <c r="R142" s="3"/>
      <c r="S142" s="3"/>
      <c r="T142" s="3"/>
      <c r="U142" s="3"/>
      <c r="V142" s="3"/>
      <c r="W142" s="3"/>
      <c r="X142" s="3"/>
      <c r="Y142" s="3"/>
    </row>
    <row r="143" spans="1:25" ht="13.75" customHeight="1">
      <c r="A143" s="4" t="s">
        <v>1791</v>
      </c>
      <c r="B143" s="3"/>
      <c r="C143" s="12">
        <v>72.925794099999905</v>
      </c>
      <c r="D143" s="3"/>
      <c r="E143" s="3"/>
      <c r="F143" s="3"/>
      <c r="G143" s="3"/>
      <c r="H143" s="3"/>
      <c r="I143" s="3"/>
      <c r="J143" s="3"/>
      <c r="K143" s="3"/>
      <c r="L143" s="3"/>
      <c r="M143" s="3"/>
      <c r="N143" s="3"/>
      <c r="O143" s="3"/>
      <c r="P143" s="3"/>
      <c r="Q143" s="3"/>
      <c r="R143" s="3"/>
      <c r="S143" s="3"/>
      <c r="T143" s="3"/>
      <c r="U143" s="3"/>
      <c r="V143" s="3"/>
      <c r="W143" s="3"/>
      <c r="X143" s="3"/>
      <c r="Y143" s="3"/>
    </row>
    <row r="144" spans="1:25" ht="13.75" customHeight="1">
      <c r="A144" s="4" t="s">
        <v>1792</v>
      </c>
      <c r="B144" s="3"/>
      <c r="C144" s="12">
        <v>73.026979299999994</v>
      </c>
      <c r="D144" s="3"/>
      <c r="E144" s="3"/>
      <c r="F144" s="3"/>
      <c r="G144" s="3"/>
      <c r="H144" s="3"/>
      <c r="I144" s="3"/>
      <c r="J144" s="3"/>
      <c r="K144" s="3"/>
      <c r="L144" s="3"/>
      <c r="M144" s="3"/>
      <c r="N144" s="3"/>
      <c r="O144" s="3"/>
      <c r="P144" s="3"/>
      <c r="Q144" s="3"/>
      <c r="R144" s="3"/>
      <c r="S144" s="3"/>
      <c r="T144" s="3"/>
      <c r="U144" s="3"/>
      <c r="V144" s="3"/>
      <c r="W144" s="3"/>
      <c r="X144" s="3"/>
      <c r="Y144" s="3"/>
    </row>
    <row r="145" spans="1:25" ht="13.75" customHeight="1">
      <c r="A145" s="4" t="s">
        <v>1762</v>
      </c>
      <c r="B145" s="3"/>
      <c r="C145" s="12">
        <v>72.848368899999997</v>
      </c>
      <c r="D145" s="3"/>
      <c r="E145" s="3"/>
      <c r="F145" s="3"/>
      <c r="G145" s="3"/>
      <c r="H145" s="3"/>
      <c r="I145" s="3"/>
      <c r="J145" s="3"/>
      <c r="K145" s="3"/>
      <c r="L145" s="3"/>
      <c r="M145" s="3"/>
      <c r="N145" s="3"/>
      <c r="O145" s="3"/>
      <c r="P145" s="3"/>
      <c r="Q145" s="3"/>
      <c r="R145" s="3"/>
      <c r="S145" s="3"/>
      <c r="T145" s="3"/>
      <c r="U145" s="3"/>
      <c r="V145" s="3"/>
      <c r="W145" s="3"/>
      <c r="X145" s="3"/>
      <c r="Y145" s="3"/>
    </row>
    <row r="146" spans="1:25" ht="13.75" customHeight="1">
      <c r="A146" s="4" t="s">
        <v>1793</v>
      </c>
      <c r="B146" s="3"/>
      <c r="C146" s="12">
        <v>72.852569599999995</v>
      </c>
      <c r="D146" s="3"/>
      <c r="E146" s="3"/>
      <c r="F146" s="3"/>
      <c r="G146" s="3"/>
      <c r="H146" s="3"/>
      <c r="I146" s="3"/>
      <c r="J146" s="3"/>
      <c r="K146" s="3"/>
      <c r="L146" s="3"/>
      <c r="M146" s="3"/>
      <c r="N146" s="3"/>
      <c r="O146" s="3"/>
      <c r="P146" s="3"/>
      <c r="Q146" s="3"/>
      <c r="R146" s="3"/>
      <c r="S146" s="3"/>
      <c r="T146" s="3"/>
      <c r="U146" s="3"/>
      <c r="V146" s="3"/>
      <c r="W146" s="3"/>
      <c r="X146" s="3"/>
      <c r="Y146" s="3"/>
    </row>
    <row r="147" spans="1:25" ht="13.75" customHeight="1">
      <c r="A147" s="4" t="s">
        <v>1794</v>
      </c>
      <c r="B147" s="3"/>
      <c r="C147" s="12">
        <v>72.841970399999994</v>
      </c>
      <c r="D147" s="3"/>
      <c r="E147" s="3"/>
      <c r="F147" s="3"/>
      <c r="G147" s="3"/>
      <c r="H147" s="3"/>
      <c r="I147" s="3"/>
      <c r="J147" s="3"/>
      <c r="K147" s="3"/>
      <c r="L147" s="3"/>
      <c r="M147" s="3"/>
      <c r="N147" s="3"/>
      <c r="O147" s="3"/>
      <c r="P147" s="3"/>
      <c r="Q147" s="3"/>
      <c r="R147" s="3"/>
      <c r="S147" s="3"/>
      <c r="T147" s="3"/>
      <c r="U147" s="3"/>
      <c r="V147" s="3"/>
      <c r="W147" s="3"/>
      <c r="X147" s="3"/>
      <c r="Y147" s="3"/>
    </row>
    <row r="148" spans="1:25" ht="13.75" customHeight="1">
      <c r="A148" s="4" t="s">
        <v>1795</v>
      </c>
      <c r="B148" s="3"/>
      <c r="C148" s="12">
        <v>72.825629999999904</v>
      </c>
      <c r="D148" s="3"/>
      <c r="E148" s="3"/>
      <c r="F148" s="3"/>
      <c r="G148" s="3"/>
      <c r="H148" s="3"/>
      <c r="I148" s="3"/>
      <c r="J148" s="3"/>
      <c r="K148" s="3"/>
      <c r="L148" s="3"/>
      <c r="M148" s="3"/>
      <c r="N148" s="3"/>
      <c r="O148" s="3"/>
      <c r="P148" s="3"/>
      <c r="Q148" s="3"/>
      <c r="R148" s="3"/>
      <c r="S148" s="3"/>
      <c r="T148" s="3"/>
      <c r="U148" s="3"/>
      <c r="V148" s="3"/>
      <c r="W148" s="3"/>
      <c r="X148" s="3"/>
      <c r="Y148" s="3"/>
    </row>
    <row r="149" spans="1:25" ht="13.75" customHeight="1">
      <c r="A149" s="4" t="s">
        <v>1796</v>
      </c>
      <c r="B149" s="3"/>
      <c r="C149" s="12">
        <v>72.829936500000002</v>
      </c>
      <c r="D149" s="3"/>
      <c r="E149" s="3"/>
      <c r="F149" s="3"/>
      <c r="G149" s="3"/>
      <c r="H149" s="3"/>
      <c r="I149" s="3"/>
      <c r="J149" s="3"/>
      <c r="K149" s="3"/>
      <c r="L149" s="3"/>
      <c r="M149" s="3"/>
      <c r="N149" s="3"/>
      <c r="O149" s="3"/>
      <c r="P149" s="3"/>
      <c r="Q149" s="3"/>
      <c r="R149" s="3"/>
      <c r="S149" s="3"/>
      <c r="T149" s="3"/>
      <c r="U149" s="3"/>
      <c r="V149" s="3"/>
      <c r="W149" s="3"/>
      <c r="X149" s="3"/>
      <c r="Y149" s="3"/>
    </row>
    <row r="150" spans="1:25" ht="13.75" customHeight="1">
      <c r="A150" s="4" t="s">
        <v>1797</v>
      </c>
      <c r="B150" s="3"/>
      <c r="C150" s="12">
        <v>72.880347499999999</v>
      </c>
      <c r="D150" s="3"/>
      <c r="E150" s="3"/>
      <c r="F150" s="3"/>
      <c r="G150" s="3"/>
      <c r="H150" s="3"/>
      <c r="I150" s="3"/>
      <c r="J150" s="3"/>
      <c r="K150" s="3"/>
      <c r="L150" s="3"/>
      <c r="M150" s="3"/>
      <c r="N150" s="3"/>
      <c r="O150" s="3"/>
      <c r="P150" s="3"/>
      <c r="Q150" s="3"/>
      <c r="R150" s="3"/>
      <c r="S150" s="3"/>
      <c r="T150" s="3"/>
      <c r="U150" s="3"/>
      <c r="V150" s="3"/>
      <c r="W150" s="3"/>
      <c r="X150" s="3"/>
      <c r="Y150" s="3"/>
    </row>
    <row r="151" spans="1:25" ht="13.75" customHeight="1">
      <c r="A151" s="4" t="s">
        <v>1798</v>
      </c>
      <c r="B151" s="3"/>
      <c r="C151" s="12">
        <v>72.834205699999998</v>
      </c>
      <c r="D151" s="3"/>
      <c r="E151" s="3"/>
      <c r="F151" s="3"/>
      <c r="G151" s="3"/>
      <c r="H151" s="3"/>
      <c r="I151" s="3"/>
      <c r="J151" s="3"/>
      <c r="K151" s="3"/>
      <c r="L151" s="3"/>
      <c r="M151" s="3"/>
      <c r="N151" s="3"/>
      <c r="O151" s="3"/>
      <c r="P151" s="3"/>
      <c r="Q151" s="3"/>
      <c r="R151" s="3"/>
      <c r="S151" s="3"/>
      <c r="T151" s="3"/>
      <c r="U151" s="3"/>
      <c r="V151" s="3"/>
      <c r="W151" s="3"/>
      <c r="X151" s="3"/>
      <c r="Y151" s="3"/>
    </row>
    <row r="152" spans="1:25" ht="13.75" customHeight="1">
      <c r="A152" s="4" t="s">
        <v>1799</v>
      </c>
      <c r="B152" s="3"/>
      <c r="C152" s="12">
        <v>78.110827899999904</v>
      </c>
      <c r="D152" s="3"/>
      <c r="E152" s="3"/>
      <c r="F152" s="3"/>
      <c r="G152" s="3"/>
      <c r="H152" s="3"/>
      <c r="I152" s="3"/>
      <c r="J152" s="3"/>
      <c r="K152" s="3"/>
      <c r="L152" s="3"/>
      <c r="M152" s="3"/>
      <c r="N152" s="3"/>
      <c r="O152" s="3"/>
      <c r="P152" s="3"/>
      <c r="Q152" s="3"/>
      <c r="R152" s="3"/>
      <c r="S152" s="3"/>
      <c r="T152" s="3"/>
      <c r="U152" s="3"/>
      <c r="V152" s="3"/>
      <c r="W152" s="3"/>
      <c r="X152" s="3"/>
      <c r="Y152" s="3"/>
    </row>
    <row r="153" spans="1:25" ht="13.75" customHeight="1">
      <c r="A153" s="4" t="s">
        <v>1800</v>
      </c>
      <c r="B153" s="3"/>
      <c r="C153" s="12">
        <v>72.910251099999996</v>
      </c>
      <c r="D153" s="3"/>
      <c r="E153" s="3"/>
      <c r="F153" s="3"/>
      <c r="G153" s="3"/>
      <c r="H153" s="3"/>
      <c r="I153" s="3"/>
      <c r="J153" s="3"/>
      <c r="K153" s="3"/>
      <c r="L153" s="3"/>
      <c r="M153" s="3"/>
      <c r="N153" s="3"/>
      <c r="O153" s="3"/>
      <c r="P153" s="3"/>
      <c r="Q153" s="3"/>
      <c r="R153" s="3"/>
      <c r="S153" s="3"/>
      <c r="T153" s="3"/>
      <c r="U153" s="3"/>
      <c r="V153" s="3"/>
      <c r="W153" s="3"/>
      <c r="X153" s="3"/>
      <c r="Y153" s="3"/>
    </row>
    <row r="154" spans="1:25" ht="13.75" customHeight="1">
      <c r="A154" s="4" t="s">
        <v>1801</v>
      </c>
      <c r="B154" s="3"/>
      <c r="C154" s="12">
        <v>72.837030499999997</v>
      </c>
      <c r="D154" s="3"/>
      <c r="E154" s="3"/>
      <c r="F154" s="3"/>
      <c r="G154" s="3"/>
      <c r="H154" s="3"/>
      <c r="I154" s="3"/>
      <c r="J154" s="3"/>
      <c r="K154" s="3"/>
      <c r="L154" s="3"/>
      <c r="M154" s="3"/>
      <c r="N154" s="3"/>
      <c r="O154" s="3"/>
      <c r="P154" s="3"/>
      <c r="Q154" s="3"/>
      <c r="R154" s="3"/>
      <c r="S154" s="3"/>
      <c r="T154" s="3"/>
      <c r="U154" s="3"/>
      <c r="V154" s="3"/>
      <c r="W154" s="3"/>
      <c r="X154" s="3"/>
      <c r="Y154" s="3"/>
    </row>
    <row r="155" spans="1:25" ht="13.75" customHeight="1">
      <c r="A155" s="4" t="s">
        <v>1802</v>
      </c>
      <c r="B155" s="3"/>
      <c r="C155" s="12">
        <v>73.051642200000003</v>
      </c>
      <c r="D155" s="3"/>
      <c r="E155" s="3"/>
      <c r="F155" s="3"/>
      <c r="G155" s="3"/>
      <c r="H155" s="3"/>
      <c r="I155" s="3"/>
      <c r="J155" s="3"/>
      <c r="K155" s="3"/>
      <c r="L155" s="3"/>
      <c r="M155" s="3"/>
      <c r="N155" s="3"/>
      <c r="O155" s="3"/>
      <c r="P155" s="3"/>
      <c r="Q155" s="3"/>
      <c r="R155" s="3"/>
      <c r="S155" s="3"/>
      <c r="T155" s="3"/>
      <c r="U155" s="3"/>
      <c r="V155" s="3"/>
      <c r="W155" s="3"/>
      <c r="X155" s="3"/>
      <c r="Y155" s="3"/>
    </row>
    <row r="156" spans="1:25" ht="13.75" customHeight="1">
      <c r="A156" s="4" t="s">
        <v>1803</v>
      </c>
      <c r="B156" s="3"/>
      <c r="C156" s="12">
        <v>72.834608099999997</v>
      </c>
      <c r="D156" s="3"/>
      <c r="E156" s="3"/>
      <c r="F156" s="3"/>
      <c r="G156" s="3"/>
      <c r="H156" s="3"/>
      <c r="I156" s="3"/>
      <c r="J156" s="3"/>
      <c r="K156" s="3"/>
      <c r="L156" s="3"/>
      <c r="M156" s="3"/>
      <c r="N156" s="3"/>
      <c r="O156" s="3"/>
      <c r="P156" s="3"/>
      <c r="Q156" s="3"/>
      <c r="R156" s="3"/>
      <c r="S156" s="3"/>
      <c r="T156" s="3"/>
      <c r="U156" s="3"/>
      <c r="V156" s="3"/>
      <c r="W156" s="3"/>
      <c r="X156" s="3"/>
      <c r="Y156" s="3"/>
    </row>
    <row r="157" spans="1:25" ht="13.75" customHeight="1">
      <c r="A157" s="4" t="s">
        <v>1804</v>
      </c>
      <c r="B157" s="3"/>
      <c r="C157" s="12">
        <v>72.843073099999998</v>
      </c>
      <c r="D157" s="3"/>
      <c r="E157" s="3"/>
      <c r="F157" s="3"/>
      <c r="G157" s="3"/>
      <c r="H157" s="3"/>
      <c r="I157" s="3"/>
      <c r="J157" s="3"/>
      <c r="K157" s="3"/>
      <c r="L157" s="3"/>
      <c r="M157" s="3"/>
      <c r="N157" s="3"/>
      <c r="O157" s="3"/>
      <c r="P157" s="3"/>
      <c r="Q157" s="3"/>
      <c r="R157" s="3"/>
      <c r="S157" s="3"/>
      <c r="T157" s="3"/>
      <c r="U157" s="3"/>
      <c r="V157" s="3"/>
      <c r="W157" s="3"/>
      <c r="X157" s="3"/>
      <c r="Y157" s="3"/>
    </row>
    <row r="158" spans="1:25" ht="13.75" customHeight="1">
      <c r="A158" s="4" t="s">
        <v>1805</v>
      </c>
      <c r="B158" s="3"/>
      <c r="C158" s="12">
        <v>72.8697339</v>
      </c>
      <c r="D158" s="3"/>
      <c r="E158" s="3"/>
      <c r="F158" s="3"/>
      <c r="G158" s="3"/>
      <c r="H158" s="3"/>
      <c r="I158" s="3"/>
      <c r="J158" s="3"/>
      <c r="K158" s="3"/>
      <c r="L158" s="3"/>
      <c r="M158" s="3"/>
      <c r="N158" s="3"/>
      <c r="O158" s="3"/>
      <c r="P158" s="3"/>
      <c r="Q158" s="3"/>
      <c r="R158" s="3"/>
      <c r="S158" s="3"/>
      <c r="T158" s="3"/>
      <c r="U158" s="3"/>
      <c r="V158" s="3"/>
      <c r="W158" s="3"/>
      <c r="X158" s="3"/>
      <c r="Y158" s="3"/>
    </row>
    <row r="159" spans="1:25" ht="13.75" customHeight="1">
      <c r="A159" s="4" t="s">
        <v>1806</v>
      </c>
      <c r="B159" s="3"/>
      <c r="C159" s="12">
        <v>72.8165592</v>
      </c>
      <c r="D159" s="3"/>
      <c r="E159" s="3"/>
      <c r="F159" s="3"/>
      <c r="G159" s="3"/>
      <c r="H159" s="3"/>
      <c r="I159" s="3"/>
      <c r="J159" s="3"/>
      <c r="K159" s="3"/>
      <c r="L159" s="3"/>
      <c r="M159" s="3"/>
      <c r="N159" s="3"/>
      <c r="O159" s="3"/>
      <c r="P159" s="3"/>
      <c r="Q159" s="3"/>
      <c r="R159" s="3"/>
      <c r="S159" s="3"/>
      <c r="T159" s="3"/>
      <c r="U159" s="3"/>
      <c r="V159" s="3"/>
      <c r="W159" s="3"/>
      <c r="X159" s="3"/>
      <c r="Y159" s="3"/>
    </row>
    <row r="160" spans="1:25" ht="13.75" customHeight="1">
      <c r="A160" s="4" t="s">
        <v>1807</v>
      </c>
      <c r="B160" s="3"/>
      <c r="C160" s="12">
        <v>72.807946399999906</v>
      </c>
      <c r="D160" s="3"/>
      <c r="E160" s="3"/>
      <c r="F160" s="3"/>
      <c r="G160" s="3"/>
      <c r="H160" s="3"/>
      <c r="I160" s="3"/>
      <c r="J160" s="3"/>
      <c r="K160" s="3"/>
      <c r="L160" s="3"/>
      <c r="M160" s="3"/>
      <c r="N160" s="3"/>
      <c r="O160" s="3"/>
      <c r="P160" s="3"/>
      <c r="Q160" s="3"/>
      <c r="R160" s="3"/>
      <c r="S160" s="3"/>
      <c r="T160" s="3"/>
      <c r="U160" s="3"/>
      <c r="V160" s="3"/>
      <c r="W160" s="3"/>
      <c r="X160" s="3"/>
      <c r="Y160" s="3"/>
    </row>
    <row r="161" spans="1:25" ht="13.75" customHeight="1">
      <c r="A161" s="4" t="s">
        <v>1808</v>
      </c>
      <c r="B161" s="3"/>
      <c r="C161" s="12">
        <v>72.860409699999906</v>
      </c>
      <c r="D161" s="3"/>
      <c r="E161" s="3"/>
      <c r="F161" s="3"/>
      <c r="G161" s="3"/>
      <c r="H161" s="3"/>
      <c r="I161" s="3"/>
      <c r="J161" s="3"/>
      <c r="K161" s="3"/>
      <c r="L161" s="3"/>
      <c r="M161" s="3"/>
      <c r="N161" s="3"/>
      <c r="O161" s="3"/>
      <c r="P161" s="3"/>
      <c r="Q161" s="3"/>
      <c r="R161" s="3"/>
      <c r="S161" s="3"/>
      <c r="T161" s="3"/>
      <c r="U161" s="3"/>
      <c r="V161" s="3"/>
      <c r="W161" s="3"/>
      <c r="X161" s="3"/>
      <c r="Y161" s="3"/>
    </row>
    <row r="162" spans="1:25" ht="13.75" customHeight="1">
      <c r="A162" s="4" t="s">
        <v>1809</v>
      </c>
      <c r="B162" s="3"/>
      <c r="C162" s="12">
        <v>73.097976199999906</v>
      </c>
      <c r="D162" s="3"/>
      <c r="E162" s="3"/>
      <c r="F162" s="3"/>
      <c r="G162" s="3"/>
      <c r="H162" s="3"/>
      <c r="I162" s="3"/>
      <c r="J162" s="3"/>
      <c r="K162" s="3"/>
      <c r="L162" s="3"/>
      <c r="M162" s="3"/>
      <c r="N162" s="3"/>
      <c r="O162" s="3"/>
      <c r="P162" s="3"/>
      <c r="Q162" s="3"/>
      <c r="R162" s="3"/>
      <c r="S162" s="3"/>
      <c r="T162" s="3"/>
      <c r="U162" s="3"/>
      <c r="V162" s="3"/>
      <c r="W162" s="3"/>
      <c r="X162" s="3"/>
      <c r="Y162" s="3"/>
    </row>
    <row r="163" spans="1:25" ht="13.75" customHeight="1">
      <c r="A163" s="4" t="s">
        <v>1810</v>
      </c>
      <c r="B163" s="3"/>
      <c r="C163" s="12">
        <v>72.825191500000003</v>
      </c>
      <c r="D163" s="3"/>
      <c r="E163" s="3"/>
      <c r="F163" s="3"/>
      <c r="G163" s="3"/>
      <c r="H163" s="3"/>
      <c r="I163" s="3"/>
      <c r="J163" s="3"/>
      <c r="K163" s="3"/>
      <c r="L163" s="3"/>
      <c r="M163" s="3"/>
      <c r="N163" s="3"/>
      <c r="O163" s="3"/>
      <c r="P163" s="3"/>
      <c r="Q163" s="3"/>
      <c r="R163" s="3"/>
      <c r="S163" s="3"/>
      <c r="T163" s="3"/>
      <c r="U163" s="3"/>
      <c r="V163" s="3"/>
      <c r="W163" s="3"/>
      <c r="X163" s="3"/>
      <c r="Y163" s="3"/>
    </row>
    <row r="164" spans="1:25" ht="13.75" customHeight="1">
      <c r="A164" s="4" t="s">
        <v>1811</v>
      </c>
      <c r="B164" s="3"/>
      <c r="C164" s="12">
        <v>72.844376799999907</v>
      </c>
      <c r="D164" s="3"/>
      <c r="E164" s="3"/>
      <c r="F164" s="3"/>
      <c r="G164" s="3"/>
      <c r="H164" s="3"/>
      <c r="I164" s="3"/>
      <c r="J164" s="3"/>
      <c r="K164" s="3"/>
      <c r="L164" s="3"/>
      <c r="M164" s="3"/>
      <c r="N164" s="3"/>
      <c r="O164" s="3"/>
      <c r="P164" s="3"/>
      <c r="Q164" s="3"/>
      <c r="R164" s="3"/>
      <c r="S164" s="3"/>
      <c r="T164" s="3"/>
      <c r="U164" s="3"/>
      <c r="V164" s="3"/>
      <c r="W164" s="3"/>
      <c r="X164" s="3"/>
      <c r="Y164" s="3"/>
    </row>
    <row r="165" spans="1:25" ht="13.75" customHeight="1">
      <c r="A165" s="4" t="s">
        <v>1812</v>
      </c>
      <c r="B165" s="3"/>
      <c r="C165" s="12">
        <v>72.910251099999996</v>
      </c>
      <c r="D165" s="3"/>
      <c r="E165" s="3"/>
      <c r="F165" s="3"/>
      <c r="G165" s="3"/>
      <c r="H165" s="3"/>
      <c r="I165" s="3"/>
      <c r="J165" s="3"/>
      <c r="K165" s="3"/>
      <c r="L165" s="3"/>
      <c r="M165" s="3"/>
      <c r="N165" s="3"/>
      <c r="O165" s="3"/>
      <c r="P165" s="3"/>
      <c r="Q165" s="3"/>
      <c r="R165" s="3"/>
      <c r="S165" s="3"/>
      <c r="T165" s="3"/>
      <c r="U165" s="3"/>
      <c r="V165" s="3"/>
      <c r="W165" s="3"/>
      <c r="X165" s="3"/>
      <c r="Y165" s="3"/>
    </row>
    <row r="166" spans="1:25" ht="13.75" customHeight="1">
      <c r="A166" s="4" t="s">
        <v>1801</v>
      </c>
      <c r="B166" s="3"/>
      <c r="C166" s="12">
        <v>88.357860299999999</v>
      </c>
      <c r="D166" s="3"/>
      <c r="E166" s="3"/>
      <c r="F166" s="3"/>
      <c r="G166" s="3"/>
      <c r="H166" s="3"/>
      <c r="I166" s="3"/>
      <c r="J166" s="3"/>
      <c r="K166" s="3"/>
      <c r="L166" s="3"/>
      <c r="M166" s="3"/>
      <c r="N166" s="3"/>
      <c r="O166" s="3"/>
      <c r="P166" s="3"/>
      <c r="Q166" s="3"/>
      <c r="R166" s="3"/>
      <c r="S166" s="3"/>
      <c r="T166" s="3"/>
      <c r="U166" s="3"/>
      <c r="V166" s="3"/>
      <c r="W166" s="3"/>
      <c r="X166" s="3"/>
      <c r="Y166" s="3"/>
    </row>
    <row r="167" spans="1:25" ht="13.75" customHeight="1">
      <c r="A167" s="4" t="s">
        <v>1813</v>
      </c>
      <c r="B167" s="3"/>
      <c r="C167" s="12">
        <v>72.866072000000003</v>
      </c>
      <c r="D167" s="3"/>
      <c r="E167" s="3"/>
      <c r="F167" s="3"/>
      <c r="G167" s="3"/>
      <c r="H167" s="3"/>
      <c r="I167" s="3"/>
      <c r="J167" s="3"/>
      <c r="K167" s="3"/>
      <c r="L167" s="3"/>
      <c r="M167" s="3"/>
      <c r="N167" s="3"/>
      <c r="O167" s="3"/>
      <c r="P167" s="3"/>
      <c r="Q167" s="3"/>
      <c r="R167" s="3"/>
      <c r="S167" s="3"/>
      <c r="T167" s="3"/>
      <c r="U167" s="3"/>
      <c r="V167" s="3"/>
      <c r="W167" s="3"/>
      <c r="X167" s="3"/>
      <c r="Y167" s="3"/>
    </row>
    <row r="168" spans="1:25" ht="13.75" customHeight="1">
      <c r="A168" s="4" t="s">
        <v>1814</v>
      </c>
      <c r="B168" s="3"/>
      <c r="C168" s="12">
        <v>74.501552599999997</v>
      </c>
      <c r="D168" s="3"/>
      <c r="E168" s="3"/>
      <c r="F168" s="3"/>
      <c r="G168" s="3"/>
      <c r="H168" s="3"/>
      <c r="I168" s="3"/>
      <c r="J168" s="3"/>
      <c r="K168" s="3"/>
      <c r="L168" s="3"/>
      <c r="M168" s="3"/>
      <c r="N168" s="3"/>
      <c r="O168" s="3"/>
      <c r="P168" s="3"/>
      <c r="Q168" s="3"/>
      <c r="R168" s="3"/>
      <c r="S168" s="3"/>
      <c r="T168" s="3"/>
      <c r="U168" s="3"/>
      <c r="V168" s="3"/>
      <c r="W168" s="3"/>
      <c r="X168" s="3"/>
      <c r="Y168" s="3"/>
    </row>
    <row r="169" spans="1:25" ht="13.75" customHeight="1">
      <c r="A169" s="4" t="s">
        <v>1815</v>
      </c>
      <c r="B169" s="3"/>
      <c r="C169" s="12">
        <v>76.628512799999996</v>
      </c>
      <c r="D169" s="3"/>
      <c r="E169" s="3"/>
      <c r="F169" s="3"/>
      <c r="G169" s="3"/>
      <c r="H169" s="3"/>
      <c r="I169" s="3"/>
      <c r="J169" s="3"/>
      <c r="K169" s="3"/>
      <c r="L169" s="3"/>
      <c r="M169" s="3"/>
      <c r="N169" s="3"/>
      <c r="O169" s="3"/>
      <c r="P169" s="3"/>
      <c r="Q169" s="3"/>
      <c r="R169" s="3"/>
      <c r="S169" s="3"/>
      <c r="T169" s="3"/>
      <c r="U169" s="3"/>
      <c r="V169" s="3"/>
      <c r="W169" s="3"/>
      <c r="X169" s="3"/>
      <c r="Y169" s="3"/>
    </row>
    <row r="170" spans="1:25" ht="13.75" customHeight="1">
      <c r="A170" s="4" t="s">
        <v>1816</v>
      </c>
      <c r="B170" s="3"/>
      <c r="C170" s="12">
        <v>72.815250699999893</v>
      </c>
      <c r="D170" s="3"/>
      <c r="E170" s="3"/>
      <c r="F170" s="3"/>
      <c r="G170" s="3"/>
      <c r="H170" s="3"/>
      <c r="I170" s="3"/>
      <c r="J170" s="3"/>
      <c r="K170" s="3"/>
      <c r="L170" s="3"/>
      <c r="M170" s="3"/>
      <c r="N170" s="3"/>
      <c r="O170" s="3"/>
      <c r="P170" s="3"/>
      <c r="Q170" s="3"/>
      <c r="R170" s="3"/>
      <c r="S170" s="3"/>
      <c r="T170" s="3"/>
      <c r="U170" s="3"/>
      <c r="V170" s="3"/>
      <c r="W170" s="3"/>
      <c r="X170" s="3"/>
      <c r="Y170" s="3"/>
    </row>
    <row r="171" spans="1:25" ht="13.75" customHeight="1">
      <c r="A171" s="4" t="s">
        <v>1817</v>
      </c>
      <c r="B171" s="3"/>
      <c r="C171" s="12">
        <v>73.048291199999994</v>
      </c>
      <c r="D171" s="3"/>
      <c r="E171" s="3"/>
      <c r="F171" s="3"/>
      <c r="G171" s="3"/>
      <c r="H171" s="3"/>
      <c r="I171" s="3"/>
      <c r="J171" s="3"/>
      <c r="K171" s="3"/>
      <c r="L171" s="3"/>
      <c r="M171" s="3"/>
      <c r="N171" s="3"/>
      <c r="O171" s="3"/>
      <c r="P171" s="3"/>
      <c r="Q171" s="3"/>
      <c r="R171" s="3"/>
      <c r="S171" s="3"/>
      <c r="T171" s="3"/>
      <c r="U171" s="3"/>
      <c r="V171" s="3"/>
      <c r="W171" s="3"/>
      <c r="X171" s="3"/>
      <c r="Y171" s="3"/>
    </row>
    <row r="172" spans="1:25" ht="13.75" customHeight="1">
      <c r="A172" s="4" t="s">
        <v>1661</v>
      </c>
      <c r="B172" s="3"/>
      <c r="C172" s="12">
        <v>73.110618299999999</v>
      </c>
      <c r="D172" s="3"/>
      <c r="E172" s="3"/>
      <c r="F172" s="3"/>
      <c r="G172" s="3"/>
      <c r="H172" s="3"/>
      <c r="I172" s="3"/>
      <c r="J172" s="3"/>
      <c r="K172" s="3"/>
      <c r="L172" s="3"/>
      <c r="M172" s="3"/>
      <c r="N172" s="3"/>
      <c r="O172" s="3"/>
      <c r="P172" s="3"/>
      <c r="Q172" s="3"/>
      <c r="R172" s="3"/>
      <c r="S172" s="3"/>
      <c r="T172" s="3"/>
      <c r="U172" s="3"/>
      <c r="V172" s="3"/>
      <c r="W172" s="3"/>
      <c r="X172" s="3"/>
      <c r="Y172" s="3"/>
    </row>
    <row r="173" spans="1:25" ht="13.75" customHeight="1">
      <c r="A173" s="4" t="s">
        <v>1818</v>
      </c>
      <c r="B173" s="3"/>
      <c r="C173" s="12">
        <v>72.973368600000001</v>
      </c>
      <c r="D173" s="3"/>
      <c r="E173" s="3"/>
      <c r="F173" s="3"/>
      <c r="G173" s="3"/>
      <c r="H173" s="3"/>
      <c r="I173" s="3"/>
      <c r="J173" s="3"/>
      <c r="K173" s="3"/>
      <c r="L173" s="3"/>
      <c r="M173" s="3"/>
      <c r="N173" s="3"/>
      <c r="O173" s="3"/>
      <c r="P173" s="3"/>
      <c r="Q173" s="3"/>
      <c r="R173" s="3"/>
      <c r="S173" s="3"/>
      <c r="T173" s="3"/>
      <c r="U173" s="3"/>
      <c r="V173" s="3"/>
      <c r="W173" s="3"/>
      <c r="X173" s="3"/>
      <c r="Y173" s="3"/>
    </row>
    <row r="174" spans="1:25" ht="13.75" customHeight="1">
      <c r="A174" s="4" t="s">
        <v>1819</v>
      </c>
      <c r="B174" s="3"/>
      <c r="C174" s="12">
        <v>72.876286199999996</v>
      </c>
      <c r="D174" s="3"/>
      <c r="E174" s="3"/>
      <c r="F174" s="3"/>
      <c r="G174" s="3"/>
      <c r="H174" s="3"/>
      <c r="I174" s="3"/>
      <c r="J174" s="3"/>
      <c r="K174" s="3"/>
      <c r="L174" s="3"/>
      <c r="M174" s="3"/>
      <c r="N174" s="3"/>
      <c r="O174" s="3"/>
      <c r="P174" s="3"/>
      <c r="Q174" s="3"/>
      <c r="R174" s="3"/>
      <c r="S174" s="3"/>
      <c r="T174" s="3"/>
      <c r="U174" s="3"/>
      <c r="V174" s="3"/>
      <c r="W174" s="3"/>
      <c r="X174" s="3"/>
      <c r="Y174" s="3"/>
    </row>
    <row r="175" spans="1:25" ht="13.75" customHeight="1">
      <c r="A175" s="4" t="s">
        <v>1820</v>
      </c>
      <c r="B175" s="3"/>
      <c r="C175" s="12">
        <v>72.841035199999993</v>
      </c>
      <c r="D175" s="3"/>
      <c r="E175" s="3"/>
      <c r="F175" s="3"/>
      <c r="G175" s="3"/>
      <c r="H175" s="3"/>
      <c r="I175" s="3"/>
      <c r="J175" s="3"/>
      <c r="K175" s="3"/>
      <c r="L175" s="3"/>
      <c r="M175" s="3"/>
      <c r="N175" s="3"/>
      <c r="O175" s="3"/>
      <c r="P175" s="3"/>
      <c r="Q175" s="3"/>
      <c r="R175" s="3"/>
      <c r="S175" s="3"/>
      <c r="T175" s="3"/>
      <c r="U175" s="3"/>
      <c r="V175" s="3"/>
      <c r="W175" s="3"/>
      <c r="X175" s="3"/>
      <c r="Y175" s="3"/>
    </row>
    <row r="176" spans="1:25" ht="13.75" customHeight="1">
      <c r="A176" s="4" t="s">
        <v>1821</v>
      </c>
      <c r="B176" s="3"/>
      <c r="C176" s="12">
        <v>72.751072899999997</v>
      </c>
      <c r="D176" s="3"/>
      <c r="E176" s="3"/>
      <c r="F176" s="3"/>
      <c r="G176" s="3"/>
      <c r="H176" s="3"/>
      <c r="I176" s="3"/>
      <c r="J176" s="3"/>
      <c r="K176" s="3"/>
      <c r="L176" s="3"/>
      <c r="M176" s="3"/>
      <c r="N176" s="3"/>
      <c r="O176" s="3"/>
      <c r="P176" s="3"/>
      <c r="Q176" s="3"/>
      <c r="R176" s="3"/>
      <c r="S176" s="3"/>
      <c r="T176" s="3"/>
      <c r="U176" s="3"/>
      <c r="V176" s="3"/>
      <c r="W176" s="3"/>
      <c r="X176" s="3"/>
      <c r="Y176" s="3"/>
    </row>
    <row r="177" spans="1:25" ht="13.75" customHeight="1">
      <c r="A177" s="4" t="s">
        <v>1822</v>
      </c>
      <c r="B177" s="3"/>
      <c r="C177" s="12">
        <v>72.834390400000004</v>
      </c>
      <c r="D177" s="3"/>
      <c r="E177" s="3"/>
      <c r="F177" s="3"/>
      <c r="G177" s="3"/>
      <c r="H177" s="3"/>
      <c r="I177" s="3"/>
      <c r="J177" s="3"/>
      <c r="K177" s="3"/>
      <c r="L177" s="3"/>
      <c r="M177" s="3"/>
      <c r="N177" s="3"/>
      <c r="O177" s="3"/>
      <c r="P177" s="3"/>
      <c r="Q177" s="3"/>
      <c r="R177" s="3"/>
      <c r="S177" s="3"/>
      <c r="T177" s="3"/>
      <c r="U177" s="3"/>
      <c r="V177" s="3"/>
      <c r="W177" s="3"/>
      <c r="X177" s="3"/>
      <c r="Y177" s="3"/>
    </row>
    <row r="178" spans="1:25" ht="13.75" customHeight="1">
      <c r="A178" s="4" t="s">
        <v>1823</v>
      </c>
      <c r="B178" s="3"/>
      <c r="C178" s="12">
        <v>72.826253600000001</v>
      </c>
      <c r="D178" s="3"/>
      <c r="E178" s="3"/>
      <c r="F178" s="3"/>
      <c r="G178" s="3"/>
      <c r="H178" s="3"/>
      <c r="I178" s="3"/>
      <c r="J178" s="3"/>
      <c r="K178" s="3"/>
      <c r="L178" s="3"/>
      <c r="M178" s="3"/>
      <c r="N178" s="3"/>
      <c r="O178" s="3"/>
      <c r="P178" s="3"/>
      <c r="Q178" s="3"/>
      <c r="R178" s="3"/>
      <c r="S178" s="3"/>
      <c r="T178" s="3"/>
      <c r="U178" s="3"/>
      <c r="V178" s="3"/>
      <c r="W178" s="3"/>
      <c r="X178" s="3"/>
      <c r="Y178" s="3"/>
    </row>
    <row r="179" spans="1:25" ht="13.75" customHeight="1">
      <c r="A179" s="4" t="s">
        <v>1824</v>
      </c>
      <c r="B179" s="3"/>
      <c r="C179" s="12">
        <v>72.935398499999906</v>
      </c>
      <c r="D179" s="3"/>
      <c r="E179" s="3"/>
      <c r="F179" s="3"/>
      <c r="G179" s="3"/>
      <c r="H179" s="3"/>
      <c r="I179" s="3"/>
      <c r="J179" s="3"/>
      <c r="K179" s="3"/>
      <c r="L179" s="3"/>
      <c r="M179" s="3"/>
      <c r="N179" s="3"/>
      <c r="O179" s="3"/>
      <c r="P179" s="3"/>
      <c r="Q179" s="3"/>
      <c r="R179" s="3"/>
      <c r="S179" s="3"/>
      <c r="T179" s="3"/>
      <c r="U179" s="3"/>
      <c r="V179" s="3"/>
      <c r="W179" s="3"/>
      <c r="X179" s="3"/>
      <c r="Y179" s="3"/>
    </row>
    <row r="180" spans="1:25" ht="13.75" customHeight="1">
      <c r="A180" s="4" t="s">
        <v>1825</v>
      </c>
      <c r="B180" s="3"/>
      <c r="C180" s="12">
        <v>72.824535900000001</v>
      </c>
      <c r="D180" s="3"/>
      <c r="E180" s="3"/>
      <c r="F180" s="3"/>
      <c r="G180" s="3"/>
      <c r="H180" s="3"/>
      <c r="I180" s="3"/>
      <c r="J180" s="3"/>
      <c r="K180" s="3"/>
      <c r="L180" s="3"/>
      <c r="M180" s="3"/>
      <c r="N180" s="3"/>
      <c r="O180" s="3"/>
      <c r="P180" s="3"/>
      <c r="Q180" s="3"/>
      <c r="R180" s="3"/>
      <c r="S180" s="3"/>
      <c r="T180" s="3"/>
      <c r="U180" s="3"/>
      <c r="V180" s="3"/>
      <c r="W180" s="3"/>
      <c r="X180" s="3"/>
      <c r="Y180" s="3"/>
    </row>
    <row r="181" spans="1:25" ht="13.75" customHeight="1">
      <c r="A181" s="4" t="s">
        <v>1826</v>
      </c>
      <c r="B181" s="3"/>
      <c r="C181" s="12">
        <v>72.822194199999998</v>
      </c>
      <c r="D181" s="3"/>
      <c r="E181" s="3"/>
      <c r="F181" s="3"/>
      <c r="G181" s="3"/>
      <c r="H181" s="3"/>
      <c r="I181" s="3"/>
      <c r="J181" s="3"/>
      <c r="K181" s="3"/>
      <c r="L181" s="3"/>
      <c r="M181" s="3"/>
      <c r="N181" s="3"/>
      <c r="O181" s="3"/>
      <c r="P181" s="3"/>
      <c r="Q181" s="3"/>
      <c r="R181" s="3"/>
      <c r="S181" s="3"/>
      <c r="T181" s="3"/>
      <c r="U181" s="3"/>
      <c r="V181" s="3"/>
      <c r="W181" s="3"/>
      <c r="X181" s="3"/>
      <c r="Y181" s="3"/>
    </row>
    <row r="182" spans="1:25" ht="13.75" customHeight="1">
      <c r="A182" s="4" t="s">
        <v>1827</v>
      </c>
      <c r="B182" s="3"/>
      <c r="C182" s="12">
        <v>73.100309299999907</v>
      </c>
      <c r="D182" s="3"/>
      <c r="E182" s="3"/>
      <c r="F182" s="3"/>
      <c r="G182" s="3"/>
      <c r="H182" s="3"/>
      <c r="I182" s="3"/>
      <c r="J182" s="3"/>
      <c r="K182" s="3"/>
      <c r="L182" s="3"/>
      <c r="M182" s="3"/>
      <c r="N182" s="3"/>
      <c r="O182" s="3"/>
      <c r="P182" s="3"/>
      <c r="Q182" s="3"/>
      <c r="R182" s="3"/>
      <c r="S182" s="3"/>
      <c r="T182" s="3"/>
      <c r="U182" s="3"/>
      <c r="V182" s="3"/>
      <c r="W182" s="3"/>
      <c r="X182" s="3"/>
      <c r="Y182" s="3"/>
    </row>
    <row r="183" spans="1:25" ht="13.75" customHeight="1">
      <c r="A183" s="4" t="s">
        <v>1828</v>
      </c>
      <c r="B183" s="3"/>
      <c r="C183" s="12">
        <v>73.118537899999893</v>
      </c>
      <c r="D183" s="3"/>
      <c r="E183" s="3"/>
      <c r="F183" s="3"/>
      <c r="G183" s="3"/>
      <c r="H183" s="3"/>
      <c r="I183" s="3"/>
      <c r="J183" s="3"/>
      <c r="K183" s="3"/>
      <c r="L183" s="3"/>
      <c r="M183" s="3"/>
      <c r="N183" s="3"/>
      <c r="O183" s="3"/>
      <c r="P183" s="3"/>
      <c r="Q183" s="3"/>
      <c r="R183" s="3"/>
      <c r="S183" s="3"/>
      <c r="T183" s="3"/>
      <c r="U183" s="3"/>
      <c r="V183" s="3"/>
      <c r="W183" s="3"/>
      <c r="X183" s="3"/>
      <c r="Y183" s="3"/>
    </row>
    <row r="184" spans="1:25" ht="13.75" customHeight="1">
      <c r="A184" s="4" t="s">
        <v>1829</v>
      </c>
      <c r="B184" s="3"/>
      <c r="C184" s="12">
        <v>72.832184799999993</v>
      </c>
      <c r="D184" s="3"/>
      <c r="E184" s="3"/>
      <c r="F184" s="3"/>
      <c r="G184" s="3"/>
      <c r="H184" s="3"/>
      <c r="I184" s="3"/>
      <c r="J184" s="3"/>
      <c r="K184" s="3"/>
      <c r="L184" s="3"/>
      <c r="M184" s="3"/>
      <c r="N184" s="3"/>
      <c r="O184" s="3"/>
      <c r="P184" s="3"/>
      <c r="Q184" s="3"/>
      <c r="R184" s="3"/>
      <c r="S184" s="3"/>
      <c r="T184" s="3"/>
      <c r="U184" s="3"/>
      <c r="V184" s="3"/>
      <c r="W184" s="3"/>
      <c r="X184" s="3"/>
      <c r="Y184" s="3"/>
    </row>
    <row r="185" spans="1:25" ht="13.75" customHeight="1">
      <c r="A185" s="4" t="s">
        <v>1830</v>
      </c>
      <c r="B185" s="3"/>
      <c r="C185" s="12">
        <v>73.076093200000003</v>
      </c>
      <c r="D185" s="3"/>
      <c r="E185" s="3"/>
      <c r="F185" s="3"/>
      <c r="G185" s="3"/>
      <c r="H185" s="3"/>
      <c r="I185" s="3"/>
      <c r="J185" s="3"/>
      <c r="K185" s="3"/>
      <c r="L185" s="3"/>
      <c r="M185" s="3"/>
      <c r="N185" s="3"/>
      <c r="O185" s="3"/>
      <c r="P185" s="3"/>
      <c r="Q185" s="3"/>
      <c r="R185" s="3"/>
      <c r="S185" s="3"/>
      <c r="T185" s="3"/>
      <c r="U185" s="3"/>
      <c r="V185" s="3"/>
      <c r="W185" s="3"/>
      <c r="X185" s="3"/>
      <c r="Y185" s="3"/>
    </row>
    <row r="186" spans="1:25" ht="13.75" customHeight="1">
      <c r="A186" s="4" t="s">
        <v>1831</v>
      </c>
      <c r="B186" s="3"/>
      <c r="C186" s="12">
        <v>72.833671899999999</v>
      </c>
      <c r="D186" s="3"/>
      <c r="E186" s="3"/>
      <c r="F186" s="3"/>
      <c r="G186" s="3"/>
      <c r="H186" s="3"/>
      <c r="I186" s="3"/>
      <c r="J186" s="3"/>
      <c r="K186" s="3"/>
      <c r="L186" s="3"/>
      <c r="M186" s="3"/>
      <c r="N186" s="3"/>
      <c r="O186" s="3"/>
      <c r="P186" s="3"/>
      <c r="Q186" s="3"/>
      <c r="R186" s="3"/>
      <c r="S186" s="3"/>
      <c r="T186" s="3"/>
      <c r="U186" s="3"/>
      <c r="V186" s="3"/>
      <c r="W186" s="3"/>
      <c r="X186" s="3"/>
      <c r="Y186" s="3"/>
    </row>
    <row r="187" spans="1:25" ht="13.75" customHeight="1">
      <c r="A187" s="4" t="s">
        <v>1832</v>
      </c>
      <c r="B187" s="3"/>
      <c r="C187" s="12">
        <v>72.842359999999999</v>
      </c>
      <c r="D187" s="3"/>
      <c r="E187" s="3"/>
      <c r="F187" s="3"/>
      <c r="G187" s="3"/>
      <c r="H187" s="3"/>
      <c r="I187" s="3"/>
      <c r="J187" s="3"/>
      <c r="K187" s="3"/>
      <c r="L187" s="3"/>
      <c r="M187" s="3"/>
      <c r="N187" s="3"/>
      <c r="O187" s="3"/>
      <c r="P187" s="3"/>
      <c r="Q187" s="3"/>
      <c r="R187" s="3"/>
      <c r="S187" s="3"/>
      <c r="T187" s="3"/>
      <c r="U187" s="3"/>
      <c r="V187" s="3"/>
      <c r="W187" s="3"/>
      <c r="X187" s="3"/>
      <c r="Y187" s="3"/>
    </row>
    <row r="188" spans="1:25" ht="13.75" customHeight="1">
      <c r="A188" s="4" t="s">
        <v>1833</v>
      </c>
      <c r="B188" s="3"/>
      <c r="C188" s="12">
        <v>72.839692299999996</v>
      </c>
      <c r="D188" s="3"/>
      <c r="E188" s="3"/>
      <c r="F188" s="3"/>
      <c r="G188" s="3"/>
      <c r="H188" s="3"/>
      <c r="I188" s="3"/>
      <c r="J188" s="3"/>
      <c r="K188" s="3"/>
      <c r="L188" s="3"/>
      <c r="M188" s="3"/>
      <c r="N188" s="3"/>
      <c r="O188" s="3"/>
      <c r="P188" s="3"/>
      <c r="Q188" s="3"/>
      <c r="R188" s="3"/>
      <c r="S188" s="3"/>
      <c r="T188" s="3"/>
      <c r="U188" s="3"/>
      <c r="V188" s="3"/>
      <c r="W188" s="3"/>
      <c r="X188" s="3"/>
      <c r="Y188" s="3"/>
    </row>
    <row r="189" spans="1:25" ht="13.75" customHeight="1">
      <c r="A189" s="4" t="s">
        <v>1834</v>
      </c>
      <c r="B189" s="3"/>
      <c r="C189" s="12">
        <v>72.891741699999997</v>
      </c>
      <c r="D189" s="3"/>
      <c r="E189" s="3"/>
      <c r="F189" s="3"/>
      <c r="G189" s="3"/>
      <c r="H189" s="3"/>
      <c r="I189" s="3"/>
      <c r="J189" s="3"/>
      <c r="K189" s="3"/>
      <c r="L189" s="3"/>
      <c r="M189" s="3"/>
      <c r="N189" s="3"/>
      <c r="O189" s="3"/>
      <c r="P189" s="3"/>
      <c r="Q189" s="3"/>
      <c r="R189" s="3"/>
      <c r="S189" s="3"/>
      <c r="T189" s="3"/>
      <c r="U189" s="3"/>
      <c r="V189" s="3"/>
      <c r="W189" s="3"/>
      <c r="X189" s="3"/>
      <c r="Y189" s="3"/>
    </row>
    <row r="190" spans="1:25" ht="13.75" customHeight="1">
      <c r="A190" s="4" t="s">
        <v>1835</v>
      </c>
      <c r="B190" s="3"/>
      <c r="C190" s="12">
        <v>72.814666599999995</v>
      </c>
      <c r="D190" s="3"/>
      <c r="E190" s="3"/>
      <c r="F190" s="3"/>
      <c r="G190" s="3"/>
      <c r="H190" s="3"/>
      <c r="I190" s="3"/>
      <c r="J190" s="3"/>
      <c r="K190" s="3"/>
      <c r="L190" s="3"/>
      <c r="M190" s="3"/>
      <c r="N190" s="3"/>
      <c r="O190" s="3"/>
      <c r="P190" s="3"/>
      <c r="Q190" s="3"/>
      <c r="R190" s="3"/>
      <c r="S190" s="3"/>
      <c r="T190" s="3"/>
      <c r="U190" s="3"/>
      <c r="V190" s="3"/>
      <c r="W190" s="3"/>
      <c r="X190" s="3"/>
      <c r="Y190" s="3"/>
    </row>
    <row r="191" spans="1:25" ht="13.75" customHeight="1">
      <c r="A191" s="4" t="s">
        <v>1836</v>
      </c>
      <c r="B191" s="3"/>
      <c r="C191" s="12">
        <v>73.126477899999998</v>
      </c>
      <c r="D191" s="3"/>
      <c r="E191" s="3"/>
      <c r="F191" s="3"/>
      <c r="G191" s="3"/>
      <c r="H191" s="3"/>
      <c r="I191" s="3"/>
      <c r="J191" s="3"/>
      <c r="K191" s="3"/>
      <c r="L191" s="3"/>
      <c r="M191" s="3"/>
      <c r="N191" s="3"/>
      <c r="O191" s="3"/>
      <c r="P191" s="3"/>
      <c r="Q191" s="3"/>
      <c r="R191" s="3"/>
      <c r="S191" s="3"/>
      <c r="T191" s="3"/>
      <c r="U191" s="3"/>
      <c r="V191" s="3"/>
      <c r="W191" s="3"/>
      <c r="X191" s="3"/>
      <c r="Y191" s="3"/>
    </row>
    <row r="192" spans="1:25" ht="13.75" customHeight="1">
      <c r="A192" s="4" t="s">
        <v>1837</v>
      </c>
      <c r="B192" s="3"/>
      <c r="C192" s="12">
        <v>72.845615999999893</v>
      </c>
      <c r="D192" s="3"/>
      <c r="E192" s="3"/>
      <c r="F192" s="3"/>
      <c r="G192" s="3"/>
      <c r="H192" s="3"/>
      <c r="I192" s="3"/>
      <c r="J192" s="3"/>
      <c r="K192" s="3"/>
      <c r="L192" s="3"/>
      <c r="M192" s="3"/>
      <c r="N192" s="3"/>
      <c r="O192" s="3"/>
      <c r="P192" s="3"/>
      <c r="Q192" s="3"/>
      <c r="R192" s="3"/>
      <c r="S192" s="3"/>
      <c r="T192" s="3"/>
      <c r="U192" s="3"/>
      <c r="V192" s="3"/>
      <c r="W192" s="3"/>
      <c r="X192" s="3"/>
      <c r="Y192" s="3"/>
    </row>
    <row r="193" spans="1:25" ht="13.75" customHeight="1">
      <c r="A193" s="4" t="s">
        <v>1838</v>
      </c>
      <c r="B193" s="3"/>
      <c r="C193" s="12">
        <v>73.074468999999993</v>
      </c>
      <c r="D193" s="3"/>
      <c r="E193" s="3"/>
      <c r="F193" s="3"/>
      <c r="G193" s="3"/>
      <c r="H193" s="3"/>
      <c r="I193" s="3"/>
      <c r="J193" s="3"/>
      <c r="K193" s="3"/>
      <c r="L193" s="3"/>
      <c r="M193" s="3"/>
      <c r="N193" s="3"/>
      <c r="O193" s="3"/>
      <c r="P193" s="3"/>
      <c r="Q193" s="3"/>
      <c r="R193" s="3"/>
      <c r="S193" s="3"/>
      <c r="T193" s="3"/>
      <c r="U193" s="3"/>
      <c r="V193" s="3"/>
      <c r="W193" s="3"/>
      <c r="X193" s="3"/>
      <c r="Y193" s="3"/>
    </row>
    <row r="194" spans="1:25" ht="13.75" customHeight="1">
      <c r="A194" s="4" t="s">
        <v>1839</v>
      </c>
      <c r="B194" s="3"/>
      <c r="C194" s="12">
        <v>72.819668899999996</v>
      </c>
      <c r="D194" s="3"/>
      <c r="E194" s="3"/>
      <c r="F194" s="3"/>
      <c r="G194" s="3"/>
      <c r="H194" s="3"/>
      <c r="I194" s="3"/>
      <c r="J194" s="3"/>
      <c r="K194" s="3"/>
      <c r="L194" s="3"/>
      <c r="M194" s="3"/>
      <c r="N194" s="3"/>
      <c r="O194" s="3"/>
      <c r="P194" s="3"/>
      <c r="Q194" s="3"/>
      <c r="R194" s="3"/>
      <c r="S194" s="3"/>
      <c r="T194" s="3"/>
      <c r="U194" s="3"/>
      <c r="V194" s="3"/>
      <c r="W194" s="3"/>
      <c r="X194" s="3"/>
      <c r="Y194" s="3"/>
    </row>
    <row r="195" spans="1:25" ht="13.75" customHeight="1">
      <c r="A195" s="4" t="s">
        <v>1840</v>
      </c>
      <c r="B195" s="3"/>
      <c r="C195" s="12">
        <v>73.074468999999993</v>
      </c>
      <c r="D195" s="3"/>
      <c r="E195" s="3"/>
      <c r="F195" s="3"/>
      <c r="G195" s="3"/>
      <c r="H195" s="3"/>
      <c r="I195" s="3"/>
      <c r="J195" s="3"/>
      <c r="K195" s="3"/>
      <c r="L195" s="3"/>
      <c r="M195" s="3"/>
      <c r="N195" s="3"/>
      <c r="O195" s="3"/>
      <c r="P195" s="3"/>
      <c r="Q195" s="3"/>
      <c r="R195" s="3"/>
      <c r="S195" s="3"/>
      <c r="T195" s="3"/>
      <c r="U195" s="3"/>
      <c r="V195" s="3"/>
      <c r="W195" s="3"/>
      <c r="X195" s="3"/>
      <c r="Y195" s="3"/>
    </row>
    <row r="196" spans="1:25" ht="13.75" customHeight="1">
      <c r="A196" s="4" t="s">
        <v>1839</v>
      </c>
      <c r="B196" s="3"/>
      <c r="C196" s="12">
        <v>73.048291199999994</v>
      </c>
      <c r="D196" s="3"/>
      <c r="E196" s="3"/>
      <c r="F196" s="3"/>
      <c r="G196" s="3"/>
      <c r="H196" s="3"/>
      <c r="I196" s="3"/>
      <c r="J196" s="3"/>
      <c r="K196" s="3"/>
      <c r="L196" s="3"/>
      <c r="M196" s="3"/>
      <c r="N196" s="3"/>
      <c r="O196" s="3"/>
      <c r="P196" s="3"/>
      <c r="Q196" s="3"/>
      <c r="R196" s="3"/>
      <c r="S196" s="3"/>
      <c r="T196" s="3"/>
      <c r="U196" s="3"/>
      <c r="V196" s="3"/>
      <c r="W196" s="3"/>
      <c r="X196" s="3"/>
      <c r="Y196" s="3"/>
    </row>
    <row r="197" spans="1:25" ht="13.75" customHeight="1">
      <c r="A197" s="4" t="s">
        <v>1661</v>
      </c>
      <c r="B197" s="3"/>
      <c r="C197" s="12">
        <v>72.848514399999999</v>
      </c>
      <c r="D197" s="3"/>
      <c r="E197" s="3"/>
      <c r="F197" s="3"/>
      <c r="G197" s="3"/>
      <c r="H197" s="3"/>
      <c r="I197" s="3"/>
      <c r="J197" s="3"/>
      <c r="K197" s="3"/>
      <c r="L197" s="3"/>
      <c r="M197" s="3"/>
      <c r="N197" s="3"/>
      <c r="O197" s="3"/>
      <c r="P197" s="3"/>
      <c r="Q197" s="3"/>
      <c r="R197" s="3"/>
      <c r="S197" s="3"/>
      <c r="T197" s="3"/>
      <c r="U197" s="3"/>
      <c r="V197" s="3"/>
      <c r="W197" s="3"/>
      <c r="X197" s="3"/>
      <c r="Y197" s="3"/>
    </row>
    <row r="198" spans="1:25" ht="13.75" customHeight="1">
      <c r="A198" s="4" t="s">
        <v>1841</v>
      </c>
      <c r="B198" s="3"/>
      <c r="C198" s="12">
        <v>72.829554199999905</v>
      </c>
      <c r="D198" s="3"/>
      <c r="E198" s="3"/>
      <c r="F198" s="3"/>
      <c r="G198" s="3"/>
      <c r="H198" s="3"/>
      <c r="I198" s="3"/>
      <c r="J198" s="3"/>
      <c r="K198" s="3"/>
      <c r="L198" s="3"/>
      <c r="M198" s="3"/>
      <c r="N198" s="3"/>
      <c r="O198" s="3"/>
      <c r="P198" s="3"/>
      <c r="Q198" s="3"/>
      <c r="R198" s="3"/>
      <c r="S198" s="3"/>
      <c r="T198" s="3"/>
      <c r="U198" s="3"/>
      <c r="V198" s="3"/>
      <c r="W198" s="3"/>
      <c r="X198" s="3"/>
      <c r="Y198" s="3"/>
    </row>
    <row r="199" spans="1:25" ht="13.75" customHeight="1">
      <c r="A199" s="4" t="s">
        <v>1704</v>
      </c>
      <c r="B199" s="3"/>
      <c r="C199" s="12">
        <v>72.811911499999994</v>
      </c>
      <c r="D199" s="3"/>
      <c r="E199" s="3"/>
      <c r="F199" s="3"/>
      <c r="G199" s="3"/>
      <c r="H199" s="3"/>
      <c r="I199" s="3"/>
      <c r="J199" s="3"/>
      <c r="K199" s="3"/>
      <c r="L199" s="3"/>
      <c r="M199" s="3"/>
      <c r="N199" s="3"/>
      <c r="O199" s="3"/>
      <c r="P199" s="3"/>
      <c r="Q199" s="3"/>
      <c r="R199" s="3"/>
      <c r="S199" s="3"/>
      <c r="T199" s="3"/>
      <c r="U199" s="3"/>
      <c r="V199" s="3"/>
      <c r="W199" s="3"/>
      <c r="X199" s="3"/>
      <c r="Y199" s="3"/>
    </row>
    <row r="200" spans="1:25" ht="13.75" customHeight="1">
      <c r="A200" s="4" t="s">
        <v>1842</v>
      </c>
      <c r="B200" s="3"/>
      <c r="C200" s="12">
        <v>72.833448099999998</v>
      </c>
      <c r="D200" s="3"/>
      <c r="E200" s="3"/>
      <c r="F200" s="3"/>
      <c r="G200" s="3"/>
      <c r="H200" s="3"/>
      <c r="I200" s="3"/>
      <c r="J200" s="3"/>
      <c r="K200" s="3"/>
      <c r="L200" s="3"/>
      <c r="M200" s="3"/>
      <c r="N200" s="3"/>
      <c r="O200" s="3"/>
      <c r="P200" s="3"/>
      <c r="Q200" s="3"/>
      <c r="R200" s="3"/>
      <c r="S200" s="3"/>
      <c r="T200" s="3"/>
      <c r="U200" s="3"/>
      <c r="V200" s="3"/>
      <c r="W200" s="3"/>
      <c r="X200" s="3"/>
      <c r="Y200" s="3"/>
    </row>
    <row r="201" spans="1:25" ht="13.75" customHeight="1">
      <c r="A201" s="4" t="s">
        <v>1843</v>
      </c>
      <c r="B201" s="3"/>
      <c r="C201" s="12">
        <v>73.019587099999995</v>
      </c>
      <c r="D201" s="3"/>
      <c r="E201" s="3"/>
      <c r="F201" s="3"/>
      <c r="G201" s="3"/>
      <c r="H201" s="3"/>
      <c r="I201" s="3"/>
      <c r="J201" s="3"/>
      <c r="K201" s="3"/>
      <c r="L201" s="3"/>
      <c r="M201" s="3"/>
      <c r="N201" s="3"/>
      <c r="O201" s="3"/>
      <c r="P201" s="3"/>
      <c r="Q201" s="3"/>
      <c r="R201" s="3"/>
      <c r="S201" s="3"/>
      <c r="T201" s="3"/>
      <c r="U201" s="3"/>
      <c r="V201" s="3"/>
      <c r="W201" s="3"/>
      <c r="X201" s="3"/>
      <c r="Y201" s="3"/>
    </row>
    <row r="202" spans="1:25" ht="13.75" customHeight="1">
      <c r="A202" s="4" t="s">
        <v>1844</v>
      </c>
      <c r="B202" s="3"/>
      <c r="C202" s="12">
        <v>72.842593999999906</v>
      </c>
      <c r="D202" s="3"/>
      <c r="E202" s="3"/>
      <c r="F202" s="3"/>
      <c r="G202" s="3"/>
      <c r="H202" s="3"/>
      <c r="I202" s="3"/>
      <c r="J202" s="3"/>
      <c r="K202" s="3"/>
      <c r="L202" s="3"/>
      <c r="M202" s="3"/>
      <c r="N202" s="3"/>
      <c r="O202" s="3"/>
      <c r="P202" s="3"/>
      <c r="Q202" s="3"/>
      <c r="R202" s="3"/>
      <c r="S202" s="3"/>
      <c r="T202" s="3"/>
      <c r="U202" s="3"/>
      <c r="V202" s="3"/>
      <c r="W202" s="3"/>
      <c r="X202" s="3"/>
      <c r="Y202" s="3"/>
    </row>
    <row r="203" spans="1:25" ht="13.75" customHeight="1">
      <c r="A203" s="4" t="s">
        <v>1658</v>
      </c>
      <c r="B203" s="3"/>
      <c r="C203" s="12">
        <v>72.872292599999994</v>
      </c>
      <c r="D203" s="3"/>
      <c r="E203" s="3"/>
      <c r="F203" s="3"/>
      <c r="G203" s="3"/>
      <c r="H203" s="3"/>
      <c r="I203" s="3"/>
      <c r="J203" s="3"/>
      <c r="K203" s="3"/>
      <c r="L203" s="3"/>
      <c r="M203" s="3"/>
      <c r="N203" s="3"/>
      <c r="O203" s="3"/>
      <c r="P203" s="3"/>
      <c r="Q203" s="3"/>
      <c r="R203" s="3"/>
      <c r="S203" s="3"/>
      <c r="T203" s="3"/>
      <c r="U203" s="3"/>
      <c r="V203" s="3"/>
      <c r="W203" s="3"/>
      <c r="X203" s="3"/>
      <c r="Y203" s="3"/>
    </row>
    <row r="204" spans="1:25" ht="13.75" customHeight="1">
      <c r="A204" s="4" t="s">
        <v>1845</v>
      </c>
      <c r="B204" s="3"/>
      <c r="C204" s="12">
        <v>72.805087900000004</v>
      </c>
      <c r="D204" s="3"/>
      <c r="E204" s="3"/>
      <c r="F204" s="3"/>
      <c r="G204" s="3"/>
      <c r="H204" s="3"/>
      <c r="I204" s="3"/>
      <c r="J204" s="3"/>
      <c r="K204" s="3"/>
      <c r="L204" s="3"/>
      <c r="M204" s="3"/>
      <c r="N204" s="3"/>
      <c r="O204" s="3"/>
      <c r="P204" s="3"/>
      <c r="Q204" s="3"/>
      <c r="R204" s="3"/>
      <c r="S204" s="3"/>
      <c r="T204" s="3"/>
      <c r="U204" s="3"/>
      <c r="V204" s="3"/>
      <c r="W204" s="3"/>
      <c r="X204" s="3"/>
      <c r="Y204" s="3"/>
    </row>
    <row r="205" spans="1:25" ht="13.75" customHeight="1">
      <c r="A205" s="4" t="s">
        <v>1846</v>
      </c>
      <c r="B205" s="3"/>
      <c r="C205" s="12">
        <v>72.820846399999994</v>
      </c>
      <c r="D205" s="3"/>
      <c r="E205" s="3"/>
      <c r="F205" s="3"/>
      <c r="G205" s="3"/>
      <c r="H205" s="3"/>
      <c r="I205" s="3"/>
      <c r="J205" s="3"/>
      <c r="K205" s="3"/>
      <c r="L205" s="3"/>
      <c r="M205" s="3"/>
      <c r="N205" s="3"/>
      <c r="O205" s="3"/>
      <c r="P205" s="3"/>
      <c r="Q205" s="3"/>
      <c r="R205" s="3"/>
      <c r="S205" s="3"/>
      <c r="T205" s="3"/>
      <c r="U205" s="3"/>
      <c r="V205" s="3"/>
      <c r="W205" s="3"/>
      <c r="X205" s="3"/>
      <c r="Y205" s="3"/>
    </row>
    <row r="206" spans="1:25" ht="13.75" customHeight="1">
      <c r="A206" s="4" t="s">
        <v>1847</v>
      </c>
      <c r="B206" s="3"/>
      <c r="C206" s="12">
        <v>72.876227099999994</v>
      </c>
      <c r="D206" s="3"/>
      <c r="E206" s="3"/>
      <c r="F206" s="3"/>
      <c r="G206" s="3"/>
      <c r="H206" s="3"/>
      <c r="I206" s="3"/>
      <c r="J206" s="3"/>
      <c r="K206" s="3"/>
      <c r="L206" s="3"/>
      <c r="M206" s="3"/>
      <c r="N206" s="3"/>
      <c r="O206" s="3"/>
      <c r="P206" s="3"/>
      <c r="Q206" s="3"/>
      <c r="R206" s="3"/>
      <c r="S206" s="3"/>
      <c r="T206" s="3"/>
      <c r="U206" s="3"/>
      <c r="V206" s="3"/>
      <c r="W206" s="3"/>
      <c r="X206" s="3"/>
      <c r="Y206" s="3"/>
    </row>
    <row r="207" spans="1:25" ht="13.75" customHeight="1">
      <c r="A207" s="4" t="s">
        <v>1848</v>
      </c>
      <c r="B207" s="3"/>
      <c r="C207" s="12">
        <v>72.886623799999995</v>
      </c>
      <c r="D207" s="3"/>
      <c r="E207" s="3"/>
      <c r="F207" s="3"/>
      <c r="G207" s="3"/>
      <c r="H207" s="3"/>
      <c r="I207" s="3"/>
      <c r="J207" s="3"/>
      <c r="K207" s="3"/>
      <c r="L207" s="3"/>
      <c r="M207" s="3"/>
      <c r="N207" s="3"/>
      <c r="O207" s="3"/>
      <c r="P207" s="3"/>
      <c r="Q207" s="3"/>
      <c r="R207" s="3"/>
      <c r="S207" s="3"/>
      <c r="T207" s="3"/>
      <c r="U207" s="3"/>
      <c r="V207" s="3"/>
      <c r="W207" s="3"/>
      <c r="X207" s="3"/>
      <c r="Y207" s="3"/>
    </row>
    <row r="208" spans="1:25" ht="13.75" customHeight="1">
      <c r="A208" s="4" t="s">
        <v>1849</v>
      </c>
      <c r="B208" s="3"/>
      <c r="C208" s="12">
        <v>72.841631899999996</v>
      </c>
      <c r="D208" s="3"/>
      <c r="E208" s="3"/>
      <c r="F208" s="3"/>
      <c r="G208" s="3"/>
      <c r="H208" s="3"/>
      <c r="I208" s="3"/>
      <c r="J208" s="3"/>
      <c r="K208" s="3"/>
      <c r="L208" s="3"/>
      <c r="M208" s="3"/>
      <c r="N208" s="3"/>
      <c r="O208" s="3"/>
      <c r="P208" s="3"/>
      <c r="Q208" s="3"/>
      <c r="R208" s="3"/>
      <c r="S208" s="3"/>
      <c r="T208" s="3"/>
      <c r="U208" s="3"/>
      <c r="V208" s="3"/>
      <c r="W208" s="3"/>
      <c r="X208" s="3"/>
      <c r="Y208" s="3"/>
    </row>
    <row r="209" spans="1:25" ht="13.75" customHeight="1">
      <c r="A209" s="4" t="s">
        <v>1850</v>
      </c>
      <c r="B209" s="3"/>
      <c r="C209" s="12">
        <v>72.839731700000002</v>
      </c>
      <c r="D209" s="3"/>
      <c r="E209" s="3"/>
      <c r="F209" s="3"/>
      <c r="G209" s="3"/>
      <c r="H209" s="3"/>
      <c r="I209" s="3"/>
      <c r="J209" s="3"/>
      <c r="K209" s="3"/>
      <c r="L209" s="3"/>
      <c r="M209" s="3"/>
      <c r="N209" s="3"/>
      <c r="O209" s="3"/>
      <c r="P209" s="3"/>
      <c r="Q209" s="3"/>
      <c r="R209" s="3"/>
      <c r="S209" s="3"/>
      <c r="T209" s="3"/>
      <c r="U209" s="3"/>
      <c r="V209" s="3"/>
      <c r="W209" s="3"/>
      <c r="X209" s="3"/>
      <c r="Y209" s="3"/>
    </row>
    <row r="210" spans="1:25" ht="13.75" customHeight="1">
      <c r="A210" s="4" t="s">
        <v>1851</v>
      </c>
      <c r="B210" s="3"/>
      <c r="C210" s="12">
        <v>72.8170851</v>
      </c>
      <c r="D210" s="3"/>
      <c r="E210" s="3"/>
      <c r="F210" s="3"/>
      <c r="G210" s="3"/>
      <c r="H210" s="3"/>
      <c r="I210" s="3"/>
      <c r="J210" s="3"/>
      <c r="K210" s="3"/>
      <c r="L210" s="3"/>
      <c r="M210" s="3"/>
      <c r="N210" s="3"/>
      <c r="O210" s="3"/>
      <c r="P210" s="3"/>
      <c r="Q210" s="3"/>
      <c r="R210" s="3"/>
      <c r="S210" s="3"/>
      <c r="T210" s="3"/>
      <c r="U210" s="3"/>
      <c r="V210" s="3"/>
      <c r="W210" s="3"/>
      <c r="X210" s="3"/>
      <c r="Y210" s="3"/>
    </row>
    <row r="211" spans="1:25" ht="13.75" customHeight="1">
      <c r="A211" s="4" t="s">
        <v>1852</v>
      </c>
      <c r="B211" s="3"/>
      <c r="C211" s="12">
        <v>72.869267100000002</v>
      </c>
      <c r="D211" s="3"/>
      <c r="E211" s="3"/>
      <c r="F211" s="3"/>
      <c r="G211" s="3"/>
      <c r="H211" s="3"/>
      <c r="I211" s="3"/>
      <c r="J211" s="3"/>
      <c r="K211" s="3"/>
      <c r="L211" s="3"/>
      <c r="M211" s="3"/>
      <c r="N211" s="3"/>
      <c r="O211" s="3"/>
      <c r="P211" s="3"/>
      <c r="Q211" s="3"/>
      <c r="R211" s="3"/>
      <c r="S211" s="3"/>
      <c r="T211" s="3"/>
      <c r="U211" s="3"/>
      <c r="V211" s="3"/>
      <c r="W211" s="3"/>
      <c r="X211" s="3"/>
      <c r="Y211" s="3"/>
    </row>
    <row r="212" spans="1:25" ht="13.75" customHeight="1">
      <c r="A212" s="4" t="s">
        <v>1853</v>
      </c>
      <c r="B212" s="3"/>
      <c r="C212" s="12">
        <v>72.919816299999994</v>
      </c>
      <c r="D212" s="3"/>
      <c r="E212" s="3"/>
      <c r="F212" s="3"/>
      <c r="G212" s="3"/>
      <c r="H212" s="3"/>
      <c r="I212" s="3"/>
      <c r="J212" s="3"/>
      <c r="K212" s="3"/>
      <c r="L212" s="3"/>
      <c r="M212" s="3"/>
      <c r="N212" s="3"/>
      <c r="O212" s="3"/>
      <c r="P212" s="3"/>
      <c r="Q212" s="3"/>
      <c r="R212" s="3"/>
      <c r="S212" s="3"/>
      <c r="T212" s="3"/>
      <c r="U212" s="3"/>
      <c r="V212" s="3"/>
      <c r="W212" s="3"/>
      <c r="X212" s="3"/>
      <c r="Y212" s="3"/>
    </row>
    <row r="213" spans="1:25" ht="13.75" customHeight="1">
      <c r="A213" s="4" t="s">
        <v>1854</v>
      </c>
      <c r="B213" s="3"/>
      <c r="C213" s="12">
        <v>72.819668899999996</v>
      </c>
      <c r="D213" s="3"/>
      <c r="E213" s="3"/>
      <c r="F213" s="3"/>
      <c r="G213" s="3"/>
      <c r="H213" s="3"/>
      <c r="I213" s="3"/>
      <c r="J213" s="3"/>
      <c r="K213" s="3"/>
      <c r="L213" s="3"/>
      <c r="M213" s="3"/>
      <c r="N213" s="3"/>
      <c r="O213" s="3"/>
      <c r="P213" s="3"/>
      <c r="Q213" s="3"/>
      <c r="R213" s="3"/>
      <c r="S213" s="3"/>
      <c r="T213" s="3"/>
      <c r="U213" s="3"/>
      <c r="V213" s="3"/>
      <c r="W213" s="3"/>
      <c r="X213" s="3"/>
      <c r="Y213" s="3"/>
    </row>
    <row r="214" spans="1:25" ht="13.75" customHeight="1">
      <c r="A214" s="4" t="s">
        <v>1840</v>
      </c>
      <c r="B214" s="3"/>
      <c r="C214" s="12">
        <v>72.9065595</v>
      </c>
      <c r="D214" s="3"/>
      <c r="E214" s="3"/>
      <c r="F214" s="3"/>
      <c r="G214" s="3"/>
      <c r="H214" s="3"/>
      <c r="I214" s="3"/>
      <c r="J214" s="3"/>
      <c r="K214" s="3"/>
      <c r="L214" s="3"/>
      <c r="M214" s="3"/>
      <c r="N214" s="3"/>
      <c r="O214" s="3"/>
      <c r="P214" s="3"/>
      <c r="Q214" s="3"/>
      <c r="R214" s="3"/>
      <c r="S214" s="3"/>
      <c r="T214" s="3"/>
      <c r="U214" s="3"/>
      <c r="V214" s="3"/>
      <c r="W214" s="3"/>
      <c r="X214" s="3"/>
      <c r="Y214" s="3"/>
    </row>
    <row r="215" spans="1:25" ht="13.75" customHeight="1">
      <c r="A215" s="4" t="s">
        <v>1855</v>
      </c>
      <c r="B215" s="3"/>
      <c r="C215" s="12">
        <v>72.82405</v>
      </c>
      <c r="D215" s="3"/>
      <c r="E215" s="3"/>
      <c r="F215" s="3"/>
      <c r="G215" s="3"/>
      <c r="H215" s="3"/>
      <c r="I215" s="3"/>
      <c r="J215" s="3"/>
      <c r="K215" s="3"/>
      <c r="L215" s="3"/>
      <c r="M215" s="3"/>
      <c r="N215" s="3"/>
      <c r="O215" s="3"/>
      <c r="P215" s="3"/>
      <c r="Q215" s="3"/>
      <c r="R215" s="3"/>
      <c r="S215" s="3"/>
      <c r="T215" s="3"/>
      <c r="U215" s="3"/>
      <c r="V215" s="3"/>
      <c r="W215" s="3"/>
      <c r="X215" s="3"/>
      <c r="Y215" s="3"/>
    </row>
    <row r="216" spans="1:25" ht="13.75" customHeight="1">
      <c r="A216" s="4" t="s">
        <v>1856</v>
      </c>
      <c r="B216" s="3"/>
      <c r="C216" s="12">
        <v>72.838254699999993</v>
      </c>
      <c r="D216" s="3"/>
      <c r="E216" s="3"/>
      <c r="F216" s="3"/>
      <c r="G216" s="3"/>
      <c r="H216" s="3"/>
      <c r="I216" s="3"/>
      <c r="J216" s="3"/>
      <c r="K216" s="3"/>
      <c r="L216" s="3"/>
      <c r="M216" s="3"/>
      <c r="N216" s="3"/>
      <c r="O216" s="3"/>
      <c r="P216" s="3"/>
      <c r="Q216" s="3"/>
      <c r="R216" s="3"/>
      <c r="S216" s="3"/>
      <c r="T216" s="3"/>
      <c r="U216" s="3"/>
      <c r="V216" s="3"/>
      <c r="W216" s="3"/>
      <c r="X216" s="3"/>
      <c r="Y216" s="3"/>
    </row>
    <row r="217" spans="1:25" ht="13.75" customHeight="1">
      <c r="A217" s="4" t="s">
        <v>1857</v>
      </c>
      <c r="B217" s="3"/>
      <c r="C217" s="12">
        <v>73.160280799999995</v>
      </c>
      <c r="D217" s="3"/>
      <c r="E217" s="3"/>
      <c r="F217" s="3"/>
      <c r="G217" s="3"/>
      <c r="H217" s="3"/>
      <c r="I217" s="3"/>
      <c r="J217" s="3"/>
      <c r="K217" s="3"/>
      <c r="L217" s="3"/>
      <c r="M217" s="3"/>
      <c r="N217" s="3"/>
      <c r="O217" s="3"/>
      <c r="P217" s="3"/>
      <c r="Q217" s="3"/>
      <c r="R217" s="3"/>
      <c r="S217" s="3"/>
      <c r="T217" s="3"/>
      <c r="U217" s="3"/>
      <c r="V217" s="3"/>
      <c r="W217" s="3"/>
      <c r="X217" s="3"/>
      <c r="Y217" s="3"/>
    </row>
    <row r="218" spans="1:25" ht="13.75" customHeight="1">
      <c r="A218" s="4" t="s">
        <v>1858</v>
      </c>
      <c r="B218" s="3"/>
      <c r="C218" s="12">
        <v>73.026979299999994</v>
      </c>
      <c r="D218" s="3"/>
      <c r="E218" s="3"/>
      <c r="F218" s="3"/>
      <c r="G218" s="3"/>
      <c r="H218" s="3"/>
      <c r="I218" s="3"/>
      <c r="J218" s="3"/>
      <c r="K218" s="3"/>
      <c r="L218" s="3"/>
      <c r="M218" s="3"/>
      <c r="N218" s="3"/>
      <c r="O218" s="3"/>
      <c r="P218" s="3"/>
      <c r="Q218" s="3"/>
      <c r="R218" s="3"/>
      <c r="S218" s="3"/>
      <c r="T218" s="3"/>
      <c r="U218" s="3"/>
      <c r="V218" s="3"/>
      <c r="W218" s="3"/>
      <c r="X218" s="3"/>
      <c r="Y218" s="3"/>
    </row>
    <row r="219" spans="1:25" ht="13.75" customHeight="1">
      <c r="A219" s="4" t="s">
        <v>1762</v>
      </c>
      <c r="B219" s="3"/>
      <c r="C219" s="12">
        <v>72.854178599999997</v>
      </c>
      <c r="D219" s="3"/>
      <c r="E219" s="3"/>
      <c r="F219" s="3"/>
      <c r="G219" s="3"/>
      <c r="H219" s="3"/>
      <c r="I219" s="3"/>
      <c r="J219" s="3"/>
      <c r="K219" s="3"/>
      <c r="L219" s="3"/>
      <c r="M219" s="3"/>
      <c r="N219" s="3"/>
      <c r="O219" s="3"/>
      <c r="P219" s="3"/>
      <c r="Q219" s="3"/>
      <c r="R219" s="3"/>
      <c r="S219" s="3"/>
      <c r="T219" s="3"/>
      <c r="U219" s="3"/>
      <c r="V219" s="3"/>
      <c r="W219" s="3"/>
      <c r="X219" s="3"/>
      <c r="Y219" s="3"/>
    </row>
    <row r="220" spans="1:25" ht="13.75" customHeight="1">
      <c r="A220" s="4" t="s">
        <v>1859</v>
      </c>
      <c r="B220" s="3"/>
      <c r="C220" s="12">
        <v>72.831665200000003</v>
      </c>
      <c r="D220" s="3"/>
      <c r="E220" s="3"/>
      <c r="F220" s="3"/>
      <c r="G220" s="3"/>
      <c r="H220" s="3"/>
      <c r="I220" s="3"/>
      <c r="J220" s="3"/>
      <c r="K220" s="3"/>
      <c r="L220" s="3"/>
      <c r="M220" s="3"/>
      <c r="N220" s="3"/>
      <c r="O220" s="3"/>
      <c r="P220" s="3"/>
      <c r="Q220" s="3"/>
      <c r="R220" s="3"/>
      <c r="S220" s="3"/>
      <c r="T220" s="3"/>
      <c r="U220" s="3"/>
      <c r="V220" s="3"/>
      <c r="W220" s="3"/>
      <c r="X220" s="3"/>
      <c r="Y220" s="3"/>
    </row>
    <row r="221" spans="1:25" ht="13.75" customHeight="1">
      <c r="A221" s="4" t="s">
        <v>1860</v>
      </c>
      <c r="B221" s="3"/>
      <c r="C221" s="12">
        <v>72.856673000000001</v>
      </c>
      <c r="D221" s="3"/>
      <c r="E221" s="3"/>
      <c r="F221" s="3"/>
      <c r="G221" s="3"/>
      <c r="H221" s="3"/>
      <c r="I221" s="3"/>
      <c r="J221" s="3"/>
      <c r="K221" s="3"/>
      <c r="L221" s="3"/>
      <c r="M221" s="3"/>
      <c r="N221" s="3"/>
      <c r="O221" s="3"/>
      <c r="P221" s="3"/>
      <c r="Q221" s="3"/>
      <c r="R221" s="3"/>
      <c r="S221" s="3"/>
      <c r="T221" s="3"/>
      <c r="U221" s="3"/>
      <c r="V221" s="3"/>
      <c r="W221" s="3"/>
      <c r="X221" s="3"/>
      <c r="Y221" s="3"/>
    </row>
    <row r="222" spans="1:25" ht="13.75" customHeight="1">
      <c r="A222" s="4" t="s">
        <v>1861</v>
      </c>
      <c r="B222" s="3"/>
      <c r="C222" s="12">
        <v>72.837414999999993</v>
      </c>
      <c r="D222" s="3"/>
      <c r="E222" s="3"/>
      <c r="F222" s="3"/>
      <c r="G222" s="3"/>
      <c r="H222" s="3"/>
      <c r="I222" s="3"/>
      <c r="J222" s="3"/>
      <c r="K222" s="3"/>
      <c r="L222" s="3"/>
      <c r="M222" s="3"/>
      <c r="N222" s="3"/>
      <c r="O222" s="3"/>
      <c r="P222" s="3"/>
      <c r="Q222" s="3"/>
      <c r="R222" s="3"/>
      <c r="S222" s="3"/>
      <c r="T222" s="3"/>
      <c r="U222" s="3"/>
      <c r="V222" s="3"/>
      <c r="W222" s="3"/>
      <c r="X222" s="3"/>
      <c r="Y222" s="3"/>
    </row>
    <row r="223" spans="1:25" ht="13.75" customHeight="1">
      <c r="A223" s="4" t="s">
        <v>1862</v>
      </c>
      <c r="B223" s="3"/>
      <c r="C223" s="12">
        <v>72.823377199999996</v>
      </c>
      <c r="D223" s="3"/>
      <c r="E223" s="3"/>
      <c r="F223" s="3"/>
      <c r="G223" s="3"/>
      <c r="H223" s="3"/>
      <c r="I223" s="3"/>
      <c r="J223" s="3"/>
      <c r="K223" s="3"/>
      <c r="L223" s="3"/>
      <c r="M223" s="3"/>
      <c r="N223" s="3"/>
      <c r="O223" s="3"/>
      <c r="P223" s="3"/>
      <c r="Q223" s="3"/>
      <c r="R223" s="3"/>
      <c r="S223" s="3"/>
      <c r="T223" s="3"/>
      <c r="U223" s="3"/>
      <c r="V223" s="3"/>
      <c r="W223" s="3"/>
      <c r="X223" s="3"/>
      <c r="Y223" s="3"/>
    </row>
    <row r="224" spans="1:25" ht="13.75" customHeight="1">
      <c r="A224" s="4" t="s">
        <v>1863</v>
      </c>
      <c r="B224" s="3"/>
      <c r="C224" s="12">
        <v>72.843008099999906</v>
      </c>
      <c r="D224" s="3"/>
      <c r="E224" s="3"/>
      <c r="F224" s="3"/>
      <c r="G224" s="3"/>
      <c r="H224" s="3"/>
      <c r="I224" s="3"/>
      <c r="J224" s="3"/>
      <c r="K224" s="3"/>
      <c r="L224" s="3"/>
      <c r="M224" s="3"/>
      <c r="N224" s="3"/>
      <c r="O224" s="3"/>
      <c r="P224" s="3"/>
      <c r="Q224" s="3"/>
      <c r="R224" s="3"/>
      <c r="S224" s="3"/>
      <c r="T224" s="3"/>
      <c r="U224" s="3"/>
      <c r="V224" s="3"/>
      <c r="W224" s="3"/>
      <c r="X224" s="3"/>
      <c r="Y224" s="3"/>
    </row>
    <row r="225" spans="1:25" ht="13.75" customHeight="1">
      <c r="A225" s="4" t="s">
        <v>1864</v>
      </c>
      <c r="B225" s="3"/>
      <c r="C225" s="12">
        <v>72.919056400000002</v>
      </c>
      <c r="D225" s="3"/>
      <c r="E225" s="3"/>
      <c r="F225" s="3"/>
      <c r="G225" s="3"/>
      <c r="H225" s="3"/>
      <c r="I225" s="3"/>
      <c r="J225" s="3"/>
      <c r="K225" s="3"/>
      <c r="L225" s="3"/>
      <c r="M225" s="3"/>
      <c r="N225" s="3"/>
      <c r="O225" s="3"/>
      <c r="P225" s="3"/>
      <c r="Q225" s="3"/>
      <c r="R225" s="3"/>
      <c r="S225" s="3"/>
      <c r="T225" s="3"/>
      <c r="U225" s="3"/>
      <c r="V225" s="3"/>
      <c r="W225" s="3"/>
      <c r="X225" s="3"/>
      <c r="Y225" s="3"/>
    </row>
    <row r="226" spans="1:25" ht="13.75" customHeight="1">
      <c r="A226" s="4" t="s">
        <v>1865</v>
      </c>
      <c r="B226" s="3"/>
      <c r="C226" s="12">
        <v>72.833139399999993</v>
      </c>
      <c r="D226" s="3"/>
      <c r="E226" s="3"/>
      <c r="F226" s="3"/>
      <c r="G226" s="3"/>
      <c r="H226" s="3"/>
      <c r="I226" s="3"/>
      <c r="J226" s="3"/>
      <c r="K226" s="3"/>
      <c r="L226" s="3"/>
      <c r="M226" s="3"/>
      <c r="N226" s="3"/>
      <c r="O226" s="3"/>
      <c r="P226" s="3"/>
      <c r="Q226" s="3"/>
      <c r="R226" s="3"/>
      <c r="S226" s="3"/>
      <c r="T226" s="3"/>
      <c r="U226" s="3"/>
      <c r="V226" s="3"/>
      <c r="W226" s="3"/>
      <c r="X226" s="3"/>
      <c r="Y226" s="3"/>
    </row>
    <row r="227" spans="1:25" ht="13.75" customHeight="1">
      <c r="A227" s="4" t="s">
        <v>1866</v>
      </c>
      <c r="B227" s="3"/>
      <c r="C227" s="12">
        <v>73.129547799999997</v>
      </c>
      <c r="D227" s="3"/>
      <c r="E227" s="3"/>
      <c r="F227" s="3"/>
      <c r="G227" s="3"/>
      <c r="H227" s="3"/>
      <c r="I227" s="3"/>
      <c r="J227" s="3"/>
      <c r="K227" s="3"/>
      <c r="L227" s="3"/>
      <c r="M227" s="3"/>
      <c r="N227" s="3"/>
      <c r="O227" s="3"/>
      <c r="P227" s="3"/>
      <c r="Q227" s="3"/>
      <c r="R227" s="3"/>
      <c r="S227" s="3"/>
      <c r="T227" s="3"/>
      <c r="U227" s="3"/>
      <c r="V227" s="3"/>
      <c r="W227" s="3"/>
      <c r="X227" s="3"/>
      <c r="Y227" s="3"/>
    </row>
    <row r="228" spans="1:25" ht="13.75" customHeight="1">
      <c r="A228" s="4" t="s">
        <v>1867</v>
      </c>
      <c r="B228" s="3"/>
      <c r="C228" s="12">
        <v>72.792461199999906</v>
      </c>
      <c r="D228" s="3"/>
      <c r="E228" s="3"/>
      <c r="F228" s="3"/>
      <c r="G228" s="3"/>
      <c r="H228" s="3"/>
      <c r="I228" s="3"/>
      <c r="J228" s="3"/>
      <c r="K228" s="3"/>
      <c r="L228" s="3"/>
      <c r="M228" s="3"/>
      <c r="N228" s="3"/>
      <c r="O228" s="3"/>
      <c r="P228" s="3"/>
      <c r="Q228" s="3"/>
      <c r="R228" s="3"/>
      <c r="S228" s="3"/>
      <c r="T228" s="3"/>
      <c r="U228" s="3"/>
      <c r="V228" s="3"/>
      <c r="W228" s="3"/>
      <c r="X228" s="3"/>
      <c r="Y228" s="3"/>
    </row>
    <row r="229" spans="1:25" ht="13.75" customHeight="1">
      <c r="A229" s="4" t="s">
        <v>1868</v>
      </c>
      <c r="B229" s="3"/>
      <c r="C229" s="12">
        <v>72.899218399999995</v>
      </c>
      <c r="D229" s="3"/>
      <c r="E229" s="3"/>
      <c r="F229" s="3"/>
      <c r="G229" s="3"/>
      <c r="H229" s="3"/>
      <c r="I229" s="3"/>
      <c r="J229" s="3"/>
      <c r="K229" s="3"/>
      <c r="L229" s="3"/>
      <c r="M229" s="3"/>
      <c r="N229" s="3"/>
      <c r="O229" s="3"/>
      <c r="P229" s="3"/>
      <c r="Q229" s="3"/>
      <c r="R229" s="3"/>
      <c r="S229" s="3"/>
      <c r="T229" s="3"/>
      <c r="U229" s="3"/>
      <c r="V229" s="3"/>
      <c r="W229" s="3"/>
      <c r="X229" s="3"/>
      <c r="Y229" s="3"/>
    </row>
    <row r="230" spans="1:25" ht="13.75" customHeight="1">
      <c r="A230" s="4" t="s">
        <v>1869</v>
      </c>
      <c r="B230" s="3"/>
      <c r="C230" s="12">
        <v>72.939412699999906</v>
      </c>
      <c r="D230" s="3"/>
      <c r="E230" s="3"/>
      <c r="F230" s="3"/>
      <c r="G230" s="3"/>
      <c r="H230" s="3"/>
      <c r="I230" s="3"/>
      <c r="J230" s="3"/>
      <c r="K230" s="3"/>
      <c r="L230" s="3"/>
      <c r="M230" s="3"/>
      <c r="N230" s="3"/>
      <c r="O230" s="3"/>
      <c r="P230" s="3"/>
      <c r="Q230" s="3"/>
      <c r="R230" s="3"/>
      <c r="S230" s="3"/>
      <c r="T230" s="3"/>
      <c r="U230" s="3"/>
      <c r="V230" s="3"/>
      <c r="W230" s="3"/>
      <c r="X230" s="3"/>
      <c r="Y230" s="3"/>
    </row>
    <row r="231" spans="1:25" ht="13.75" customHeight="1">
      <c r="A231" s="4" t="s">
        <v>1870</v>
      </c>
      <c r="B231" s="3"/>
      <c r="C231" s="12">
        <v>72.865227399999995</v>
      </c>
      <c r="D231" s="3"/>
      <c r="E231" s="3"/>
      <c r="F231" s="3"/>
      <c r="G231" s="3"/>
      <c r="H231" s="3"/>
      <c r="I231" s="3"/>
      <c r="J231" s="3"/>
      <c r="K231" s="3"/>
      <c r="L231" s="3"/>
      <c r="M231" s="3"/>
      <c r="N231" s="3"/>
      <c r="O231" s="3"/>
      <c r="P231" s="3"/>
      <c r="Q231" s="3"/>
      <c r="R231" s="3"/>
      <c r="S231" s="3"/>
      <c r="T231" s="3"/>
      <c r="U231" s="3"/>
      <c r="V231" s="3"/>
      <c r="W231" s="3"/>
      <c r="X231" s="3"/>
      <c r="Y231" s="3"/>
    </row>
    <row r="232" spans="1:25" ht="13.75" customHeight="1">
      <c r="A232" s="4" t="s">
        <v>1871</v>
      </c>
      <c r="B232" s="3"/>
      <c r="C232" s="12">
        <v>72.831150300000004</v>
      </c>
      <c r="D232" s="3"/>
      <c r="E232" s="3"/>
      <c r="F232" s="3"/>
      <c r="G232" s="3"/>
      <c r="H232" s="3"/>
      <c r="I232" s="3"/>
      <c r="J232" s="3"/>
      <c r="K232" s="3"/>
      <c r="L232" s="3"/>
      <c r="M232" s="3"/>
      <c r="N232" s="3"/>
      <c r="O232" s="3"/>
      <c r="P232" s="3"/>
      <c r="Q232" s="3"/>
      <c r="R232" s="3"/>
      <c r="S232" s="3"/>
      <c r="T232" s="3"/>
      <c r="U232" s="3"/>
      <c r="V232" s="3"/>
      <c r="W232" s="3"/>
      <c r="X232" s="3"/>
      <c r="Y232" s="3"/>
    </row>
    <row r="233" spans="1:25" ht="13.75" customHeight="1">
      <c r="A233" s="4" t="s">
        <v>1872</v>
      </c>
      <c r="B233" s="3"/>
      <c r="C233" s="12">
        <v>72.822002999999995</v>
      </c>
      <c r="D233" s="3"/>
      <c r="E233" s="3"/>
      <c r="F233" s="3"/>
      <c r="G233" s="3"/>
      <c r="H233" s="3"/>
      <c r="I233" s="3"/>
      <c r="J233" s="3"/>
      <c r="K233" s="3"/>
      <c r="L233" s="3"/>
      <c r="M233" s="3"/>
      <c r="N233" s="3"/>
      <c r="O233" s="3"/>
      <c r="P233" s="3"/>
      <c r="Q233" s="3"/>
      <c r="R233" s="3"/>
      <c r="S233" s="3"/>
      <c r="T233" s="3"/>
      <c r="U233" s="3"/>
      <c r="V233" s="3"/>
      <c r="W233" s="3"/>
      <c r="X233" s="3"/>
      <c r="Y233" s="3"/>
    </row>
    <row r="234" spans="1:25" ht="13.75" customHeight="1">
      <c r="A234" s="4" t="s">
        <v>1873</v>
      </c>
      <c r="B234" s="3"/>
      <c r="C234" s="12">
        <v>72.883591600000003</v>
      </c>
      <c r="D234" s="3"/>
      <c r="E234" s="3"/>
      <c r="F234" s="3"/>
      <c r="G234" s="3"/>
      <c r="H234" s="3"/>
      <c r="I234" s="3"/>
      <c r="J234" s="3"/>
      <c r="K234" s="3"/>
      <c r="L234" s="3"/>
      <c r="M234" s="3"/>
      <c r="N234" s="3"/>
      <c r="O234" s="3"/>
      <c r="P234" s="3"/>
      <c r="Q234" s="3"/>
      <c r="R234" s="3"/>
      <c r="S234" s="3"/>
      <c r="T234" s="3"/>
      <c r="U234" s="3"/>
      <c r="V234" s="3"/>
      <c r="W234" s="3"/>
      <c r="X234" s="3"/>
      <c r="Y234" s="3"/>
    </row>
    <row r="235" spans="1:25" ht="13.75" customHeight="1">
      <c r="A235" s="4" t="s">
        <v>1874</v>
      </c>
      <c r="B235" s="3"/>
      <c r="C235" s="12">
        <v>72.861582999999996</v>
      </c>
      <c r="D235" s="3"/>
      <c r="E235" s="3"/>
      <c r="F235" s="3"/>
      <c r="G235" s="3"/>
      <c r="H235" s="3"/>
      <c r="I235" s="3"/>
      <c r="J235" s="3"/>
      <c r="K235" s="3"/>
      <c r="L235" s="3"/>
      <c r="M235" s="3"/>
      <c r="N235" s="3"/>
      <c r="O235" s="3"/>
      <c r="P235" s="3"/>
      <c r="Q235" s="3"/>
      <c r="R235" s="3"/>
      <c r="S235" s="3"/>
      <c r="T235" s="3"/>
      <c r="U235" s="3"/>
      <c r="V235" s="3"/>
      <c r="W235" s="3"/>
      <c r="X235" s="3"/>
      <c r="Y235" s="3"/>
    </row>
    <row r="236" spans="1:25" ht="13.75" customHeight="1">
      <c r="A236" s="4" t="s">
        <v>1875</v>
      </c>
      <c r="B236" s="3"/>
      <c r="C236" s="12">
        <v>72.834284999999994</v>
      </c>
      <c r="D236" s="3"/>
      <c r="E236" s="3"/>
      <c r="F236" s="3"/>
      <c r="G236" s="3"/>
      <c r="H236" s="3"/>
      <c r="I236" s="3"/>
      <c r="J236" s="3"/>
      <c r="K236" s="3"/>
      <c r="L236" s="3"/>
      <c r="M236" s="3"/>
      <c r="N236" s="3"/>
      <c r="O236" s="3"/>
      <c r="P236" s="3"/>
      <c r="Q236" s="3"/>
      <c r="R236" s="3"/>
      <c r="S236" s="3"/>
      <c r="T236" s="3"/>
      <c r="U236" s="3"/>
      <c r="V236" s="3"/>
      <c r="W236" s="3"/>
      <c r="X236" s="3"/>
      <c r="Y236" s="3"/>
    </row>
    <row r="237" spans="1:25" ht="13.75" customHeight="1">
      <c r="A237" s="4" t="s">
        <v>1876</v>
      </c>
      <c r="B237" s="3"/>
      <c r="C237" s="12">
        <v>72.923061799999999</v>
      </c>
      <c r="D237" s="3"/>
      <c r="E237" s="3"/>
      <c r="F237" s="3"/>
      <c r="G237" s="3"/>
      <c r="H237" s="3"/>
      <c r="I237" s="3"/>
      <c r="J237" s="3"/>
      <c r="K237" s="3"/>
      <c r="L237" s="3"/>
      <c r="M237" s="3"/>
      <c r="N237" s="3"/>
      <c r="O237" s="3"/>
      <c r="P237" s="3"/>
      <c r="Q237" s="3"/>
      <c r="R237" s="3"/>
      <c r="S237" s="3"/>
      <c r="T237" s="3"/>
      <c r="U237" s="3"/>
      <c r="V237" s="3"/>
      <c r="W237" s="3"/>
      <c r="X237" s="3"/>
      <c r="Y237" s="3"/>
    </row>
    <row r="238" spans="1:25" ht="13.75" customHeight="1">
      <c r="A238" s="4" t="s">
        <v>1877</v>
      </c>
      <c r="B238" s="3"/>
      <c r="C238" s="12">
        <v>72.858614599999996</v>
      </c>
      <c r="D238" s="3"/>
      <c r="E238" s="3"/>
      <c r="F238" s="3"/>
      <c r="G238" s="3"/>
      <c r="H238" s="3"/>
      <c r="I238" s="3"/>
      <c r="J238" s="3"/>
      <c r="K238" s="3"/>
      <c r="L238" s="3"/>
      <c r="M238" s="3"/>
      <c r="N238" s="3"/>
      <c r="O238" s="3"/>
      <c r="P238" s="3"/>
      <c r="Q238" s="3"/>
      <c r="R238" s="3"/>
      <c r="S238" s="3"/>
      <c r="T238" s="3"/>
      <c r="U238" s="3"/>
      <c r="V238" s="3"/>
      <c r="W238" s="3"/>
      <c r="X238" s="3"/>
      <c r="Y238" s="3"/>
    </row>
    <row r="239" spans="1:25" ht="13.75" customHeight="1">
      <c r="A239" s="4" t="s">
        <v>1878</v>
      </c>
      <c r="B239" s="3"/>
      <c r="C239" s="12">
        <v>72.8382656</v>
      </c>
      <c r="D239" s="3"/>
      <c r="E239" s="3"/>
      <c r="F239" s="3"/>
      <c r="G239" s="3"/>
      <c r="H239" s="3"/>
      <c r="I239" s="3"/>
      <c r="J239" s="3"/>
      <c r="K239" s="3"/>
      <c r="L239" s="3"/>
      <c r="M239" s="3"/>
      <c r="N239" s="3"/>
      <c r="O239" s="3"/>
      <c r="P239" s="3"/>
      <c r="Q239" s="3"/>
      <c r="R239" s="3"/>
      <c r="S239" s="3"/>
      <c r="T239" s="3"/>
      <c r="U239" s="3"/>
      <c r="V239" s="3"/>
      <c r="W239" s="3"/>
      <c r="X239" s="3"/>
      <c r="Y239" s="3"/>
    </row>
    <row r="240" spans="1:25" ht="13.75" customHeight="1">
      <c r="A240" s="4" t="s">
        <v>1879</v>
      </c>
      <c r="B240" s="3"/>
      <c r="C240" s="12">
        <v>72.866769300000001</v>
      </c>
      <c r="D240" s="3"/>
      <c r="E240" s="3"/>
      <c r="F240" s="3"/>
      <c r="G240" s="3"/>
      <c r="H240" s="3"/>
      <c r="I240" s="3"/>
      <c r="J240" s="3"/>
      <c r="K240" s="3"/>
      <c r="L240" s="3"/>
      <c r="M240" s="3"/>
      <c r="N240" s="3"/>
      <c r="O240" s="3"/>
      <c r="P240" s="3"/>
      <c r="Q240" s="3"/>
      <c r="R240" s="3"/>
      <c r="S240" s="3"/>
      <c r="T240" s="3"/>
      <c r="U240" s="3"/>
      <c r="V240" s="3"/>
      <c r="W240" s="3"/>
      <c r="X240" s="3"/>
      <c r="Y240" s="3"/>
    </row>
    <row r="241" spans="1:25" ht="13.75" customHeight="1">
      <c r="A241" s="4" t="s">
        <v>1880</v>
      </c>
      <c r="B241" s="3"/>
      <c r="C241" s="12">
        <v>72.9281589</v>
      </c>
      <c r="D241" s="3"/>
      <c r="E241" s="3"/>
      <c r="F241" s="3"/>
      <c r="G241" s="3"/>
      <c r="H241" s="3"/>
      <c r="I241" s="3"/>
      <c r="J241" s="3"/>
      <c r="K241" s="3"/>
      <c r="L241" s="3"/>
      <c r="M241" s="3"/>
      <c r="N241" s="3"/>
      <c r="O241" s="3"/>
      <c r="P241" s="3"/>
      <c r="Q241" s="3"/>
      <c r="R241" s="3"/>
      <c r="S241" s="3"/>
      <c r="T241" s="3"/>
      <c r="U241" s="3"/>
      <c r="V241" s="3"/>
      <c r="W241" s="3"/>
      <c r="X241" s="3"/>
      <c r="Y241" s="3"/>
    </row>
    <row r="242" spans="1:25" ht="13.75" customHeight="1">
      <c r="A242" s="4" t="s">
        <v>1881</v>
      </c>
      <c r="B242" s="3"/>
      <c r="C242" s="12">
        <v>72.842741500000002</v>
      </c>
      <c r="D242" s="3"/>
      <c r="E242" s="3"/>
      <c r="F242" s="3"/>
      <c r="G242" s="3"/>
      <c r="H242" s="3"/>
      <c r="I242" s="3"/>
      <c r="J242" s="3"/>
      <c r="K242" s="3"/>
      <c r="L242" s="3"/>
      <c r="M242" s="3"/>
      <c r="N242" s="3"/>
      <c r="O242" s="3"/>
      <c r="P242" s="3"/>
      <c r="Q242" s="3"/>
      <c r="R242" s="3"/>
      <c r="S242" s="3"/>
      <c r="T242" s="3"/>
      <c r="U242" s="3"/>
      <c r="V242" s="3"/>
      <c r="W242" s="3"/>
      <c r="X242" s="3"/>
      <c r="Y242" s="3"/>
    </row>
    <row r="243" spans="1:25" ht="13.75" customHeight="1">
      <c r="A243" s="4" t="s">
        <v>1882</v>
      </c>
      <c r="B243" s="3"/>
      <c r="C243" s="12">
        <v>72.843168599999998</v>
      </c>
      <c r="D243" s="3"/>
      <c r="E243" s="3"/>
      <c r="F243" s="3"/>
      <c r="G243" s="3"/>
      <c r="H243" s="3"/>
      <c r="I243" s="3"/>
      <c r="J243" s="3"/>
      <c r="K243" s="3"/>
      <c r="L243" s="3"/>
      <c r="M243" s="3"/>
      <c r="N243" s="3"/>
      <c r="O243" s="3"/>
      <c r="P243" s="3"/>
      <c r="Q243" s="3"/>
      <c r="R243" s="3"/>
      <c r="S243" s="3"/>
      <c r="T243" s="3"/>
      <c r="U243" s="3"/>
      <c r="V243" s="3"/>
      <c r="W243" s="3"/>
      <c r="X243" s="3"/>
      <c r="Y243" s="3"/>
    </row>
    <row r="244" spans="1:25" ht="13.75" customHeight="1">
      <c r="A244" s="4" t="s">
        <v>1883</v>
      </c>
      <c r="B244" s="3"/>
      <c r="C244" s="12">
        <v>72.852569599999995</v>
      </c>
      <c r="D244" s="3"/>
      <c r="E244" s="3"/>
      <c r="F244" s="3"/>
      <c r="G244" s="3"/>
      <c r="H244" s="3"/>
      <c r="I244" s="3"/>
      <c r="J244" s="3"/>
      <c r="K244" s="3"/>
      <c r="L244" s="3"/>
      <c r="M244" s="3"/>
      <c r="N244" s="3"/>
      <c r="O244" s="3"/>
      <c r="P244" s="3"/>
      <c r="Q244" s="3"/>
      <c r="R244" s="3"/>
      <c r="S244" s="3"/>
      <c r="T244" s="3"/>
      <c r="U244" s="3"/>
      <c r="V244" s="3"/>
      <c r="W244" s="3"/>
      <c r="X244" s="3"/>
      <c r="Y244" s="3"/>
    </row>
    <row r="245" spans="1:25" ht="13.75" customHeight="1">
      <c r="A245" s="4" t="s">
        <v>1794</v>
      </c>
      <c r="B245" s="3"/>
      <c r="C245" s="12">
        <v>72.830499899999893</v>
      </c>
      <c r="D245" s="3"/>
      <c r="E245" s="3"/>
      <c r="F245" s="3"/>
      <c r="G245" s="3"/>
      <c r="H245" s="3"/>
      <c r="I245" s="3"/>
      <c r="J245" s="3"/>
      <c r="K245" s="3"/>
      <c r="L245" s="3"/>
      <c r="M245" s="3"/>
      <c r="N245" s="3"/>
      <c r="O245" s="3"/>
      <c r="P245" s="3"/>
      <c r="Q245" s="3"/>
      <c r="R245" s="3"/>
      <c r="S245" s="3"/>
      <c r="T245" s="3"/>
      <c r="U245" s="3"/>
      <c r="V245" s="3"/>
      <c r="W245" s="3"/>
      <c r="X245" s="3"/>
      <c r="Y245" s="3"/>
    </row>
    <row r="246" spans="1:25" ht="13.75" customHeight="1">
      <c r="A246" s="4" t="s">
        <v>1884</v>
      </c>
      <c r="B246" s="3"/>
      <c r="C246" s="12">
        <v>72.8478554</v>
      </c>
      <c r="D246" s="3"/>
      <c r="E246" s="3"/>
      <c r="F246" s="3"/>
      <c r="G246" s="3"/>
      <c r="H246" s="3"/>
      <c r="I246" s="3"/>
      <c r="J246" s="3"/>
      <c r="K246" s="3"/>
      <c r="L246" s="3"/>
      <c r="M246" s="3"/>
      <c r="N246" s="3"/>
      <c r="O246" s="3"/>
      <c r="P246" s="3"/>
      <c r="Q246" s="3"/>
      <c r="R246" s="3"/>
      <c r="S246" s="3"/>
      <c r="T246" s="3"/>
      <c r="U246" s="3"/>
      <c r="V246" s="3"/>
      <c r="W246" s="3"/>
      <c r="X246" s="3"/>
      <c r="Y246" s="3"/>
    </row>
    <row r="247" spans="1:25" ht="13.75" customHeight="1">
      <c r="A247" s="4" t="s">
        <v>1885</v>
      </c>
      <c r="B247" s="3"/>
      <c r="C247" s="12">
        <v>73.048291199999994</v>
      </c>
      <c r="D247" s="3"/>
      <c r="E247" s="3"/>
      <c r="F247" s="3"/>
      <c r="G247" s="3"/>
      <c r="H247" s="3"/>
      <c r="I247" s="3"/>
      <c r="J247" s="3"/>
      <c r="K247" s="3"/>
      <c r="L247" s="3"/>
      <c r="M247" s="3"/>
      <c r="N247" s="3"/>
      <c r="O247" s="3"/>
      <c r="P247" s="3"/>
      <c r="Q247" s="3"/>
      <c r="R247" s="3"/>
      <c r="S247" s="3"/>
      <c r="T247" s="3"/>
      <c r="U247" s="3"/>
      <c r="V247" s="3"/>
      <c r="W247" s="3"/>
      <c r="X247" s="3"/>
      <c r="Y247" s="3"/>
    </row>
    <row r="248" spans="1:25" ht="13.75" customHeight="1">
      <c r="A248" s="4" t="s">
        <v>1661</v>
      </c>
      <c r="B248" s="3"/>
      <c r="C248" s="12">
        <v>73.041218499999999</v>
      </c>
      <c r="D248" s="3"/>
      <c r="E248" s="3"/>
      <c r="F248" s="3"/>
      <c r="G248" s="3"/>
      <c r="H248" s="3"/>
      <c r="I248" s="3"/>
      <c r="J248" s="3"/>
      <c r="K248" s="3"/>
      <c r="L248" s="3"/>
      <c r="M248" s="3"/>
      <c r="N248" s="3"/>
      <c r="O248" s="3"/>
      <c r="P248" s="3"/>
      <c r="Q248" s="3"/>
      <c r="R248" s="3"/>
      <c r="S248" s="3"/>
      <c r="T248" s="3"/>
      <c r="U248" s="3"/>
      <c r="V248" s="3"/>
      <c r="W248" s="3"/>
      <c r="X248" s="3"/>
      <c r="Y248" s="3"/>
    </row>
    <row r="249" spans="1:25" ht="13.75" customHeight="1">
      <c r="A249" s="4" t="s">
        <v>1886</v>
      </c>
      <c r="B249" s="3"/>
      <c r="C249" s="12">
        <v>72.978166299999998</v>
      </c>
      <c r="D249" s="3"/>
      <c r="E249" s="3"/>
      <c r="F249" s="3"/>
      <c r="G249" s="3"/>
      <c r="H249" s="3"/>
      <c r="I249" s="3"/>
      <c r="J249" s="3"/>
      <c r="K249" s="3"/>
      <c r="L249" s="3"/>
      <c r="M249" s="3"/>
      <c r="N249" s="3"/>
      <c r="O249" s="3"/>
      <c r="P249" s="3"/>
      <c r="Q249" s="3"/>
      <c r="R249" s="3"/>
      <c r="S249" s="3"/>
      <c r="T249" s="3"/>
      <c r="U249" s="3"/>
      <c r="V249" s="3"/>
      <c r="W249" s="3"/>
      <c r="X249" s="3"/>
      <c r="Y249" s="3"/>
    </row>
    <row r="250" spans="1:25" ht="13.75" customHeight="1">
      <c r="A250" s="4" t="s">
        <v>1887</v>
      </c>
      <c r="B250" s="3"/>
      <c r="C250" s="12">
        <v>72.859375499999999</v>
      </c>
      <c r="D250" s="3"/>
      <c r="E250" s="3"/>
      <c r="F250" s="3"/>
      <c r="G250" s="3"/>
      <c r="H250" s="3"/>
      <c r="I250" s="3"/>
      <c r="J250" s="3"/>
      <c r="K250" s="3"/>
      <c r="L250" s="3"/>
      <c r="M250" s="3"/>
      <c r="N250" s="3"/>
      <c r="O250" s="3"/>
      <c r="P250" s="3"/>
      <c r="Q250" s="3"/>
      <c r="R250" s="3"/>
      <c r="S250" s="3"/>
      <c r="T250" s="3"/>
      <c r="U250" s="3"/>
      <c r="V250" s="3"/>
      <c r="W250" s="3"/>
      <c r="X250" s="3"/>
      <c r="Y250" s="3"/>
    </row>
    <row r="251" spans="1:25" ht="13.75" customHeight="1">
      <c r="A251" s="4" t="s">
        <v>1686</v>
      </c>
      <c r="B251" s="3"/>
      <c r="C251" s="12">
        <v>72.865399699999998</v>
      </c>
      <c r="D251" s="3"/>
      <c r="E251" s="3"/>
      <c r="F251" s="3"/>
      <c r="G251" s="3"/>
      <c r="H251" s="3"/>
      <c r="I251" s="3"/>
      <c r="J251" s="3"/>
      <c r="K251" s="3"/>
      <c r="L251" s="3"/>
      <c r="M251" s="3"/>
      <c r="N251" s="3"/>
      <c r="O251" s="3"/>
      <c r="P251" s="3"/>
      <c r="Q251" s="3"/>
      <c r="R251" s="3"/>
      <c r="S251" s="3"/>
      <c r="T251" s="3"/>
      <c r="U251" s="3"/>
      <c r="V251" s="3"/>
      <c r="W251" s="3"/>
      <c r="X251" s="3"/>
      <c r="Y251" s="3"/>
    </row>
    <row r="252" spans="1:25" ht="13.75" customHeight="1">
      <c r="A252" s="4" t="s">
        <v>1888</v>
      </c>
      <c r="B252" s="3"/>
      <c r="C252" s="12">
        <v>72.814666599999995</v>
      </c>
      <c r="D252" s="3"/>
      <c r="E252" s="3"/>
      <c r="F252" s="3"/>
      <c r="G252" s="3"/>
      <c r="H252" s="3"/>
      <c r="I252" s="3"/>
      <c r="J252" s="3"/>
      <c r="K252" s="3"/>
      <c r="L252" s="3"/>
      <c r="M252" s="3"/>
      <c r="N252" s="3"/>
      <c r="O252" s="3"/>
      <c r="P252" s="3"/>
      <c r="Q252" s="3"/>
      <c r="R252" s="3"/>
      <c r="S252" s="3"/>
      <c r="T252" s="3"/>
      <c r="U252" s="3"/>
      <c r="V252" s="3"/>
      <c r="W252" s="3"/>
      <c r="X252" s="3"/>
      <c r="Y252" s="3"/>
    </row>
    <row r="253" spans="1:25" ht="13.75" customHeight="1">
      <c r="A253" s="4" t="s">
        <v>1836</v>
      </c>
      <c r="B253" s="3"/>
      <c r="C253" s="12">
        <v>72.836435499999993</v>
      </c>
      <c r="D253" s="3"/>
      <c r="E253" s="3"/>
      <c r="F253" s="3"/>
      <c r="G253" s="3"/>
      <c r="H253" s="3"/>
      <c r="I253" s="3"/>
      <c r="J253" s="3"/>
      <c r="K253" s="3"/>
      <c r="L253" s="3"/>
      <c r="M253" s="3"/>
      <c r="N253" s="3"/>
      <c r="O253" s="3"/>
      <c r="P253" s="3"/>
      <c r="Q253" s="3"/>
      <c r="R253" s="3"/>
      <c r="S253" s="3"/>
      <c r="T253" s="3"/>
      <c r="U253" s="3"/>
      <c r="V253" s="3"/>
      <c r="W253" s="3"/>
      <c r="X253" s="3"/>
      <c r="Y253" s="3"/>
    </row>
    <row r="254" spans="1:25" ht="13.75" customHeight="1">
      <c r="A254" s="4" t="s">
        <v>1889</v>
      </c>
      <c r="B254" s="3"/>
      <c r="C254" s="12">
        <v>72.840705599999893</v>
      </c>
      <c r="D254" s="3"/>
      <c r="E254" s="3"/>
      <c r="F254" s="3"/>
      <c r="G254" s="3"/>
      <c r="H254" s="3"/>
      <c r="I254" s="3"/>
      <c r="J254" s="3"/>
      <c r="K254" s="3"/>
      <c r="L254" s="3"/>
      <c r="M254" s="3"/>
      <c r="N254" s="3"/>
      <c r="O254" s="3"/>
      <c r="P254" s="3"/>
      <c r="Q254" s="3"/>
      <c r="R254" s="3"/>
      <c r="S254" s="3"/>
      <c r="T254" s="3"/>
      <c r="U254" s="3"/>
      <c r="V254" s="3"/>
      <c r="W254" s="3"/>
      <c r="X254" s="3"/>
      <c r="Y254" s="3"/>
    </row>
    <row r="255" spans="1:25" ht="13.75" customHeight="1">
      <c r="A255" s="4" t="s">
        <v>1890</v>
      </c>
      <c r="B255" s="3"/>
      <c r="C255" s="12">
        <v>81.307873200000003</v>
      </c>
      <c r="D255" s="3"/>
      <c r="E255" s="3"/>
      <c r="F255" s="3"/>
      <c r="G255" s="3"/>
      <c r="H255" s="3"/>
      <c r="I255" s="3"/>
      <c r="J255" s="3"/>
      <c r="K255" s="3"/>
      <c r="L255" s="3"/>
      <c r="M255" s="3"/>
      <c r="N255" s="3"/>
      <c r="O255" s="3"/>
      <c r="P255" s="3"/>
      <c r="Q255" s="3"/>
      <c r="R255" s="3"/>
      <c r="S255" s="3"/>
      <c r="T255" s="3"/>
      <c r="U255" s="3"/>
      <c r="V255" s="3"/>
      <c r="W255" s="3"/>
      <c r="X255" s="3"/>
      <c r="Y255" s="3"/>
    </row>
    <row r="256" spans="1:25" ht="13.75" customHeight="1">
      <c r="A256" s="4" t="s">
        <v>1891</v>
      </c>
      <c r="B256" s="3"/>
      <c r="C256" s="12">
        <v>72.8697339</v>
      </c>
      <c r="D256" s="3"/>
      <c r="E256" s="3"/>
      <c r="F256" s="3"/>
      <c r="G256" s="3"/>
      <c r="H256" s="3"/>
      <c r="I256" s="3"/>
      <c r="J256" s="3"/>
      <c r="K256" s="3"/>
      <c r="L256" s="3"/>
      <c r="M256" s="3"/>
      <c r="N256" s="3"/>
      <c r="O256" s="3"/>
      <c r="P256" s="3"/>
      <c r="Q256" s="3"/>
      <c r="R256" s="3"/>
      <c r="S256" s="3"/>
      <c r="T256" s="3"/>
      <c r="U256" s="3"/>
      <c r="V256" s="3"/>
      <c r="W256" s="3"/>
      <c r="X256" s="3"/>
      <c r="Y256" s="3"/>
    </row>
    <row r="257" spans="1:25" ht="13.75" customHeight="1">
      <c r="A257" s="4" t="s">
        <v>1806</v>
      </c>
      <c r="B257" s="3"/>
      <c r="C257" s="12">
        <v>72.821293400000002</v>
      </c>
      <c r="D257" s="3"/>
      <c r="E257" s="3"/>
      <c r="F257" s="3"/>
      <c r="G257" s="3"/>
      <c r="H257" s="3"/>
      <c r="I257" s="3"/>
      <c r="J257" s="3"/>
      <c r="K257" s="3"/>
      <c r="L257" s="3"/>
      <c r="M257" s="3"/>
      <c r="N257" s="3"/>
      <c r="O257" s="3"/>
      <c r="P257" s="3"/>
      <c r="Q257" s="3"/>
      <c r="R257" s="3"/>
      <c r="S257" s="3"/>
      <c r="T257" s="3"/>
      <c r="U257" s="3"/>
      <c r="V257" s="3"/>
      <c r="W257" s="3"/>
      <c r="X257" s="3"/>
      <c r="Y257" s="3"/>
    </row>
    <row r="258" spans="1:25" ht="13.75" customHeight="1">
      <c r="A258" s="4" t="s">
        <v>1751</v>
      </c>
      <c r="B258" s="3"/>
      <c r="C258" s="12">
        <v>86.129379200000002</v>
      </c>
      <c r="D258" s="3"/>
      <c r="E258" s="3"/>
      <c r="F258" s="3"/>
      <c r="G258" s="3"/>
      <c r="H258" s="3"/>
      <c r="I258" s="3"/>
      <c r="J258" s="3"/>
      <c r="K258" s="3"/>
      <c r="L258" s="3"/>
      <c r="M258" s="3"/>
      <c r="N258" s="3"/>
      <c r="O258" s="3"/>
      <c r="P258" s="3"/>
      <c r="Q258" s="3"/>
      <c r="R258" s="3"/>
      <c r="S258" s="3"/>
      <c r="T258" s="3"/>
      <c r="U258" s="3"/>
      <c r="V258" s="3"/>
      <c r="W258" s="3"/>
      <c r="X258" s="3"/>
      <c r="Y258" s="3"/>
    </row>
    <row r="259" spans="1:25" ht="13.75" customHeight="1">
      <c r="A259" s="4" t="s">
        <v>1892</v>
      </c>
      <c r="B259" s="3"/>
      <c r="C259" s="12">
        <v>72.890750199999999</v>
      </c>
      <c r="D259" s="3"/>
      <c r="E259" s="3"/>
      <c r="F259" s="3"/>
      <c r="G259" s="3"/>
      <c r="H259" s="3"/>
      <c r="I259" s="3"/>
      <c r="J259" s="3"/>
      <c r="K259" s="3"/>
      <c r="L259" s="3"/>
      <c r="M259" s="3"/>
      <c r="N259" s="3"/>
      <c r="O259" s="3"/>
      <c r="P259" s="3"/>
      <c r="Q259" s="3"/>
      <c r="R259" s="3"/>
      <c r="S259" s="3"/>
      <c r="T259" s="3"/>
      <c r="U259" s="3"/>
      <c r="V259" s="3"/>
      <c r="W259" s="3"/>
      <c r="X259" s="3"/>
      <c r="Y259" s="3"/>
    </row>
    <row r="260" spans="1:25" ht="13.75" customHeight="1">
      <c r="A260" s="4" t="s">
        <v>1893</v>
      </c>
      <c r="B260" s="3"/>
      <c r="C260" s="12">
        <v>73.048291199999994</v>
      </c>
      <c r="D260" s="3"/>
      <c r="E260" s="3"/>
      <c r="F260" s="3"/>
      <c r="G260" s="3"/>
      <c r="H260" s="3"/>
      <c r="I260" s="3"/>
      <c r="J260" s="3"/>
      <c r="K260" s="3"/>
      <c r="L260" s="3"/>
      <c r="M260" s="3"/>
      <c r="N260" s="3"/>
      <c r="O260" s="3"/>
      <c r="P260" s="3"/>
      <c r="Q260" s="3"/>
      <c r="R260" s="3"/>
      <c r="S260" s="3"/>
      <c r="T260" s="3"/>
      <c r="U260" s="3"/>
      <c r="V260" s="3"/>
      <c r="W260" s="3"/>
      <c r="X260" s="3"/>
      <c r="Y260" s="3"/>
    </row>
    <row r="261" spans="1:25" ht="13.75" customHeight="1">
      <c r="A261" s="4" t="s">
        <v>1661</v>
      </c>
      <c r="B261" s="3"/>
      <c r="C261" s="12">
        <v>72.978089699999998</v>
      </c>
      <c r="D261" s="3"/>
      <c r="E261" s="3"/>
      <c r="F261" s="3"/>
      <c r="G261" s="3"/>
      <c r="H261" s="3"/>
      <c r="I261" s="3"/>
      <c r="J261" s="3"/>
      <c r="K261" s="3"/>
      <c r="L261" s="3"/>
      <c r="M261" s="3"/>
      <c r="N261" s="3"/>
      <c r="O261" s="3"/>
      <c r="P261" s="3"/>
      <c r="Q261" s="3"/>
      <c r="R261" s="3"/>
      <c r="S261" s="3"/>
      <c r="T261" s="3"/>
      <c r="U261" s="3"/>
      <c r="V261" s="3"/>
      <c r="W261" s="3"/>
      <c r="X261" s="3"/>
      <c r="Y261" s="3"/>
    </row>
    <row r="262" spans="1:25" ht="13.75" customHeight="1">
      <c r="A262" s="4" t="s">
        <v>1783</v>
      </c>
      <c r="B262" s="3"/>
      <c r="C262" s="12">
        <v>72.852569599999995</v>
      </c>
      <c r="D262" s="3"/>
      <c r="E262" s="3"/>
      <c r="F262" s="3"/>
      <c r="G262" s="3"/>
      <c r="H262" s="3"/>
      <c r="I262" s="3"/>
      <c r="J262" s="3"/>
      <c r="K262" s="3"/>
      <c r="L262" s="3"/>
      <c r="M262" s="3"/>
      <c r="N262" s="3"/>
      <c r="O262" s="3"/>
      <c r="P262" s="3"/>
      <c r="Q262" s="3"/>
      <c r="R262" s="3"/>
      <c r="S262" s="3"/>
      <c r="T262" s="3"/>
      <c r="U262" s="3"/>
      <c r="V262" s="3"/>
      <c r="W262" s="3"/>
      <c r="X262" s="3"/>
      <c r="Y262" s="3"/>
    </row>
    <row r="263" spans="1:25" ht="13.75" customHeight="1">
      <c r="A263" s="4" t="s">
        <v>1794</v>
      </c>
      <c r="B263" s="3"/>
      <c r="C263" s="12">
        <v>72.9281589</v>
      </c>
      <c r="D263" s="3"/>
      <c r="E263" s="3"/>
      <c r="F263" s="3"/>
      <c r="G263" s="3"/>
      <c r="H263" s="3"/>
      <c r="I263" s="3"/>
      <c r="J263" s="3"/>
      <c r="K263" s="3"/>
      <c r="L263" s="3"/>
      <c r="M263" s="3"/>
      <c r="N263" s="3"/>
      <c r="O263" s="3"/>
      <c r="P263" s="3"/>
      <c r="Q263" s="3"/>
      <c r="R263" s="3"/>
      <c r="S263" s="3"/>
      <c r="T263" s="3"/>
      <c r="U263" s="3"/>
      <c r="V263" s="3"/>
      <c r="W263" s="3"/>
      <c r="X263" s="3"/>
      <c r="Y263" s="3"/>
    </row>
    <row r="264" spans="1:25" ht="13.75" customHeight="1">
      <c r="A264" s="4" t="s">
        <v>1881</v>
      </c>
      <c r="B264" s="3"/>
      <c r="C264" s="12">
        <v>77.158737500000001</v>
      </c>
      <c r="D264" s="3"/>
      <c r="E264" s="3"/>
      <c r="F264" s="3"/>
      <c r="G264" s="3"/>
      <c r="H264" s="3"/>
      <c r="I264" s="3"/>
      <c r="J264" s="3"/>
      <c r="K264" s="3"/>
      <c r="L264" s="3"/>
      <c r="M264" s="3"/>
      <c r="N264" s="3"/>
      <c r="O264" s="3"/>
      <c r="P264" s="3"/>
      <c r="Q264" s="3"/>
      <c r="R264" s="3"/>
      <c r="S264" s="3"/>
      <c r="T264" s="3"/>
      <c r="U264" s="3"/>
      <c r="V264" s="3"/>
      <c r="W264" s="3"/>
      <c r="X264" s="3"/>
      <c r="Y264" s="3"/>
    </row>
    <row r="265" spans="1:25" ht="13.75" customHeight="1">
      <c r="A265" s="4" t="s">
        <v>1894</v>
      </c>
      <c r="B265" s="3"/>
      <c r="C265" s="12">
        <v>72.837814999999907</v>
      </c>
      <c r="D265" s="3"/>
      <c r="E265" s="3"/>
      <c r="F265" s="3"/>
      <c r="G265" s="3"/>
      <c r="H265" s="3"/>
      <c r="I265" s="3"/>
      <c r="J265" s="3"/>
      <c r="K265" s="3"/>
      <c r="L265" s="3"/>
      <c r="M265" s="3"/>
      <c r="N265" s="3"/>
      <c r="O265" s="3"/>
      <c r="P265" s="3"/>
      <c r="Q265" s="3"/>
      <c r="R265" s="3"/>
      <c r="S265" s="3"/>
      <c r="T265" s="3"/>
      <c r="U265" s="3"/>
      <c r="V265" s="3"/>
      <c r="W265" s="3"/>
      <c r="X265" s="3"/>
      <c r="Y265" s="3"/>
    </row>
    <row r="266" spans="1:25" ht="13.75" customHeight="1">
      <c r="A266" s="4" t="s">
        <v>1895</v>
      </c>
      <c r="B266" s="3"/>
      <c r="C266" s="12">
        <v>72.887742199999906</v>
      </c>
      <c r="D266" s="3"/>
      <c r="E266" s="3"/>
      <c r="F266" s="3"/>
      <c r="G266" s="3"/>
      <c r="H266" s="3"/>
      <c r="I266" s="3"/>
      <c r="J266" s="3"/>
      <c r="K266" s="3"/>
      <c r="L266" s="3"/>
      <c r="M266" s="3"/>
      <c r="N266" s="3"/>
      <c r="O266" s="3"/>
      <c r="P266" s="3"/>
      <c r="Q266" s="3"/>
      <c r="R266" s="3"/>
      <c r="S266" s="3"/>
      <c r="T266" s="3"/>
      <c r="U266" s="3"/>
      <c r="V266" s="3"/>
      <c r="W266" s="3"/>
      <c r="X266" s="3"/>
      <c r="Y266" s="3"/>
    </row>
    <row r="267" spans="1:25" ht="13.75" customHeight="1">
      <c r="A267" s="4" t="s">
        <v>1896</v>
      </c>
      <c r="B267" s="3"/>
      <c r="C267" s="12">
        <v>72.978089699999998</v>
      </c>
      <c r="D267" s="3"/>
      <c r="E267" s="3"/>
      <c r="F267" s="3"/>
      <c r="G267" s="3"/>
      <c r="H267" s="3"/>
      <c r="I267" s="3"/>
      <c r="J267" s="3"/>
      <c r="K267" s="3"/>
      <c r="L267" s="3"/>
      <c r="M267" s="3"/>
      <c r="N267" s="3"/>
      <c r="O267" s="3"/>
      <c r="P267" s="3"/>
      <c r="Q267" s="3"/>
      <c r="R267" s="3"/>
      <c r="S267" s="3"/>
      <c r="T267" s="3"/>
      <c r="U267" s="3"/>
      <c r="V267" s="3"/>
      <c r="W267" s="3"/>
      <c r="X267" s="3"/>
      <c r="Y267" s="3"/>
    </row>
    <row r="268" spans="1:25" ht="13.75" customHeight="1">
      <c r="A268" s="4" t="s">
        <v>1783</v>
      </c>
      <c r="B268" s="3"/>
      <c r="C268" s="12">
        <v>72.851695300000003</v>
      </c>
      <c r="D268" s="3"/>
      <c r="E268" s="3"/>
      <c r="F268" s="3"/>
      <c r="G268" s="3"/>
      <c r="H268" s="3"/>
      <c r="I268" s="3"/>
      <c r="J268" s="3"/>
      <c r="K268" s="3"/>
      <c r="L268" s="3"/>
      <c r="M268" s="3"/>
      <c r="N268" s="3"/>
      <c r="O268" s="3"/>
      <c r="P268" s="3"/>
      <c r="Q268" s="3"/>
      <c r="R268" s="3"/>
      <c r="S268" s="3"/>
      <c r="T268" s="3"/>
      <c r="U268" s="3"/>
      <c r="V268" s="3"/>
      <c r="W268" s="3"/>
      <c r="X268" s="3"/>
      <c r="Y268" s="3"/>
    </row>
    <row r="269" spans="1:25" ht="13.75" customHeight="1">
      <c r="A269" s="4" t="s">
        <v>1897</v>
      </c>
      <c r="B269" s="3"/>
      <c r="C269" s="12">
        <v>72.7984522</v>
      </c>
      <c r="D269" s="3"/>
      <c r="E269" s="3"/>
      <c r="F269" s="3"/>
      <c r="G269" s="3"/>
      <c r="H269" s="3"/>
      <c r="I269" s="3"/>
      <c r="J269" s="3"/>
      <c r="K269" s="3"/>
      <c r="L269" s="3"/>
      <c r="M269" s="3"/>
      <c r="N269" s="3"/>
      <c r="O269" s="3"/>
      <c r="P269" s="3"/>
      <c r="Q269" s="3"/>
      <c r="R269" s="3"/>
      <c r="S269" s="3"/>
      <c r="T269" s="3"/>
      <c r="U269" s="3"/>
      <c r="V269" s="3"/>
      <c r="W269" s="3"/>
      <c r="X269" s="3"/>
      <c r="Y269" s="3"/>
    </row>
    <row r="270" spans="1:25" ht="13.75" customHeight="1">
      <c r="A270" s="4" t="s">
        <v>1898</v>
      </c>
      <c r="B270" s="3"/>
      <c r="C270" s="12">
        <v>72.827453399999996</v>
      </c>
      <c r="D270" s="3"/>
      <c r="E270" s="3"/>
      <c r="F270" s="3"/>
      <c r="G270" s="3"/>
      <c r="H270" s="3"/>
      <c r="I270" s="3"/>
      <c r="J270" s="3"/>
      <c r="K270" s="3"/>
      <c r="L270" s="3"/>
      <c r="M270" s="3"/>
      <c r="N270" s="3"/>
      <c r="O270" s="3"/>
      <c r="P270" s="3"/>
      <c r="Q270" s="3"/>
      <c r="R270" s="3"/>
      <c r="S270" s="3"/>
      <c r="T270" s="3"/>
      <c r="U270" s="3"/>
      <c r="V270" s="3"/>
      <c r="W270" s="3"/>
      <c r="X270" s="3"/>
      <c r="Y270" s="3"/>
    </row>
    <row r="271" spans="1:25" ht="13.75" customHeight="1">
      <c r="A271" s="4" t="s">
        <v>1899</v>
      </c>
      <c r="B271" s="3"/>
      <c r="C271" s="12">
        <v>72.827453399999996</v>
      </c>
      <c r="D271" s="3"/>
      <c r="E271" s="3"/>
      <c r="F271" s="3"/>
      <c r="G271" s="3"/>
      <c r="H271" s="3"/>
      <c r="I271" s="3"/>
      <c r="J271" s="3"/>
      <c r="K271" s="3"/>
      <c r="L271" s="3"/>
      <c r="M271" s="3"/>
      <c r="N271" s="3"/>
      <c r="O271" s="3"/>
      <c r="P271" s="3"/>
      <c r="Q271" s="3"/>
      <c r="R271" s="3"/>
      <c r="S271" s="3"/>
      <c r="T271" s="3"/>
      <c r="U271" s="3"/>
      <c r="V271" s="3"/>
      <c r="W271" s="3"/>
      <c r="X271" s="3"/>
      <c r="Y271" s="3"/>
    </row>
    <row r="272" spans="1:25" ht="13.75" customHeight="1">
      <c r="A272" s="4" t="s">
        <v>1899</v>
      </c>
      <c r="B272" s="3"/>
      <c r="C272" s="12">
        <v>72.954549399999905</v>
      </c>
      <c r="D272" s="3"/>
      <c r="E272" s="3"/>
      <c r="F272" s="3"/>
      <c r="G272" s="3"/>
      <c r="H272" s="3"/>
      <c r="I272" s="3"/>
      <c r="J272" s="3"/>
      <c r="K272" s="3"/>
      <c r="L272" s="3"/>
      <c r="M272" s="3"/>
      <c r="N272" s="3"/>
      <c r="O272" s="3"/>
      <c r="P272" s="3"/>
      <c r="Q272" s="3"/>
      <c r="R272" s="3"/>
      <c r="S272" s="3"/>
      <c r="T272" s="3"/>
      <c r="U272" s="3"/>
      <c r="V272" s="3"/>
      <c r="W272" s="3"/>
      <c r="X272" s="3"/>
      <c r="Y272" s="3"/>
    </row>
    <row r="273" spans="1:25" ht="13.75" customHeight="1">
      <c r="A273" s="4" t="s">
        <v>1900</v>
      </c>
      <c r="B273" s="3"/>
      <c r="C273" s="12">
        <v>72.905170799999993</v>
      </c>
      <c r="D273" s="3"/>
      <c r="E273" s="3"/>
      <c r="F273" s="3"/>
      <c r="G273" s="3"/>
      <c r="H273" s="3"/>
      <c r="I273" s="3"/>
      <c r="J273" s="3"/>
      <c r="K273" s="3"/>
      <c r="L273" s="3"/>
      <c r="M273" s="3"/>
      <c r="N273" s="3"/>
      <c r="O273" s="3"/>
      <c r="P273" s="3"/>
      <c r="Q273" s="3"/>
      <c r="R273" s="3"/>
      <c r="S273" s="3"/>
      <c r="T273" s="3"/>
      <c r="U273" s="3"/>
      <c r="V273" s="3"/>
      <c r="W273" s="3"/>
      <c r="X273" s="3"/>
      <c r="Y273" s="3"/>
    </row>
    <row r="274" spans="1:25" ht="13.75" customHeight="1">
      <c r="A274" s="4" t="s">
        <v>1901</v>
      </c>
      <c r="B274" s="3"/>
      <c r="C274" s="12">
        <v>72.8840395</v>
      </c>
      <c r="D274" s="3"/>
      <c r="E274" s="3"/>
      <c r="F274" s="3"/>
      <c r="G274" s="3"/>
      <c r="H274" s="3"/>
      <c r="I274" s="3"/>
      <c r="J274" s="3"/>
      <c r="K274" s="3"/>
      <c r="L274" s="3"/>
      <c r="M274" s="3"/>
      <c r="N274" s="3"/>
      <c r="O274" s="3"/>
      <c r="P274" s="3"/>
      <c r="Q274" s="3"/>
      <c r="R274" s="3"/>
      <c r="S274" s="3"/>
      <c r="T274" s="3"/>
      <c r="U274" s="3"/>
      <c r="V274" s="3"/>
      <c r="W274" s="3"/>
      <c r="X274" s="3"/>
      <c r="Y274" s="3"/>
    </row>
    <row r="275" spans="1:25" ht="13.75" customHeight="1">
      <c r="A275" s="4" t="s">
        <v>1902</v>
      </c>
      <c r="B275" s="3"/>
      <c r="C275" s="12">
        <v>72.825506599999997</v>
      </c>
      <c r="D275" s="3"/>
      <c r="E275" s="3"/>
      <c r="F275" s="3"/>
      <c r="G275" s="3"/>
      <c r="H275" s="3"/>
      <c r="I275" s="3"/>
      <c r="J275" s="3"/>
      <c r="K275" s="3"/>
      <c r="L275" s="3"/>
      <c r="M275" s="3"/>
      <c r="N275" s="3"/>
      <c r="O275" s="3"/>
      <c r="P275" s="3"/>
      <c r="Q275" s="3"/>
      <c r="R275" s="3"/>
      <c r="S275" s="3"/>
      <c r="T275" s="3"/>
      <c r="U275" s="3"/>
      <c r="V275" s="3"/>
      <c r="W275" s="3"/>
      <c r="X275" s="3"/>
      <c r="Y275" s="3"/>
    </row>
    <row r="276" spans="1:25" ht="13.75" customHeight="1">
      <c r="A276" s="4" t="s">
        <v>1903</v>
      </c>
      <c r="B276" s="3"/>
      <c r="C276" s="12">
        <v>72.926244199999999</v>
      </c>
      <c r="D276" s="3"/>
      <c r="E276" s="3"/>
      <c r="F276" s="3"/>
      <c r="G276" s="3"/>
      <c r="H276" s="3"/>
      <c r="I276" s="3"/>
      <c r="J276" s="3"/>
      <c r="K276" s="3"/>
      <c r="L276" s="3"/>
      <c r="M276" s="3"/>
      <c r="N276" s="3"/>
      <c r="O276" s="3"/>
      <c r="P276" s="3"/>
      <c r="Q276" s="3"/>
      <c r="R276" s="3"/>
      <c r="S276" s="3"/>
      <c r="T276" s="3"/>
      <c r="U276" s="3"/>
      <c r="V276" s="3"/>
      <c r="W276" s="3"/>
      <c r="X276" s="3"/>
      <c r="Y276" s="3"/>
    </row>
    <row r="277" spans="1:25" ht="13.75" customHeight="1">
      <c r="A277" s="4" t="s">
        <v>1904</v>
      </c>
      <c r="B277" s="3"/>
      <c r="C277" s="12">
        <v>72.839731700000002</v>
      </c>
      <c r="D277" s="3"/>
      <c r="E277" s="3"/>
      <c r="F277" s="3"/>
      <c r="G277" s="3"/>
      <c r="H277" s="3"/>
      <c r="I277" s="3"/>
      <c r="J277" s="3"/>
      <c r="K277" s="3"/>
      <c r="L277" s="3"/>
      <c r="M277" s="3"/>
      <c r="N277" s="3"/>
      <c r="O277" s="3"/>
      <c r="P277" s="3"/>
      <c r="Q277" s="3"/>
      <c r="R277" s="3"/>
      <c r="S277" s="3"/>
      <c r="T277" s="3"/>
      <c r="U277" s="3"/>
      <c r="V277" s="3"/>
      <c r="W277" s="3"/>
      <c r="X277" s="3"/>
      <c r="Y277" s="3"/>
    </row>
    <row r="278" spans="1:25" ht="13.75" customHeight="1">
      <c r="A278" s="4" t="s">
        <v>1851</v>
      </c>
      <c r="B278" s="3"/>
      <c r="C278" s="12">
        <v>77.580568499999998</v>
      </c>
      <c r="D278" s="3"/>
      <c r="E278" s="3"/>
      <c r="F278" s="3"/>
      <c r="G278" s="3"/>
      <c r="H278" s="3"/>
      <c r="I278" s="3"/>
      <c r="J278" s="3"/>
      <c r="K278" s="3"/>
      <c r="L278" s="3"/>
      <c r="M278" s="3"/>
      <c r="N278" s="3"/>
      <c r="O278" s="3"/>
      <c r="P278" s="3"/>
      <c r="Q278" s="3"/>
      <c r="R278" s="3"/>
      <c r="S278" s="3"/>
      <c r="T278" s="3"/>
      <c r="U278" s="3"/>
      <c r="V278" s="3"/>
      <c r="W278" s="3"/>
      <c r="X278" s="3"/>
      <c r="Y278" s="3"/>
    </row>
    <row r="279" spans="1:25" ht="13.75" customHeight="1">
      <c r="A279" s="4" t="s">
        <v>1905</v>
      </c>
      <c r="B279" s="3"/>
      <c r="C279" s="12">
        <v>72.830343900000003</v>
      </c>
      <c r="D279" s="3"/>
      <c r="E279" s="3"/>
      <c r="F279" s="3"/>
      <c r="G279" s="3"/>
      <c r="H279" s="3"/>
      <c r="I279" s="3"/>
      <c r="J279" s="3"/>
      <c r="K279" s="3"/>
      <c r="L279" s="3"/>
      <c r="M279" s="3"/>
      <c r="N279" s="3"/>
      <c r="O279" s="3"/>
      <c r="P279" s="3"/>
      <c r="Q279" s="3"/>
      <c r="R279" s="3"/>
      <c r="S279" s="3"/>
      <c r="T279" s="3"/>
      <c r="U279" s="3"/>
      <c r="V279" s="3"/>
      <c r="W279" s="3"/>
      <c r="X279" s="3"/>
      <c r="Y279" s="3"/>
    </row>
    <row r="280" spans="1:25" ht="13.75" customHeight="1">
      <c r="A280" s="4" t="s">
        <v>1906</v>
      </c>
      <c r="B280" s="3"/>
      <c r="C280" s="12">
        <v>84.538218299999997</v>
      </c>
      <c r="D280" s="3"/>
      <c r="E280" s="3"/>
      <c r="F280" s="3"/>
      <c r="G280" s="3"/>
      <c r="H280" s="3"/>
      <c r="I280" s="3"/>
      <c r="J280" s="3"/>
      <c r="K280" s="3"/>
      <c r="L280" s="3"/>
      <c r="M280" s="3"/>
      <c r="N280" s="3"/>
      <c r="O280" s="3"/>
      <c r="P280" s="3"/>
      <c r="Q280" s="3"/>
      <c r="R280" s="3"/>
      <c r="S280" s="3"/>
      <c r="T280" s="3"/>
      <c r="U280" s="3"/>
      <c r="V280" s="3"/>
      <c r="W280" s="3"/>
      <c r="X280" s="3"/>
      <c r="Y280" s="3"/>
    </row>
    <row r="281" spans="1:25" ht="13.75" customHeight="1">
      <c r="A281" s="4" t="s">
        <v>1907</v>
      </c>
      <c r="B281" s="3"/>
      <c r="C281" s="12">
        <v>72.805387699999997</v>
      </c>
      <c r="D281" s="3"/>
      <c r="E281" s="3"/>
      <c r="F281" s="3"/>
      <c r="G281" s="3"/>
      <c r="H281" s="3"/>
      <c r="I281" s="3"/>
      <c r="J281" s="3"/>
      <c r="K281" s="3"/>
      <c r="L281" s="3"/>
      <c r="M281" s="3"/>
      <c r="N281" s="3"/>
      <c r="O281" s="3"/>
      <c r="P281" s="3"/>
      <c r="Q281" s="3"/>
      <c r="R281" s="3"/>
      <c r="S281" s="3"/>
      <c r="T281" s="3"/>
      <c r="U281" s="3"/>
      <c r="V281" s="3"/>
      <c r="W281" s="3"/>
      <c r="X281" s="3"/>
      <c r="Y281" s="3"/>
    </row>
    <row r="282" spans="1:25" ht="13.75" customHeight="1">
      <c r="A282" s="4" t="s">
        <v>1908</v>
      </c>
      <c r="B282" s="3"/>
      <c r="C282" s="12">
        <v>72.971154200000001</v>
      </c>
      <c r="D282" s="3"/>
      <c r="E282" s="3"/>
      <c r="F282" s="3"/>
      <c r="G282" s="3"/>
      <c r="H282" s="3"/>
      <c r="I282" s="3"/>
      <c r="J282" s="3"/>
      <c r="K282" s="3"/>
      <c r="L282" s="3"/>
      <c r="M282" s="3"/>
      <c r="N282" s="3"/>
      <c r="O282" s="3"/>
      <c r="P282" s="3"/>
      <c r="Q282" s="3"/>
      <c r="R282" s="3"/>
      <c r="S282" s="3"/>
      <c r="T282" s="3"/>
      <c r="U282" s="3"/>
      <c r="V282" s="3"/>
      <c r="W282" s="3"/>
      <c r="X282" s="3"/>
      <c r="Y282" s="3"/>
    </row>
    <row r="283" spans="1:25" ht="13.75" customHeight="1">
      <c r="A283" s="4" t="s">
        <v>1909</v>
      </c>
      <c r="B283" s="3"/>
      <c r="C283" s="12">
        <v>72.823069399999994</v>
      </c>
      <c r="D283" s="3"/>
      <c r="E283" s="3"/>
      <c r="F283" s="3"/>
      <c r="G283" s="3"/>
      <c r="H283" s="3"/>
      <c r="I283" s="3"/>
      <c r="J283" s="3"/>
      <c r="K283" s="3"/>
      <c r="L283" s="3"/>
      <c r="M283" s="3"/>
      <c r="N283" s="3"/>
      <c r="O283" s="3"/>
      <c r="P283" s="3"/>
      <c r="Q283" s="3"/>
      <c r="R283" s="3"/>
      <c r="S283" s="3"/>
      <c r="T283" s="3"/>
      <c r="U283" s="3"/>
      <c r="V283" s="3"/>
      <c r="W283" s="3"/>
      <c r="X283" s="3"/>
      <c r="Y283" s="3"/>
    </row>
    <row r="284" spans="1:25" ht="13.75" customHeight="1">
      <c r="A284" s="4" t="s">
        <v>1910</v>
      </c>
      <c r="B284" s="3"/>
      <c r="C284" s="12">
        <v>72.853763399999906</v>
      </c>
      <c r="D284" s="3"/>
      <c r="E284" s="3"/>
      <c r="F284" s="3"/>
      <c r="G284" s="3"/>
      <c r="H284" s="3"/>
      <c r="I284" s="3"/>
      <c r="J284" s="3"/>
      <c r="K284" s="3"/>
      <c r="L284" s="3"/>
      <c r="M284" s="3"/>
      <c r="N284" s="3"/>
      <c r="O284" s="3"/>
      <c r="P284" s="3"/>
      <c r="Q284" s="3"/>
      <c r="R284" s="3"/>
      <c r="S284" s="3"/>
      <c r="T284" s="3"/>
      <c r="U284" s="3"/>
      <c r="V284" s="3"/>
      <c r="W284" s="3"/>
      <c r="X284" s="3"/>
      <c r="Y284" s="3"/>
    </row>
    <row r="285" spans="1:25" ht="13.75" customHeight="1">
      <c r="A285" s="4" t="s">
        <v>1911</v>
      </c>
      <c r="B285" s="3"/>
      <c r="C285" s="12">
        <v>72.837814999999907</v>
      </c>
      <c r="D285" s="3"/>
      <c r="E285" s="3"/>
      <c r="F285" s="3"/>
      <c r="G285" s="3"/>
      <c r="H285" s="3"/>
      <c r="I285" s="3"/>
      <c r="J285" s="3"/>
      <c r="K285" s="3"/>
      <c r="L285" s="3"/>
      <c r="M285" s="3"/>
      <c r="N285" s="3"/>
      <c r="O285" s="3"/>
      <c r="P285" s="3"/>
      <c r="Q285" s="3"/>
      <c r="R285" s="3"/>
      <c r="S285" s="3"/>
      <c r="T285" s="3"/>
      <c r="U285" s="3"/>
      <c r="V285" s="3"/>
      <c r="W285" s="3"/>
      <c r="X285" s="3"/>
      <c r="Y285" s="3"/>
    </row>
    <row r="286" spans="1:25" ht="13.75" customHeight="1">
      <c r="A286" s="4" t="s">
        <v>1895</v>
      </c>
      <c r="B286" s="3"/>
      <c r="C286" s="12">
        <v>77.749972099999994</v>
      </c>
      <c r="D286" s="3"/>
      <c r="E286" s="3"/>
      <c r="F286" s="3"/>
      <c r="G286" s="3"/>
      <c r="H286" s="3"/>
      <c r="I286" s="3"/>
      <c r="J286" s="3"/>
      <c r="K286" s="3"/>
      <c r="L286" s="3"/>
      <c r="M286" s="3"/>
      <c r="N286" s="3"/>
      <c r="O286" s="3"/>
      <c r="P286" s="3"/>
      <c r="Q286" s="3"/>
      <c r="R286" s="3"/>
      <c r="S286" s="3"/>
      <c r="T286" s="3"/>
      <c r="U286" s="3"/>
      <c r="V286" s="3"/>
      <c r="W286" s="3"/>
      <c r="X286" s="3"/>
      <c r="Y286" s="3"/>
    </row>
    <row r="287" spans="1:25" ht="13.75" customHeight="1">
      <c r="A287" s="4" t="s">
        <v>1912</v>
      </c>
      <c r="B287" s="3"/>
      <c r="C287" s="12">
        <v>72.955903199999995</v>
      </c>
      <c r="D287" s="3"/>
      <c r="E287" s="3"/>
      <c r="F287" s="3"/>
      <c r="G287" s="3"/>
      <c r="H287" s="3"/>
      <c r="I287" s="3"/>
      <c r="J287" s="3"/>
      <c r="K287" s="3"/>
      <c r="L287" s="3"/>
      <c r="M287" s="3"/>
      <c r="N287" s="3"/>
      <c r="O287" s="3"/>
      <c r="P287" s="3"/>
      <c r="Q287" s="3"/>
      <c r="R287" s="3"/>
      <c r="S287" s="3"/>
      <c r="T287" s="3"/>
      <c r="U287" s="3"/>
      <c r="V287" s="3"/>
      <c r="W287" s="3"/>
      <c r="X287" s="3"/>
      <c r="Y287" s="3"/>
    </row>
    <row r="288" spans="1:25" ht="13.75" customHeight="1">
      <c r="A288" s="4" t="s">
        <v>1913</v>
      </c>
      <c r="B288" s="3"/>
      <c r="C288" s="12">
        <v>72.837288000000001</v>
      </c>
      <c r="D288" s="3"/>
      <c r="E288" s="3"/>
      <c r="F288" s="3"/>
      <c r="G288" s="3"/>
      <c r="H288" s="3"/>
      <c r="I288" s="3"/>
      <c r="J288" s="3"/>
      <c r="K288" s="3"/>
      <c r="L288" s="3"/>
      <c r="M288" s="3"/>
      <c r="N288" s="3"/>
      <c r="O288" s="3"/>
      <c r="P288" s="3"/>
      <c r="Q288" s="3"/>
      <c r="R288" s="3"/>
      <c r="S288" s="3"/>
      <c r="T288" s="3"/>
      <c r="U288" s="3"/>
      <c r="V288" s="3"/>
      <c r="W288" s="3"/>
      <c r="X288" s="3"/>
      <c r="Y288" s="3"/>
    </row>
    <row r="289" spans="1:25" ht="13.75" customHeight="1">
      <c r="A289" s="4" t="s">
        <v>1914</v>
      </c>
      <c r="B289" s="3"/>
      <c r="C289" s="12">
        <v>76.876419999999996</v>
      </c>
      <c r="D289" s="3"/>
      <c r="E289" s="3"/>
      <c r="F289" s="3"/>
      <c r="G289" s="3"/>
      <c r="H289" s="3"/>
      <c r="I289" s="3"/>
      <c r="J289" s="3"/>
      <c r="K289" s="3"/>
      <c r="L289" s="3"/>
      <c r="M289" s="3"/>
      <c r="N289" s="3"/>
      <c r="O289" s="3"/>
      <c r="P289" s="3"/>
      <c r="Q289" s="3"/>
      <c r="R289" s="3"/>
      <c r="S289" s="3"/>
      <c r="T289" s="3"/>
      <c r="U289" s="3"/>
      <c r="V289" s="3"/>
      <c r="W289" s="3"/>
      <c r="X289" s="3"/>
      <c r="Y289" s="3"/>
    </row>
    <row r="290" spans="1:25" ht="13.75" customHeight="1">
      <c r="A290" s="4" t="s">
        <v>1915</v>
      </c>
      <c r="B290" s="3"/>
      <c r="C290" s="12">
        <v>72.9281589</v>
      </c>
      <c r="D290" s="3"/>
      <c r="E290" s="3"/>
      <c r="F290" s="3"/>
      <c r="G290" s="3"/>
      <c r="H290" s="3"/>
      <c r="I290" s="3"/>
      <c r="J290" s="3"/>
      <c r="K290" s="3"/>
      <c r="L290" s="3"/>
      <c r="M290" s="3"/>
      <c r="N290" s="3"/>
      <c r="O290" s="3"/>
      <c r="P290" s="3"/>
      <c r="Q290" s="3"/>
      <c r="R290" s="3"/>
      <c r="S290" s="3"/>
      <c r="T290" s="3"/>
      <c r="U290" s="3"/>
      <c r="V290" s="3"/>
      <c r="W290" s="3"/>
      <c r="X290" s="3"/>
      <c r="Y290" s="3"/>
    </row>
    <row r="291" spans="1:25" ht="13.75" customHeight="1">
      <c r="A291" s="4" t="s">
        <v>1881</v>
      </c>
      <c r="B291" s="3"/>
      <c r="C291" s="12">
        <v>76.288583000000003</v>
      </c>
      <c r="D291" s="3"/>
      <c r="E291" s="3"/>
      <c r="F291" s="3"/>
      <c r="G291" s="3"/>
      <c r="H291" s="3"/>
      <c r="I291" s="3"/>
      <c r="J291" s="3"/>
      <c r="K291" s="3"/>
      <c r="L291" s="3"/>
      <c r="M291" s="3"/>
      <c r="N291" s="3"/>
      <c r="O291" s="3"/>
      <c r="P291" s="3"/>
      <c r="Q291" s="3"/>
      <c r="R291" s="3"/>
      <c r="S291" s="3"/>
      <c r="T291" s="3"/>
      <c r="U291" s="3"/>
      <c r="V291" s="3"/>
      <c r="W291" s="3"/>
      <c r="X291" s="3"/>
      <c r="Y291" s="3"/>
    </row>
    <row r="292" spans="1:25" ht="13.75" customHeight="1">
      <c r="A292" s="4" t="s">
        <v>1916</v>
      </c>
      <c r="B292" s="3"/>
      <c r="C292" s="12">
        <v>72.998568599999999</v>
      </c>
      <c r="D292" s="3"/>
      <c r="E292" s="3"/>
      <c r="F292" s="3"/>
      <c r="G292" s="3"/>
      <c r="H292" s="3"/>
      <c r="I292" s="3"/>
      <c r="J292" s="3"/>
      <c r="K292" s="3"/>
      <c r="L292" s="3"/>
      <c r="M292" s="3"/>
      <c r="N292" s="3"/>
      <c r="O292" s="3"/>
      <c r="P292" s="3"/>
      <c r="Q292" s="3"/>
      <c r="R292" s="3"/>
      <c r="S292" s="3"/>
      <c r="T292" s="3"/>
      <c r="U292" s="3"/>
      <c r="V292" s="3"/>
      <c r="W292" s="3"/>
      <c r="X292" s="3"/>
      <c r="Y292" s="3"/>
    </row>
    <row r="293" spans="1:25" ht="13.75" customHeight="1">
      <c r="A293" s="4" t="s">
        <v>1917</v>
      </c>
      <c r="B293" s="3"/>
      <c r="C293" s="12">
        <v>72.8840395</v>
      </c>
      <c r="D293" s="3"/>
      <c r="E293" s="3"/>
      <c r="F293" s="3"/>
      <c r="G293" s="3"/>
      <c r="H293" s="3"/>
      <c r="I293" s="3"/>
      <c r="J293" s="3"/>
      <c r="K293" s="3"/>
      <c r="L293" s="3"/>
      <c r="M293" s="3"/>
      <c r="N293" s="3"/>
      <c r="O293" s="3"/>
      <c r="P293" s="3"/>
      <c r="Q293" s="3"/>
      <c r="R293" s="3"/>
      <c r="S293" s="3"/>
      <c r="T293" s="3"/>
      <c r="U293" s="3"/>
      <c r="V293" s="3"/>
      <c r="W293" s="3"/>
      <c r="X293" s="3"/>
      <c r="Y293" s="3"/>
    </row>
    <row r="294" spans="1:25" ht="13.75" customHeight="1">
      <c r="A294" s="4" t="s">
        <v>1902</v>
      </c>
      <c r="B294" s="3"/>
      <c r="C294" s="12">
        <v>84.822901999999999</v>
      </c>
      <c r="D294" s="3"/>
      <c r="E294" s="3"/>
      <c r="F294" s="3"/>
      <c r="G294" s="3"/>
      <c r="H294" s="3"/>
      <c r="I294" s="3"/>
      <c r="J294" s="3"/>
      <c r="K294" s="3"/>
      <c r="L294" s="3"/>
      <c r="M294" s="3"/>
      <c r="N294" s="3"/>
      <c r="O294" s="3"/>
      <c r="P294" s="3"/>
      <c r="Q294" s="3"/>
      <c r="R294" s="3"/>
      <c r="S294" s="3"/>
      <c r="T294" s="3"/>
      <c r="U294" s="3"/>
      <c r="V294" s="3"/>
      <c r="W294" s="3"/>
      <c r="X294" s="3"/>
      <c r="Y294" s="3"/>
    </row>
    <row r="295" spans="1:25" ht="13.75" customHeight="1">
      <c r="A295" s="4" t="s">
        <v>1918</v>
      </c>
      <c r="B295" s="3"/>
      <c r="C295" s="12">
        <v>72.854709599999893</v>
      </c>
      <c r="D295" s="3"/>
      <c r="E295" s="3"/>
      <c r="F295" s="3"/>
      <c r="G295" s="3"/>
      <c r="H295" s="3"/>
      <c r="I295" s="3"/>
      <c r="J295" s="3"/>
      <c r="K295" s="3"/>
      <c r="L295" s="3"/>
      <c r="M295" s="3"/>
      <c r="N295" s="3"/>
      <c r="O295" s="3"/>
      <c r="P295" s="3"/>
      <c r="Q295" s="3"/>
      <c r="R295" s="3"/>
      <c r="S295" s="3"/>
      <c r="T295" s="3"/>
      <c r="U295" s="3"/>
      <c r="V295" s="3"/>
      <c r="W295" s="3"/>
      <c r="X295" s="3"/>
      <c r="Y295" s="3"/>
    </row>
    <row r="296" spans="1:25" ht="13.75" customHeight="1">
      <c r="A296" s="4" t="s">
        <v>1919</v>
      </c>
      <c r="B296" s="3"/>
      <c r="C296" s="12">
        <v>73.164462799999995</v>
      </c>
      <c r="D296" s="3"/>
      <c r="E296" s="3"/>
      <c r="F296" s="3"/>
      <c r="G296" s="3"/>
      <c r="H296" s="3"/>
      <c r="I296" s="3"/>
      <c r="J296" s="3"/>
      <c r="K296" s="3"/>
      <c r="L296" s="3"/>
      <c r="M296" s="3"/>
      <c r="N296" s="3"/>
      <c r="O296" s="3"/>
      <c r="P296" s="3"/>
      <c r="Q296" s="3"/>
      <c r="R296" s="3"/>
      <c r="S296" s="3"/>
      <c r="T296" s="3"/>
      <c r="U296" s="3"/>
      <c r="V296" s="3"/>
      <c r="W296" s="3"/>
      <c r="X296" s="3"/>
      <c r="Y296" s="3"/>
    </row>
    <row r="297" spans="1:25" ht="13.75" customHeight="1">
      <c r="A297" s="4" t="s">
        <v>1920</v>
      </c>
      <c r="B297" s="3"/>
      <c r="C297" s="12">
        <v>72.730439199999907</v>
      </c>
      <c r="D297" s="3"/>
      <c r="E297" s="3"/>
      <c r="F297" s="3"/>
      <c r="G297" s="3"/>
      <c r="H297" s="3"/>
      <c r="I297" s="3"/>
      <c r="J297" s="3"/>
      <c r="K297" s="3"/>
      <c r="L297" s="3"/>
      <c r="M297" s="3"/>
      <c r="N297" s="3"/>
      <c r="O297" s="3"/>
      <c r="P297" s="3"/>
      <c r="Q297" s="3"/>
      <c r="R297" s="3"/>
      <c r="S297" s="3"/>
      <c r="T297" s="3"/>
      <c r="U297" s="3"/>
      <c r="V297" s="3"/>
      <c r="W297" s="3"/>
      <c r="X297" s="3"/>
      <c r="Y297" s="3"/>
    </row>
    <row r="298" spans="1:25" ht="13.75" customHeight="1">
      <c r="A298" s="4" t="s">
        <v>1921</v>
      </c>
      <c r="B298" s="3"/>
      <c r="C298" s="12">
        <v>72.931712300000001</v>
      </c>
      <c r="D298" s="3"/>
      <c r="E298" s="3"/>
      <c r="F298" s="3"/>
      <c r="G298" s="3"/>
      <c r="H298" s="3"/>
      <c r="I298" s="3"/>
      <c r="J298" s="3"/>
      <c r="K298" s="3"/>
      <c r="L298" s="3"/>
      <c r="M298" s="3"/>
      <c r="N298" s="3"/>
      <c r="O298" s="3"/>
      <c r="P298" s="3"/>
      <c r="Q298" s="3"/>
      <c r="R298" s="3"/>
      <c r="S298" s="3"/>
      <c r="T298" s="3"/>
      <c r="U298" s="3"/>
      <c r="V298" s="3"/>
      <c r="W298" s="3"/>
      <c r="X298" s="3"/>
      <c r="Y298" s="3"/>
    </row>
    <row r="299" spans="1:25" ht="13.75" customHeight="1">
      <c r="A299" s="4" t="s">
        <v>1922</v>
      </c>
      <c r="B299" s="3"/>
      <c r="C299" s="12">
        <v>72.859378300000003</v>
      </c>
      <c r="D299" s="3"/>
      <c r="E299" s="3"/>
      <c r="F299" s="3"/>
      <c r="G299" s="3"/>
      <c r="H299" s="3"/>
      <c r="I299" s="3"/>
      <c r="J299" s="3"/>
      <c r="K299" s="3"/>
      <c r="L299" s="3"/>
      <c r="M299" s="3"/>
      <c r="N299" s="3"/>
      <c r="O299" s="3"/>
      <c r="P299" s="3"/>
      <c r="Q299" s="3"/>
      <c r="R299" s="3"/>
      <c r="S299" s="3"/>
      <c r="T299" s="3"/>
      <c r="U299" s="3"/>
      <c r="V299" s="3"/>
      <c r="W299" s="3"/>
      <c r="X299" s="3"/>
      <c r="Y299" s="3"/>
    </row>
    <row r="300" spans="1:25" ht="13.75" customHeight="1">
      <c r="A300" s="4" t="s">
        <v>1923</v>
      </c>
      <c r="B300" s="3"/>
      <c r="C300" s="12">
        <v>72.765518399999905</v>
      </c>
      <c r="D300" s="3"/>
      <c r="E300" s="3"/>
      <c r="F300" s="3"/>
      <c r="G300" s="3"/>
      <c r="H300" s="3"/>
      <c r="I300" s="3"/>
      <c r="J300" s="3"/>
      <c r="K300" s="3"/>
      <c r="L300" s="3"/>
      <c r="M300" s="3"/>
      <c r="N300" s="3"/>
      <c r="O300" s="3"/>
      <c r="P300" s="3"/>
      <c r="Q300" s="3"/>
      <c r="R300" s="3"/>
      <c r="S300" s="3"/>
      <c r="T300" s="3"/>
      <c r="U300" s="3"/>
      <c r="V300" s="3"/>
      <c r="W300" s="3"/>
      <c r="X300" s="3"/>
      <c r="Y300" s="3"/>
    </row>
    <row r="301" spans="1:25" ht="13.75" customHeight="1">
      <c r="A301" s="4" t="s">
        <v>1924</v>
      </c>
      <c r="B301" s="3"/>
      <c r="C301" s="12">
        <v>73.192602299999905</v>
      </c>
      <c r="D301" s="3"/>
      <c r="E301" s="3"/>
      <c r="F301" s="3"/>
      <c r="G301" s="3"/>
      <c r="H301" s="3"/>
      <c r="I301" s="3"/>
      <c r="J301" s="3"/>
      <c r="K301" s="3"/>
      <c r="L301" s="3"/>
      <c r="M301" s="3"/>
      <c r="N301" s="3"/>
      <c r="O301" s="3"/>
      <c r="P301" s="3"/>
      <c r="Q301" s="3"/>
      <c r="R301" s="3"/>
      <c r="S301" s="3"/>
      <c r="T301" s="3"/>
      <c r="U301" s="3"/>
      <c r="V301" s="3"/>
      <c r="W301" s="3"/>
      <c r="X301" s="3"/>
      <c r="Y301" s="3"/>
    </row>
    <row r="302" spans="1:25" ht="13.75" customHeight="1">
      <c r="A302" s="4" t="s">
        <v>1925</v>
      </c>
      <c r="B302" s="3"/>
      <c r="C302" s="12">
        <v>72.899540000000002</v>
      </c>
      <c r="D302" s="3"/>
      <c r="E302" s="3"/>
      <c r="F302" s="3"/>
      <c r="G302" s="3"/>
      <c r="H302" s="3"/>
      <c r="I302" s="3"/>
      <c r="J302" s="3"/>
      <c r="K302" s="3"/>
      <c r="L302" s="3"/>
      <c r="M302" s="3"/>
      <c r="N302" s="3"/>
      <c r="O302" s="3"/>
      <c r="P302" s="3"/>
      <c r="Q302" s="3"/>
      <c r="R302" s="3"/>
      <c r="S302" s="3"/>
      <c r="T302" s="3"/>
      <c r="U302" s="3"/>
      <c r="V302" s="3"/>
      <c r="W302" s="3"/>
      <c r="X302" s="3"/>
      <c r="Y302" s="3"/>
    </row>
    <row r="303" spans="1:25" ht="13.75" customHeight="1">
      <c r="A303" s="4" t="s">
        <v>1926</v>
      </c>
      <c r="B303" s="3"/>
      <c r="C303" s="12">
        <v>85.514873499999993</v>
      </c>
      <c r="D303" s="3"/>
      <c r="E303" s="3"/>
      <c r="F303" s="3"/>
      <c r="G303" s="3"/>
      <c r="H303" s="3"/>
      <c r="I303" s="3"/>
      <c r="J303" s="3"/>
      <c r="K303" s="3"/>
      <c r="L303" s="3"/>
      <c r="M303" s="3"/>
      <c r="N303" s="3"/>
      <c r="O303" s="3"/>
      <c r="P303" s="3"/>
      <c r="Q303" s="3"/>
      <c r="R303" s="3"/>
      <c r="S303" s="3"/>
      <c r="T303" s="3"/>
      <c r="U303" s="3"/>
      <c r="V303" s="3"/>
      <c r="W303" s="3"/>
      <c r="X303" s="3"/>
      <c r="Y303" s="3"/>
    </row>
    <row r="304" spans="1:25" ht="13.75" customHeight="1">
      <c r="A304" s="4" t="s">
        <v>1927</v>
      </c>
      <c r="B304" s="3"/>
      <c r="C304" s="12">
        <v>72.910251099999996</v>
      </c>
      <c r="D304" s="3"/>
      <c r="E304" s="3"/>
      <c r="F304" s="3"/>
      <c r="G304" s="3"/>
      <c r="H304" s="3"/>
      <c r="I304" s="3"/>
      <c r="J304" s="3"/>
      <c r="K304" s="3"/>
      <c r="L304" s="3"/>
      <c r="M304" s="3"/>
      <c r="N304" s="3"/>
      <c r="O304" s="3"/>
      <c r="P304" s="3"/>
      <c r="Q304" s="3"/>
      <c r="R304" s="3"/>
      <c r="S304" s="3"/>
      <c r="T304" s="3"/>
      <c r="U304" s="3"/>
      <c r="V304" s="3"/>
      <c r="W304" s="3"/>
      <c r="X304" s="3"/>
      <c r="Y304" s="3"/>
    </row>
    <row r="305" spans="1:25" ht="13.75" customHeight="1">
      <c r="A305" s="4" t="s">
        <v>1801</v>
      </c>
      <c r="B305" s="3"/>
      <c r="C305" s="12">
        <v>78.435404199999994</v>
      </c>
      <c r="D305" s="3"/>
      <c r="E305" s="3"/>
      <c r="F305" s="3"/>
      <c r="G305" s="3"/>
      <c r="H305" s="3"/>
      <c r="I305" s="3"/>
      <c r="J305" s="3"/>
      <c r="K305" s="3"/>
      <c r="L305" s="3"/>
      <c r="M305" s="3"/>
      <c r="N305" s="3"/>
      <c r="O305" s="3"/>
      <c r="P305" s="3"/>
      <c r="Q305" s="3"/>
      <c r="R305" s="3"/>
      <c r="S305" s="3"/>
      <c r="T305" s="3"/>
      <c r="U305" s="3"/>
      <c r="V305" s="3"/>
      <c r="W305" s="3"/>
      <c r="X305" s="3"/>
      <c r="Y305" s="3"/>
    </row>
    <row r="306" spans="1:25" ht="13.75" customHeight="1">
      <c r="A306" s="4" t="s">
        <v>1928</v>
      </c>
      <c r="B306" s="3"/>
      <c r="C306" s="12">
        <v>77.179555800000003</v>
      </c>
      <c r="D306" s="3"/>
      <c r="E306" s="3"/>
      <c r="F306" s="3"/>
      <c r="G306" s="3"/>
      <c r="H306" s="3"/>
      <c r="I306" s="3"/>
      <c r="J306" s="3"/>
      <c r="K306" s="3"/>
      <c r="L306" s="3"/>
      <c r="M306" s="3"/>
      <c r="N306" s="3"/>
      <c r="O306" s="3"/>
      <c r="P306" s="3"/>
      <c r="Q306" s="3"/>
      <c r="R306" s="3"/>
      <c r="S306" s="3"/>
      <c r="T306" s="3"/>
      <c r="U306" s="3"/>
      <c r="V306" s="3"/>
      <c r="W306" s="3"/>
      <c r="X306" s="3"/>
      <c r="Y306" s="3"/>
    </row>
    <row r="307" spans="1:25" ht="13.75" customHeight="1">
      <c r="A307" s="4" t="s">
        <v>1929</v>
      </c>
      <c r="B307" s="3"/>
      <c r="C307" s="12">
        <v>72.8288826</v>
      </c>
      <c r="D307" s="3"/>
      <c r="E307" s="3"/>
      <c r="F307" s="3"/>
      <c r="G307" s="3"/>
      <c r="H307" s="3"/>
      <c r="I307" s="3"/>
      <c r="J307" s="3"/>
      <c r="K307" s="3"/>
      <c r="L307" s="3"/>
      <c r="M307" s="3"/>
      <c r="N307" s="3"/>
      <c r="O307" s="3"/>
      <c r="P307" s="3"/>
      <c r="Q307" s="3"/>
      <c r="R307" s="3"/>
      <c r="S307" s="3"/>
      <c r="T307" s="3"/>
      <c r="U307" s="3"/>
      <c r="V307" s="3"/>
      <c r="W307" s="3"/>
      <c r="X307" s="3"/>
      <c r="Y307" s="3"/>
    </row>
    <row r="308" spans="1:25" ht="13.75" customHeight="1">
      <c r="A308" s="4" t="s">
        <v>1748</v>
      </c>
      <c r="B308" s="3"/>
      <c r="C308" s="12">
        <v>84.243684899999906</v>
      </c>
      <c r="D308" s="3"/>
      <c r="E308" s="3"/>
      <c r="F308" s="3"/>
      <c r="G308" s="3"/>
      <c r="H308" s="3"/>
      <c r="I308" s="3"/>
      <c r="J308" s="3"/>
      <c r="K308" s="3"/>
      <c r="L308" s="3"/>
      <c r="M308" s="3"/>
      <c r="N308" s="3"/>
      <c r="O308" s="3"/>
      <c r="P308" s="3"/>
      <c r="Q308" s="3"/>
      <c r="R308" s="3"/>
      <c r="S308" s="3"/>
      <c r="T308" s="3"/>
      <c r="U308" s="3"/>
      <c r="V308" s="3"/>
      <c r="W308" s="3"/>
      <c r="X308" s="3"/>
      <c r="Y308" s="3"/>
    </row>
    <row r="309" spans="1:25" ht="13.75" customHeight="1">
      <c r="A309" s="4" t="s">
        <v>1930</v>
      </c>
      <c r="B309" s="3"/>
      <c r="C309" s="12">
        <v>73.127926899999906</v>
      </c>
      <c r="D309" s="3"/>
      <c r="E309" s="3"/>
      <c r="F309" s="3"/>
      <c r="G309" s="3"/>
      <c r="H309" s="3"/>
      <c r="I309" s="3"/>
      <c r="J309" s="3"/>
      <c r="K309" s="3"/>
      <c r="L309" s="3"/>
      <c r="M309" s="3"/>
      <c r="N309" s="3"/>
      <c r="O309" s="3"/>
      <c r="P309" s="3"/>
      <c r="Q309" s="3"/>
      <c r="R309" s="3"/>
      <c r="S309" s="3"/>
      <c r="T309" s="3"/>
      <c r="U309" s="3"/>
      <c r="V309" s="3"/>
      <c r="W309" s="3"/>
      <c r="X309" s="3"/>
      <c r="Y309" s="3"/>
    </row>
    <row r="310" spans="1:25" ht="13.75" customHeight="1">
      <c r="A310" s="4" t="s">
        <v>1931</v>
      </c>
      <c r="B310" s="3"/>
      <c r="C310" s="12">
        <v>72.910145599999893</v>
      </c>
      <c r="D310" s="3"/>
      <c r="E310" s="3"/>
      <c r="F310" s="3"/>
      <c r="G310" s="3"/>
      <c r="H310" s="3"/>
      <c r="I310" s="3"/>
      <c r="J310" s="3"/>
      <c r="K310" s="3"/>
      <c r="L310" s="3"/>
      <c r="M310" s="3"/>
      <c r="N310" s="3"/>
      <c r="O310" s="3"/>
      <c r="P310" s="3"/>
      <c r="Q310" s="3"/>
      <c r="R310" s="3"/>
      <c r="S310" s="3"/>
      <c r="T310" s="3"/>
      <c r="U310" s="3"/>
      <c r="V310" s="3"/>
      <c r="W310" s="3"/>
      <c r="X310" s="3"/>
      <c r="Y310" s="3"/>
    </row>
    <row r="311" spans="1:25" ht="13.75" customHeight="1">
      <c r="A311" s="4" t="s">
        <v>1932</v>
      </c>
      <c r="B311" s="3"/>
      <c r="C311" s="12">
        <v>72.984656999999999</v>
      </c>
      <c r="D311" s="3"/>
      <c r="E311" s="3"/>
      <c r="F311" s="3"/>
      <c r="G311" s="3"/>
      <c r="H311" s="3"/>
      <c r="I311" s="3"/>
      <c r="J311" s="3"/>
      <c r="K311" s="3"/>
      <c r="L311" s="3"/>
      <c r="M311" s="3"/>
      <c r="N311" s="3"/>
      <c r="O311" s="3"/>
      <c r="P311" s="3"/>
      <c r="Q311" s="3"/>
      <c r="R311" s="3"/>
      <c r="S311" s="3"/>
      <c r="T311" s="3"/>
      <c r="U311" s="3"/>
      <c r="V311" s="3"/>
      <c r="W311" s="3"/>
      <c r="X311" s="3"/>
      <c r="Y311" s="3"/>
    </row>
    <row r="312" spans="1:25" ht="13.75" customHeight="1">
      <c r="A312" s="4" t="s">
        <v>1933</v>
      </c>
      <c r="B312" s="3"/>
      <c r="C312" s="12">
        <v>80.263955499999994</v>
      </c>
      <c r="D312" s="3"/>
      <c r="E312" s="3"/>
      <c r="F312" s="3"/>
      <c r="G312" s="3"/>
      <c r="H312" s="3"/>
      <c r="I312" s="3"/>
      <c r="J312" s="3"/>
      <c r="K312" s="3"/>
      <c r="L312" s="3"/>
      <c r="M312" s="3"/>
      <c r="N312" s="3"/>
      <c r="O312" s="3"/>
      <c r="P312" s="3"/>
      <c r="Q312" s="3"/>
      <c r="R312" s="3"/>
      <c r="S312" s="3"/>
      <c r="T312" s="3"/>
      <c r="U312" s="3"/>
      <c r="V312" s="3"/>
      <c r="W312" s="3"/>
      <c r="X312" s="3"/>
      <c r="Y312" s="3"/>
    </row>
    <row r="313" spans="1:25" ht="13.75" customHeight="1">
      <c r="A313" s="4" t="s">
        <v>1934</v>
      </c>
      <c r="B313" s="3"/>
      <c r="C313" s="12">
        <v>72.806502299999906</v>
      </c>
      <c r="D313" s="3"/>
      <c r="E313" s="3"/>
      <c r="F313" s="3"/>
      <c r="G313" s="3"/>
      <c r="H313" s="3"/>
      <c r="I313" s="3"/>
      <c r="J313" s="3"/>
      <c r="K313" s="3"/>
      <c r="L313" s="3"/>
      <c r="M313" s="3"/>
      <c r="N313" s="3"/>
      <c r="O313" s="3"/>
      <c r="P313" s="3"/>
      <c r="Q313" s="3"/>
      <c r="R313" s="3"/>
      <c r="S313" s="3"/>
      <c r="T313" s="3"/>
      <c r="U313" s="3"/>
      <c r="V313" s="3"/>
      <c r="W313" s="3"/>
      <c r="X313" s="3"/>
      <c r="Y313" s="3"/>
    </row>
    <row r="314" spans="1:25" ht="13.75" customHeight="1">
      <c r="A314" s="4" t="s">
        <v>1935</v>
      </c>
      <c r="B314" s="3"/>
      <c r="C314" s="12">
        <v>73.009001299999994</v>
      </c>
      <c r="D314" s="3"/>
      <c r="E314" s="3"/>
      <c r="F314" s="3"/>
      <c r="G314" s="3"/>
      <c r="H314" s="3"/>
      <c r="I314" s="3"/>
      <c r="J314" s="3"/>
      <c r="K314" s="3"/>
      <c r="L314" s="3"/>
      <c r="M314" s="3"/>
      <c r="N314" s="3"/>
      <c r="O314" s="3"/>
      <c r="P314" s="3"/>
      <c r="Q314" s="3"/>
      <c r="R314" s="3"/>
      <c r="S314" s="3"/>
      <c r="T314" s="3"/>
      <c r="U314" s="3"/>
      <c r="V314" s="3"/>
      <c r="W314" s="3"/>
      <c r="X314" s="3"/>
      <c r="Y314" s="3"/>
    </row>
    <row r="315" spans="1:25" ht="13.75" customHeight="1">
      <c r="A315" s="4" t="s">
        <v>1688</v>
      </c>
      <c r="B315" s="3"/>
      <c r="C315" s="12">
        <v>72.841577999999998</v>
      </c>
      <c r="D315" s="3"/>
      <c r="E315" s="3"/>
      <c r="F315" s="3"/>
      <c r="G315" s="3"/>
      <c r="H315" s="3"/>
      <c r="I315" s="3"/>
      <c r="J315" s="3"/>
      <c r="K315" s="3"/>
      <c r="L315" s="3"/>
      <c r="M315" s="3"/>
      <c r="N315" s="3"/>
      <c r="O315" s="3"/>
      <c r="P315" s="3"/>
      <c r="Q315" s="3"/>
      <c r="R315" s="3"/>
      <c r="S315" s="3"/>
      <c r="T315" s="3"/>
      <c r="U315" s="3"/>
      <c r="V315" s="3"/>
      <c r="W315" s="3"/>
      <c r="X315" s="3"/>
      <c r="Y315" s="3"/>
    </row>
    <row r="316" spans="1:25" ht="13.75" customHeight="1">
      <c r="A316" s="4" t="s">
        <v>1936</v>
      </c>
      <c r="B316" s="3"/>
      <c r="C316" s="12">
        <v>79.796052299999999</v>
      </c>
      <c r="D316" s="3"/>
      <c r="E316" s="3"/>
      <c r="F316" s="3"/>
      <c r="G316" s="3"/>
      <c r="H316" s="3"/>
      <c r="I316" s="3"/>
      <c r="J316" s="3"/>
      <c r="K316" s="3"/>
      <c r="L316" s="3"/>
      <c r="M316" s="3"/>
      <c r="N316" s="3"/>
      <c r="O316" s="3"/>
      <c r="P316" s="3"/>
      <c r="Q316" s="3"/>
      <c r="R316" s="3"/>
      <c r="S316" s="3"/>
      <c r="T316" s="3"/>
      <c r="U316" s="3"/>
      <c r="V316" s="3"/>
      <c r="W316" s="3"/>
      <c r="X316" s="3"/>
      <c r="Y316" s="3"/>
    </row>
    <row r="317" spans="1:25" ht="13.75" customHeight="1">
      <c r="A317" s="4" t="s">
        <v>1937</v>
      </c>
      <c r="B317" s="3"/>
      <c r="C317" s="12">
        <v>82.973914399999998</v>
      </c>
      <c r="D317" s="3"/>
      <c r="E317" s="3"/>
      <c r="F317" s="3"/>
      <c r="G317" s="3"/>
      <c r="H317" s="3"/>
      <c r="I317" s="3"/>
      <c r="J317" s="3"/>
      <c r="K317" s="3"/>
      <c r="L317" s="3"/>
      <c r="M317" s="3"/>
      <c r="N317" s="3"/>
      <c r="O317" s="3"/>
      <c r="P317" s="3"/>
      <c r="Q317" s="3"/>
      <c r="R317" s="3"/>
      <c r="S317" s="3"/>
      <c r="T317" s="3"/>
      <c r="U317" s="3"/>
      <c r="V317" s="3"/>
      <c r="W317" s="3"/>
      <c r="X317" s="3"/>
      <c r="Y317" s="3"/>
    </row>
    <row r="318" spans="1:25" ht="13.75" customHeight="1">
      <c r="A318" s="4" t="s">
        <v>1938</v>
      </c>
      <c r="B318" s="3"/>
      <c r="C318" s="12">
        <v>80.5369058</v>
      </c>
      <c r="D318" s="3"/>
      <c r="E318" s="3"/>
      <c r="F318" s="3"/>
      <c r="G318" s="3"/>
      <c r="H318" s="3"/>
      <c r="I318" s="3"/>
      <c r="J318" s="3"/>
      <c r="K318" s="3"/>
      <c r="L318" s="3"/>
      <c r="M318" s="3"/>
      <c r="N318" s="3"/>
      <c r="O318" s="3"/>
      <c r="P318" s="3"/>
      <c r="Q318" s="3"/>
      <c r="R318" s="3"/>
      <c r="S318" s="3"/>
      <c r="T318" s="3"/>
      <c r="U318" s="3"/>
      <c r="V318" s="3"/>
      <c r="W318" s="3"/>
      <c r="X318" s="3"/>
      <c r="Y318" s="3"/>
    </row>
    <row r="319" spans="1:25" ht="13.75" customHeight="1">
      <c r="A319" s="4" t="s">
        <v>1939</v>
      </c>
      <c r="B319" s="3"/>
      <c r="C319" s="12">
        <v>73.009001299999994</v>
      </c>
      <c r="D319" s="3"/>
      <c r="E319" s="3"/>
      <c r="F319" s="3"/>
      <c r="G319" s="3"/>
      <c r="H319" s="3"/>
      <c r="I319" s="3"/>
      <c r="J319" s="3"/>
      <c r="K319" s="3"/>
      <c r="L319" s="3"/>
      <c r="M319" s="3"/>
      <c r="N319" s="3"/>
      <c r="O319" s="3"/>
      <c r="P319" s="3"/>
      <c r="Q319" s="3"/>
      <c r="R319" s="3"/>
      <c r="S319" s="3"/>
      <c r="T319" s="3"/>
      <c r="U319" s="3"/>
      <c r="V319" s="3"/>
      <c r="W319" s="3"/>
      <c r="X319" s="3"/>
      <c r="Y319" s="3"/>
    </row>
    <row r="320" spans="1:25" ht="13.75" customHeight="1">
      <c r="A320" s="4" t="s">
        <v>1688</v>
      </c>
      <c r="B320" s="3"/>
      <c r="C320" s="12">
        <v>73.073963399999997</v>
      </c>
      <c r="D320" s="3"/>
      <c r="E320" s="3"/>
      <c r="F320" s="3"/>
      <c r="G320" s="3"/>
      <c r="H320" s="3"/>
      <c r="I320" s="3"/>
      <c r="J320" s="3"/>
      <c r="K320" s="3"/>
      <c r="L320" s="3"/>
      <c r="M320" s="3"/>
      <c r="N320" s="3"/>
      <c r="O320" s="3"/>
      <c r="P320" s="3"/>
      <c r="Q320" s="3"/>
      <c r="R320" s="3"/>
      <c r="S320" s="3"/>
      <c r="T320" s="3"/>
      <c r="U320" s="3"/>
      <c r="V320" s="3"/>
      <c r="W320" s="3"/>
      <c r="X320" s="3"/>
      <c r="Y320" s="3"/>
    </row>
    <row r="321" spans="1:25" ht="13.75" customHeight="1">
      <c r="A321" s="4" t="s">
        <v>1940</v>
      </c>
      <c r="B321" s="3"/>
      <c r="C321" s="12">
        <v>72.846907299999998</v>
      </c>
      <c r="D321" s="3"/>
      <c r="E321" s="3"/>
      <c r="F321" s="3"/>
      <c r="G321" s="3"/>
      <c r="H321" s="3"/>
      <c r="I321" s="3"/>
      <c r="J321" s="3"/>
      <c r="K321" s="3"/>
      <c r="L321" s="3"/>
      <c r="M321" s="3"/>
      <c r="N321" s="3"/>
      <c r="O321" s="3"/>
      <c r="P321" s="3"/>
      <c r="Q321" s="3"/>
      <c r="R321" s="3"/>
      <c r="S321" s="3"/>
      <c r="T321" s="3"/>
      <c r="U321" s="3"/>
      <c r="V321" s="3"/>
      <c r="W321" s="3"/>
      <c r="X321" s="3"/>
      <c r="Y321" s="3"/>
    </row>
    <row r="322" spans="1:25" ht="13.75" customHeight="1">
      <c r="A322" s="4" t="s">
        <v>1941</v>
      </c>
      <c r="B322" s="3"/>
      <c r="C322" s="12">
        <v>77.600591100000003</v>
      </c>
      <c r="D322" s="3"/>
      <c r="E322" s="3"/>
      <c r="F322" s="3"/>
      <c r="G322" s="3"/>
      <c r="H322" s="3"/>
      <c r="I322" s="3"/>
      <c r="J322" s="3"/>
      <c r="K322" s="3"/>
      <c r="L322" s="3"/>
      <c r="M322" s="3"/>
      <c r="N322" s="3"/>
      <c r="O322" s="3"/>
      <c r="P322" s="3"/>
      <c r="Q322" s="3"/>
      <c r="R322" s="3"/>
      <c r="S322" s="3"/>
      <c r="T322" s="3"/>
      <c r="U322" s="3"/>
      <c r="V322" s="3"/>
      <c r="W322" s="3"/>
      <c r="X322" s="3"/>
      <c r="Y322" s="3"/>
    </row>
    <row r="323" spans="1:25" ht="13.75" customHeight="1">
      <c r="A323" s="4" t="s">
        <v>1942</v>
      </c>
      <c r="B323" s="3"/>
      <c r="C323" s="12">
        <v>72.848107999999996</v>
      </c>
      <c r="D323" s="3"/>
      <c r="E323" s="3"/>
      <c r="F323" s="3"/>
      <c r="G323" s="3"/>
      <c r="H323" s="3"/>
      <c r="I323" s="3"/>
      <c r="J323" s="3"/>
      <c r="K323" s="3"/>
      <c r="L323" s="3"/>
      <c r="M323" s="3"/>
      <c r="N323" s="3"/>
      <c r="O323" s="3"/>
      <c r="P323" s="3"/>
      <c r="Q323" s="3"/>
      <c r="R323" s="3"/>
      <c r="S323" s="3"/>
      <c r="T323" s="3"/>
      <c r="U323" s="3"/>
      <c r="V323" s="3"/>
      <c r="W323" s="3"/>
      <c r="X323" s="3"/>
      <c r="Y323" s="3"/>
    </row>
    <row r="324" spans="1:25" ht="13.75" customHeight="1">
      <c r="A324" s="4" t="s">
        <v>1943</v>
      </c>
      <c r="B324" s="3"/>
      <c r="C324" s="12">
        <v>72.8382656</v>
      </c>
      <c r="D324" s="3"/>
      <c r="E324" s="3"/>
      <c r="F324" s="3"/>
      <c r="G324" s="3"/>
      <c r="H324" s="3"/>
      <c r="I324" s="3"/>
      <c r="J324" s="3"/>
      <c r="K324" s="3"/>
      <c r="L324" s="3"/>
      <c r="M324" s="3"/>
      <c r="N324" s="3"/>
      <c r="O324" s="3"/>
      <c r="P324" s="3"/>
      <c r="Q324" s="3"/>
      <c r="R324" s="3"/>
      <c r="S324" s="3"/>
      <c r="T324" s="3"/>
      <c r="U324" s="3"/>
      <c r="V324" s="3"/>
      <c r="W324" s="3"/>
      <c r="X324" s="3"/>
      <c r="Y324" s="3"/>
    </row>
    <row r="325" spans="1:25" ht="13.75" customHeight="1">
      <c r="A325" s="4" t="s">
        <v>1879</v>
      </c>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3.75" customHeight="1">
      <c r="A326" s="3"/>
      <c r="B326" s="3"/>
      <c r="C326" s="12">
        <v>72.884472099999996</v>
      </c>
      <c r="D326" s="3"/>
      <c r="E326" s="3"/>
      <c r="F326" s="3"/>
      <c r="G326" s="3"/>
      <c r="H326" s="3"/>
      <c r="I326" s="3"/>
      <c r="J326" s="3"/>
      <c r="K326" s="3"/>
      <c r="L326" s="3"/>
      <c r="M326" s="3"/>
      <c r="N326" s="3"/>
      <c r="O326" s="3"/>
      <c r="P326" s="3"/>
      <c r="Q326" s="3"/>
      <c r="R326" s="3"/>
      <c r="S326" s="3"/>
      <c r="T326" s="3"/>
      <c r="U326" s="3"/>
      <c r="V326" s="3"/>
      <c r="W326" s="3"/>
      <c r="X326" s="3"/>
      <c r="Y326" s="3"/>
    </row>
    <row r="327" spans="1:25" ht="13.75" customHeight="1">
      <c r="A327" s="4" t="s">
        <v>1944</v>
      </c>
      <c r="B327" s="3"/>
      <c r="C327" s="12">
        <v>72.897330199999999</v>
      </c>
      <c r="D327" s="3"/>
      <c r="E327" s="3"/>
      <c r="F327" s="3"/>
      <c r="G327" s="3"/>
      <c r="H327" s="3"/>
      <c r="I327" s="3"/>
      <c r="J327" s="3"/>
      <c r="K327" s="3"/>
      <c r="L327" s="3"/>
      <c r="M327" s="3"/>
      <c r="N327" s="3"/>
      <c r="O327" s="3"/>
      <c r="P327" s="3"/>
      <c r="Q327" s="3"/>
      <c r="R327" s="3"/>
      <c r="S327" s="3"/>
      <c r="T327" s="3"/>
      <c r="U327" s="3"/>
      <c r="V327" s="3"/>
      <c r="W327" s="3"/>
      <c r="X327" s="3"/>
      <c r="Y327" s="3"/>
    </row>
    <row r="328" spans="1:25" ht="13.75" customHeight="1">
      <c r="A328" s="4" t="s">
        <v>1945</v>
      </c>
      <c r="B328" s="3"/>
      <c r="C328" s="12">
        <v>73.117516199999997</v>
      </c>
      <c r="D328" s="3"/>
      <c r="E328" s="3"/>
      <c r="F328" s="3"/>
      <c r="G328" s="3"/>
      <c r="H328" s="3"/>
      <c r="I328" s="3"/>
      <c r="J328" s="3"/>
      <c r="K328" s="3"/>
      <c r="L328" s="3"/>
      <c r="M328" s="3"/>
      <c r="N328" s="3"/>
      <c r="O328" s="3"/>
      <c r="P328" s="3"/>
      <c r="Q328" s="3"/>
      <c r="R328" s="3"/>
      <c r="S328" s="3"/>
      <c r="T328" s="3"/>
      <c r="U328" s="3"/>
      <c r="V328" s="3"/>
      <c r="W328" s="3"/>
      <c r="X328" s="3"/>
      <c r="Y328" s="3"/>
    </row>
    <row r="329" spans="1:25" ht="13.75" customHeight="1">
      <c r="A329" s="4" t="s">
        <v>1946</v>
      </c>
      <c r="B329" s="3"/>
      <c r="C329" s="12">
        <v>72.8840395</v>
      </c>
      <c r="D329" s="3"/>
      <c r="E329" s="3"/>
      <c r="F329" s="3"/>
      <c r="G329" s="3"/>
      <c r="H329" s="3"/>
      <c r="I329" s="3"/>
      <c r="J329" s="3"/>
      <c r="K329" s="3"/>
      <c r="L329" s="3"/>
      <c r="M329" s="3"/>
      <c r="N329" s="3"/>
      <c r="O329" s="3"/>
      <c r="P329" s="3"/>
      <c r="Q329" s="3"/>
      <c r="R329" s="3"/>
      <c r="S329" s="3"/>
      <c r="T329" s="3"/>
      <c r="U329" s="3"/>
      <c r="V329" s="3"/>
      <c r="W329" s="3"/>
      <c r="X329" s="3"/>
      <c r="Y329" s="3"/>
    </row>
    <row r="330" spans="1:25" ht="13.75" customHeight="1">
      <c r="A330" s="4" t="s">
        <v>1902</v>
      </c>
      <c r="B330" s="3"/>
      <c r="C330" s="12">
        <v>73.019587099999995</v>
      </c>
      <c r="D330" s="3"/>
      <c r="E330" s="3"/>
      <c r="F330" s="3"/>
      <c r="G330" s="3"/>
      <c r="H330" s="3"/>
      <c r="I330" s="3"/>
      <c r="J330" s="3"/>
      <c r="K330" s="3"/>
      <c r="L330" s="3"/>
      <c r="M330" s="3"/>
      <c r="N330" s="3"/>
      <c r="O330" s="3"/>
      <c r="P330" s="3"/>
      <c r="Q330" s="3"/>
      <c r="R330" s="3"/>
      <c r="S330" s="3"/>
      <c r="T330" s="3"/>
      <c r="U330" s="3"/>
      <c r="V330" s="3"/>
      <c r="W330" s="3"/>
      <c r="X330" s="3"/>
      <c r="Y330" s="3"/>
    </row>
    <row r="331" spans="1:25" ht="13.75" customHeight="1">
      <c r="A331" s="4" t="s">
        <v>1844</v>
      </c>
      <c r="B331" s="3"/>
      <c r="C331" s="12">
        <v>72.818349400000002</v>
      </c>
      <c r="D331" s="3"/>
      <c r="E331" s="3"/>
      <c r="F331" s="3"/>
      <c r="G331" s="3"/>
      <c r="H331" s="3"/>
      <c r="I331" s="3"/>
      <c r="J331" s="3"/>
      <c r="K331" s="3"/>
      <c r="L331" s="3"/>
      <c r="M331" s="3"/>
      <c r="N331" s="3"/>
      <c r="O331" s="3"/>
      <c r="P331" s="3"/>
      <c r="Q331" s="3"/>
      <c r="R331" s="3"/>
      <c r="S331" s="3"/>
      <c r="T331" s="3"/>
      <c r="U331" s="3"/>
      <c r="V331" s="3"/>
      <c r="W331" s="3"/>
      <c r="X331" s="3"/>
      <c r="Y331" s="3"/>
    </row>
    <row r="332" spans="1:25" ht="13.75" customHeight="1">
      <c r="A332" s="4" t="s">
        <v>1947</v>
      </c>
      <c r="B332" s="3"/>
      <c r="C332" s="12">
        <v>77.082147599999999</v>
      </c>
      <c r="D332" s="3"/>
      <c r="E332" s="3"/>
      <c r="F332" s="3"/>
      <c r="G332" s="3"/>
      <c r="H332" s="3"/>
      <c r="I332" s="3"/>
      <c r="J332" s="3"/>
      <c r="K332" s="3"/>
      <c r="L332" s="3"/>
      <c r="M332" s="3"/>
      <c r="N332" s="3"/>
      <c r="O332" s="3"/>
      <c r="P332" s="3"/>
      <c r="Q332" s="3"/>
      <c r="R332" s="3"/>
      <c r="S332" s="3"/>
      <c r="T332" s="3"/>
      <c r="U332" s="3"/>
      <c r="V332" s="3"/>
      <c r="W332" s="3"/>
      <c r="X332" s="3"/>
      <c r="Y332" s="3"/>
    </row>
    <row r="333" spans="1:25" ht="13.75" customHeight="1">
      <c r="A333" s="4" t="s">
        <v>1948</v>
      </c>
      <c r="B333" s="3"/>
      <c r="C333" s="12">
        <v>73.164462799999995</v>
      </c>
      <c r="D333" s="3"/>
      <c r="E333" s="3"/>
      <c r="F333" s="3"/>
      <c r="G333" s="3"/>
      <c r="H333" s="3"/>
      <c r="I333" s="3"/>
      <c r="J333" s="3"/>
      <c r="K333" s="3"/>
      <c r="L333" s="3"/>
      <c r="M333" s="3"/>
      <c r="N333" s="3"/>
      <c r="O333" s="3"/>
      <c r="P333" s="3"/>
      <c r="Q333" s="3"/>
      <c r="R333" s="3"/>
      <c r="S333" s="3"/>
      <c r="T333" s="3"/>
      <c r="U333" s="3"/>
      <c r="V333" s="3"/>
      <c r="W333" s="3"/>
      <c r="X333" s="3"/>
      <c r="Y333" s="3"/>
    </row>
    <row r="334" spans="1:25" ht="13.75" customHeight="1">
      <c r="A334" s="4" t="s">
        <v>1920</v>
      </c>
      <c r="B334" s="3"/>
      <c r="C334" s="12">
        <v>73.029662500000001</v>
      </c>
      <c r="D334" s="3"/>
      <c r="E334" s="3"/>
      <c r="F334" s="3"/>
      <c r="G334" s="3"/>
      <c r="H334" s="3"/>
      <c r="I334" s="3"/>
      <c r="J334" s="3"/>
      <c r="K334" s="3"/>
      <c r="L334" s="3"/>
      <c r="M334" s="3"/>
      <c r="N334" s="3"/>
      <c r="O334" s="3"/>
      <c r="P334" s="3"/>
      <c r="Q334" s="3"/>
      <c r="R334" s="3"/>
      <c r="S334" s="3"/>
      <c r="T334" s="3"/>
      <c r="U334" s="3"/>
      <c r="V334" s="3"/>
      <c r="W334" s="3"/>
      <c r="X334" s="3"/>
      <c r="Y334" s="3"/>
    </row>
    <row r="335" spans="1:25" ht="13.75" customHeight="1">
      <c r="A335" s="4" t="s">
        <v>1949</v>
      </c>
      <c r="B335" s="3"/>
      <c r="C335" s="12">
        <v>77.188820100000001</v>
      </c>
      <c r="D335" s="3"/>
      <c r="E335" s="3"/>
      <c r="F335" s="3"/>
      <c r="G335" s="3"/>
      <c r="H335" s="3"/>
      <c r="I335" s="3"/>
      <c r="J335" s="3"/>
      <c r="K335" s="3"/>
      <c r="L335" s="3"/>
      <c r="M335" s="3"/>
      <c r="N335" s="3"/>
      <c r="O335" s="3"/>
      <c r="P335" s="3"/>
      <c r="Q335" s="3"/>
      <c r="R335" s="3"/>
      <c r="S335" s="3"/>
      <c r="T335" s="3"/>
      <c r="U335" s="3"/>
      <c r="V335" s="3"/>
      <c r="W335" s="3"/>
      <c r="X335" s="3"/>
      <c r="Y335" s="3"/>
    </row>
    <row r="336" spans="1:25" ht="13.75" customHeight="1">
      <c r="A336" s="4" t="s">
        <v>1950</v>
      </c>
      <c r="B336" s="3"/>
      <c r="C336" s="12">
        <v>72.839731700000002</v>
      </c>
      <c r="D336" s="3"/>
      <c r="E336" s="3"/>
      <c r="F336" s="3"/>
      <c r="G336" s="3"/>
      <c r="H336" s="3"/>
      <c r="I336" s="3"/>
      <c r="J336" s="3"/>
      <c r="K336" s="3"/>
      <c r="L336" s="3"/>
      <c r="M336" s="3"/>
      <c r="N336" s="3"/>
      <c r="O336" s="3"/>
      <c r="P336" s="3"/>
      <c r="Q336" s="3"/>
      <c r="R336" s="3"/>
      <c r="S336" s="3"/>
      <c r="T336" s="3"/>
      <c r="U336" s="3"/>
      <c r="V336" s="3"/>
      <c r="W336" s="3"/>
      <c r="X336" s="3"/>
      <c r="Y336" s="3"/>
    </row>
    <row r="337" spans="1:25" ht="13.75" customHeight="1">
      <c r="A337" s="4" t="s">
        <v>1851</v>
      </c>
      <c r="B337" s="3"/>
      <c r="C337" s="12">
        <v>72.835521299999996</v>
      </c>
      <c r="D337" s="3"/>
      <c r="E337" s="3"/>
      <c r="F337" s="3"/>
      <c r="G337" s="3"/>
      <c r="H337" s="3"/>
      <c r="I337" s="3"/>
      <c r="J337" s="3"/>
      <c r="K337" s="3"/>
      <c r="L337" s="3"/>
      <c r="M337" s="3"/>
      <c r="N337" s="3"/>
      <c r="O337" s="3"/>
      <c r="P337" s="3"/>
      <c r="Q337" s="3"/>
      <c r="R337" s="3"/>
      <c r="S337" s="3"/>
      <c r="T337" s="3"/>
      <c r="U337" s="3"/>
      <c r="V337" s="3"/>
      <c r="W337" s="3"/>
      <c r="X337" s="3"/>
      <c r="Y337" s="3"/>
    </row>
    <row r="338" spans="1:25" ht="13.75" customHeight="1">
      <c r="A338" s="4" t="s">
        <v>1951</v>
      </c>
      <c r="B338" s="3"/>
      <c r="C338" s="12">
        <v>94.202585900000003</v>
      </c>
      <c r="D338" s="3"/>
      <c r="E338" s="3"/>
      <c r="F338" s="3"/>
      <c r="G338" s="3"/>
      <c r="H338" s="3"/>
      <c r="I338" s="3"/>
      <c r="J338" s="3"/>
      <c r="K338" s="3"/>
      <c r="L338" s="3"/>
      <c r="M338" s="3"/>
      <c r="N338" s="3"/>
      <c r="O338" s="3"/>
      <c r="P338" s="3"/>
      <c r="Q338" s="3"/>
      <c r="R338" s="3"/>
      <c r="S338" s="3"/>
      <c r="T338" s="3"/>
      <c r="U338" s="3"/>
      <c r="V338" s="3"/>
      <c r="W338" s="3"/>
      <c r="X338" s="3"/>
      <c r="Y338" s="3"/>
    </row>
    <row r="339" spans="1:25" ht="13.75" customHeight="1">
      <c r="A339" s="4" t="s">
        <v>1952</v>
      </c>
      <c r="B339" s="3"/>
      <c r="C339" s="12">
        <v>82.568030899999997</v>
      </c>
      <c r="D339" s="3"/>
      <c r="E339" s="3"/>
      <c r="F339" s="3"/>
      <c r="G339" s="3"/>
      <c r="H339" s="3"/>
      <c r="I339" s="3"/>
      <c r="J339" s="3"/>
      <c r="K339" s="3"/>
      <c r="L339" s="3"/>
      <c r="M339" s="3"/>
      <c r="N339" s="3"/>
      <c r="O339" s="3"/>
      <c r="P339" s="3"/>
      <c r="Q339" s="3"/>
      <c r="R339" s="3"/>
      <c r="S339" s="3"/>
      <c r="T339" s="3"/>
      <c r="U339" s="3"/>
      <c r="V339" s="3"/>
      <c r="W339" s="3"/>
      <c r="X339" s="3"/>
      <c r="Y339" s="3"/>
    </row>
    <row r="340" spans="1:25" ht="13.75" customHeight="1">
      <c r="A340" s="4" t="s">
        <v>1953</v>
      </c>
      <c r="B340" s="3"/>
      <c r="C340" s="12">
        <v>72.830962299999996</v>
      </c>
      <c r="D340" s="3"/>
      <c r="E340" s="3"/>
      <c r="F340" s="3"/>
      <c r="G340" s="3"/>
      <c r="H340" s="3"/>
      <c r="I340" s="3"/>
      <c r="J340" s="3"/>
      <c r="K340" s="3"/>
      <c r="L340" s="3"/>
      <c r="M340" s="3"/>
      <c r="N340" s="3"/>
      <c r="O340" s="3"/>
      <c r="P340" s="3"/>
      <c r="Q340" s="3"/>
      <c r="R340" s="3"/>
      <c r="S340" s="3"/>
      <c r="T340" s="3"/>
      <c r="U340" s="3"/>
      <c r="V340" s="3"/>
      <c r="W340" s="3"/>
      <c r="X340" s="3"/>
      <c r="Y340" s="3"/>
    </row>
    <row r="341" spans="1:25" ht="13.75" customHeight="1">
      <c r="A341" s="4" t="s">
        <v>1954</v>
      </c>
      <c r="B341" s="3"/>
      <c r="C341" s="12">
        <v>73.007319600000002</v>
      </c>
      <c r="D341" s="3"/>
      <c r="E341" s="3"/>
      <c r="F341" s="3"/>
      <c r="G341" s="3"/>
      <c r="H341" s="3"/>
      <c r="I341" s="3"/>
      <c r="J341" s="3"/>
      <c r="K341" s="3"/>
      <c r="L341" s="3"/>
      <c r="M341" s="3"/>
      <c r="N341" s="3"/>
      <c r="O341" s="3"/>
      <c r="P341" s="3"/>
      <c r="Q341" s="3"/>
      <c r="R341" s="3"/>
      <c r="S341" s="3"/>
      <c r="T341" s="3"/>
      <c r="U341" s="3"/>
      <c r="V341" s="3"/>
      <c r="W341" s="3"/>
      <c r="X341" s="3"/>
      <c r="Y341" s="3"/>
    </row>
    <row r="342" spans="1:25" ht="13.75" customHeight="1">
      <c r="A342" s="4" t="s">
        <v>1955</v>
      </c>
      <c r="B342" s="3"/>
      <c r="C342" s="12">
        <v>72.883435499999905</v>
      </c>
      <c r="D342" s="3"/>
      <c r="E342" s="3"/>
      <c r="F342" s="3"/>
      <c r="G342" s="3"/>
      <c r="H342" s="3"/>
      <c r="I342" s="3"/>
      <c r="J342" s="3"/>
      <c r="K342" s="3"/>
      <c r="L342" s="3"/>
      <c r="M342" s="3"/>
      <c r="N342" s="3"/>
      <c r="O342" s="3"/>
      <c r="P342" s="3"/>
      <c r="Q342" s="3"/>
      <c r="R342" s="3"/>
      <c r="S342" s="3"/>
      <c r="T342" s="3"/>
      <c r="U342" s="3"/>
      <c r="V342" s="3"/>
      <c r="W342" s="3"/>
      <c r="X342" s="3"/>
      <c r="Y342" s="3"/>
    </row>
    <row r="343" spans="1:25" ht="13.75" customHeight="1">
      <c r="A343" s="4" t="s">
        <v>1956</v>
      </c>
      <c r="B343" s="3"/>
      <c r="C343" s="12">
        <v>73.074856099999906</v>
      </c>
      <c r="D343" s="3"/>
      <c r="E343" s="3"/>
      <c r="F343" s="3"/>
      <c r="G343" s="3"/>
      <c r="H343" s="3"/>
      <c r="I343" s="3"/>
      <c r="J343" s="3"/>
      <c r="K343" s="3"/>
      <c r="L343" s="3"/>
      <c r="M343" s="3"/>
      <c r="N343" s="3"/>
      <c r="O343" s="3"/>
      <c r="P343" s="3"/>
      <c r="Q343" s="3"/>
      <c r="R343" s="3"/>
      <c r="S343" s="3"/>
      <c r="T343" s="3"/>
      <c r="U343" s="3"/>
      <c r="V343" s="3"/>
      <c r="W343" s="3"/>
      <c r="X343" s="3"/>
      <c r="Y343" s="3"/>
    </row>
    <row r="344" spans="1:25" ht="13.75" customHeight="1">
      <c r="A344" s="4" t="s">
        <v>1957</v>
      </c>
      <c r="B344" s="3"/>
      <c r="C344" s="12">
        <v>72.837756499999998</v>
      </c>
      <c r="D344" s="3"/>
      <c r="E344" s="3"/>
      <c r="F344" s="3"/>
      <c r="G344" s="3"/>
      <c r="H344" s="3"/>
      <c r="I344" s="3"/>
      <c r="J344" s="3"/>
      <c r="K344" s="3"/>
      <c r="L344" s="3"/>
      <c r="M344" s="3"/>
      <c r="N344" s="3"/>
      <c r="O344" s="3"/>
      <c r="P344" s="3"/>
      <c r="Q344" s="3"/>
      <c r="R344" s="3"/>
      <c r="S344" s="3"/>
      <c r="T344" s="3"/>
      <c r="U344" s="3"/>
      <c r="V344" s="3"/>
      <c r="W344" s="3"/>
      <c r="X344" s="3"/>
      <c r="Y344" s="3"/>
    </row>
    <row r="345" spans="1:25" ht="13.75" customHeight="1">
      <c r="A345" s="4" t="s">
        <v>1958</v>
      </c>
      <c r="B345" s="3"/>
      <c r="C345" s="12">
        <v>73.014704999999907</v>
      </c>
      <c r="D345" s="3"/>
      <c r="E345" s="3"/>
      <c r="F345" s="3"/>
      <c r="G345" s="3"/>
      <c r="H345" s="3"/>
      <c r="I345" s="3"/>
      <c r="J345" s="3"/>
      <c r="K345" s="3"/>
      <c r="L345" s="3"/>
      <c r="M345" s="3"/>
      <c r="N345" s="3"/>
      <c r="O345" s="3"/>
      <c r="P345" s="3"/>
      <c r="Q345" s="3"/>
      <c r="R345" s="3"/>
      <c r="S345" s="3"/>
      <c r="T345" s="3"/>
      <c r="U345" s="3"/>
      <c r="V345" s="3"/>
      <c r="W345" s="3"/>
      <c r="X345" s="3"/>
      <c r="Y345" s="3"/>
    </row>
    <row r="346" spans="1:25" ht="13.75" customHeight="1">
      <c r="A346" s="4" t="s">
        <v>1959</v>
      </c>
      <c r="B346" s="3"/>
      <c r="C346" s="12">
        <v>73.095564499999995</v>
      </c>
      <c r="D346" s="3"/>
      <c r="E346" s="3"/>
      <c r="F346" s="3"/>
      <c r="G346" s="3"/>
      <c r="H346" s="3"/>
      <c r="I346" s="3"/>
      <c r="J346" s="3"/>
      <c r="K346" s="3"/>
      <c r="L346" s="3"/>
      <c r="M346" s="3"/>
      <c r="N346" s="3"/>
      <c r="O346" s="3"/>
      <c r="P346" s="3"/>
      <c r="Q346" s="3"/>
      <c r="R346" s="3"/>
      <c r="S346" s="3"/>
      <c r="T346" s="3"/>
      <c r="U346" s="3"/>
      <c r="V346" s="3"/>
      <c r="W346" s="3"/>
      <c r="X346" s="3"/>
      <c r="Y346" s="3"/>
    </row>
    <row r="347" spans="1:25" ht="13.75" customHeight="1">
      <c r="A347" s="4" t="s">
        <v>1960</v>
      </c>
      <c r="B347" s="3"/>
      <c r="C347" s="12">
        <v>72.844547599999999</v>
      </c>
      <c r="D347" s="3"/>
      <c r="E347" s="3"/>
      <c r="F347" s="3"/>
      <c r="G347" s="3"/>
      <c r="H347" s="3"/>
      <c r="I347" s="3"/>
      <c r="J347" s="3"/>
      <c r="K347" s="3"/>
      <c r="L347" s="3"/>
      <c r="M347" s="3"/>
      <c r="N347" s="3"/>
      <c r="O347" s="3"/>
      <c r="P347" s="3"/>
      <c r="Q347" s="3"/>
      <c r="R347" s="3"/>
      <c r="S347" s="3"/>
      <c r="T347" s="3"/>
      <c r="U347" s="3"/>
      <c r="V347" s="3"/>
      <c r="W347" s="3"/>
      <c r="X347" s="3"/>
      <c r="Y347" s="3"/>
    </row>
    <row r="348" spans="1:25" ht="13.75" customHeight="1">
      <c r="A348" s="4" t="s">
        <v>1961</v>
      </c>
      <c r="B348" s="3"/>
      <c r="C348" s="12">
        <v>72.833808399999995</v>
      </c>
      <c r="D348" s="3"/>
      <c r="E348" s="3"/>
      <c r="F348" s="3"/>
      <c r="G348" s="3"/>
      <c r="H348" s="3"/>
      <c r="I348" s="3"/>
      <c r="J348" s="3"/>
      <c r="K348" s="3"/>
      <c r="L348" s="3"/>
      <c r="M348" s="3"/>
      <c r="N348" s="3"/>
      <c r="O348" s="3"/>
      <c r="P348" s="3"/>
      <c r="Q348" s="3"/>
      <c r="R348" s="3"/>
      <c r="S348" s="3"/>
      <c r="T348" s="3"/>
      <c r="U348" s="3"/>
      <c r="V348" s="3"/>
      <c r="W348" s="3"/>
      <c r="X348" s="3"/>
      <c r="Y348" s="3"/>
    </row>
    <row r="349" spans="1:25" ht="13.75" customHeight="1">
      <c r="A349" s="4" t="s">
        <v>1962</v>
      </c>
      <c r="B349" s="3"/>
      <c r="C349" s="12">
        <v>72.840093899999999</v>
      </c>
      <c r="D349" s="3"/>
      <c r="E349" s="3"/>
      <c r="F349" s="3"/>
      <c r="G349" s="3"/>
      <c r="H349" s="3"/>
      <c r="I349" s="3"/>
      <c r="J349" s="3"/>
      <c r="K349" s="3"/>
      <c r="L349" s="3"/>
      <c r="M349" s="3"/>
      <c r="N349" s="3"/>
      <c r="O349" s="3"/>
      <c r="P349" s="3"/>
      <c r="Q349" s="3"/>
      <c r="R349" s="3"/>
      <c r="S349" s="3"/>
      <c r="T349" s="3"/>
      <c r="U349" s="3"/>
      <c r="V349" s="3"/>
      <c r="W349" s="3"/>
      <c r="X349" s="3"/>
      <c r="Y349" s="3"/>
    </row>
    <row r="350" spans="1:25" ht="13.75" customHeight="1">
      <c r="A350" s="4" t="s">
        <v>1963</v>
      </c>
      <c r="B350" s="3"/>
      <c r="C350" s="12">
        <v>77.049472799999904</v>
      </c>
      <c r="D350" s="3"/>
      <c r="E350" s="3"/>
      <c r="F350" s="3"/>
      <c r="G350" s="3"/>
      <c r="H350" s="3"/>
      <c r="I350" s="3"/>
      <c r="J350" s="3"/>
      <c r="K350" s="3"/>
      <c r="L350" s="3"/>
      <c r="M350" s="3"/>
      <c r="N350" s="3"/>
      <c r="O350" s="3"/>
      <c r="P350" s="3"/>
      <c r="Q350" s="3"/>
      <c r="R350" s="3"/>
      <c r="S350" s="3"/>
      <c r="T350" s="3"/>
      <c r="U350" s="3"/>
      <c r="V350" s="3"/>
      <c r="W350" s="3"/>
      <c r="X350" s="3"/>
      <c r="Y350" s="3"/>
    </row>
    <row r="351" spans="1:25" ht="13.75" customHeight="1">
      <c r="A351" s="4" t="s">
        <v>1964</v>
      </c>
      <c r="B351" s="3"/>
      <c r="C351" s="12">
        <v>72.842303599999994</v>
      </c>
      <c r="D351" s="3"/>
      <c r="E351" s="3"/>
      <c r="F351" s="3"/>
      <c r="G351" s="3"/>
      <c r="H351" s="3"/>
      <c r="I351" s="3"/>
      <c r="J351" s="3"/>
      <c r="K351" s="3"/>
      <c r="L351" s="3"/>
      <c r="M351" s="3"/>
      <c r="N351" s="3"/>
      <c r="O351" s="3"/>
      <c r="P351" s="3"/>
      <c r="Q351" s="3"/>
      <c r="R351" s="3"/>
      <c r="S351" s="3"/>
      <c r="T351" s="3"/>
      <c r="U351" s="3"/>
      <c r="V351" s="3"/>
      <c r="W351" s="3"/>
      <c r="X351" s="3"/>
      <c r="Y351" s="3"/>
    </row>
    <row r="352" spans="1:25" ht="13.75" customHeight="1">
      <c r="A352" s="4" t="s">
        <v>1965</v>
      </c>
      <c r="B352" s="3"/>
      <c r="C352" s="12">
        <v>72.872963299999995</v>
      </c>
      <c r="D352" s="3"/>
      <c r="E352" s="3"/>
      <c r="F352" s="3"/>
      <c r="G352" s="3"/>
      <c r="H352" s="3"/>
      <c r="I352" s="3"/>
      <c r="J352" s="3"/>
      <c r="K352" s="3"/>
      <c r="L352" s="3"/>
      <c r="M352" s="3"/>
      <c r="N352" s="3"/>
      <c r="O352" s="3"/>
      <c r="P352" s="3"/>
      <c r="Q352" s="3"/>
      <c r="R352" s="3"/>
      <c r="S352" s="3"/>
      <c r="T352" s="3"/>
      <c r="U352" s="3"/>
      <c r="V352" s="3"/>
      <c r="W352" s="3"/>
      <c r="X352" s="3"/>
      <c r="Y352" s="3"/>
    </row>
    <row r="353" spans="1:25" ht="13.75" customHeight="1">
      <c r="A353" s="4" t="s">
        <v>1966</v>
      </c>
      <c r="B353" s="3"/>
      <c r="C353" s="12">
        <v>72.828088199999996</v>
      </c>
      <c r="D353" s="3"/>
      <c r="E353" s="3"/>
      <c r="F353" s="3"/>
      <c r="G353" s="3"/>
      <c r="H353" s="3"/>
      <c r="I353" s="3"/>
      <c r="J353" s="3"/>
      <c r="K353" s="3"/>
      <c r="L353" s="3"/>
      <c r="M353" s="3"/>
      <c r="N353" s="3"/>
      <c r="O353" s="3"/>
      <c r="P353" s="3"/>
      <c r="Q353" s="3"/>
      <c r="R353" s="3"/>
      <c r="S353" s="3"/>
      <c r="T353" s="3"/>
      <c r="U353" s="3"/>
      <c r="V353" s="3"/>
      <c r="W353" s="3"/>
      <c r="X353" s="3"/>
      <c r="Y353" s="3"/>
    </row>
    <row r="354" spans="1:25" ht="13.75" customHeight="1">
      <c r="A354" s="4" t="s">
        <v>1967</v>
      </c>
      <c r="B354" s="3"/>
      <c r="C354" s="12">
        <v>72.799109200000004</v>
      </c>
      <c r="D354" s="3"/>
      <c r="E354" s="3"/>
      <c r="F354" s="3"/>
      <c r="G354" s="3"/>
      <c r="H354" s="3"/>
      <c r="I354" s="3"/>
      <c r="J354" s="3"/>
      <c r="K354" s="3"/>
      <c r="L354" s="3"/>
      <c r="M354" s="3"/>
      <c r="N354" s="3"/>
      <c r="O354" s="3"/>
      <c r="P354" s="3"/>
      <c r="Q354" s="3"/>
      <c r="R354" s="3"/>
      <c r="S354" s="3"/>
      <c r="T354" s="3"/>
      <c r="U354" s="3"/>
      <c r="V354" s="3"/>
      <c r="W354" s="3"/>
      <c r="X354" s="3"/>
      <c r="Y354" s="3"/>
    </row>
    <row r="355" spans="1:25" ht="13.75" customHeight="1">
      <c r="A355" s="4" t="s">
        <v>1968</v>
      </c>
      <c r="B355" s="3"/>
      <c r="C355" s="12">
        <v>73.119573799999998</v>
      </c>
      <c r="D355" s="3"/>
      <c r="E355" s="3"/>
      <c r="F355" s="3"/>
      <c r="G355" s="3"/>
      <c r="H355" s="3"/>
      <c r="I355" s="3"/>
      <c r="J355" s="3"/>
      <c r="K355" s="3"/>
      <c r="L355" s="3"/>
      <c r="M355" s="3"/>
      <c r="N355" s="3"/>
      <c r="O355" s="3"/>
      <c r="P355" s="3"/>
      <c r="Q355" s="3"/>
      <c r="R355" s="3"/>
      <c r="S355" s="3"/>
      <c r="T355" s="3"/>
      <c r="U355" s="3"/>
      <c r="V355" s="3"/>
      <c r="W355" s="3"/>
      <c r="X355" s="3"/>
      <c r="Y355" s="3"/>
    </row>
    <row r="356" spans="1:25" ht="13.75" customHeight="1">
      <c r="A356" s="4" t="s">
        <v>1969</v>
      </c>
      <c r="B356" s="3"/>
      <c r="C356" s="12">
        <v>72.856673000000001</v>
      </c>
      <c r="D356" s="3"/>
      <c r="E356" s="3"/>
      <c r="F356" s="3"/>
      <c r="G356" s="3"/>
      <c r="H356" s="3"/>
      <c r="I356" s="3"/>
      <c r="J356" s="3"/>
      <c r="K356" s="3"/>
      <c r="L356" s="3"/>
      <c r="M356" s="3"/>
      <c r="N356" s="3"/>
      <c r="O356" s="3"/>
      <c r="P356" s="3"/>
      <c r="Q356" s="3"/>
      <c r="R356" s="3"/>
      <c r="S356" s="3"/>
      <c r="T356" s="3"/>
      <c r="U356" s="3"/>
      <c r="V356" s="3"/>
      <c r="W356" s="3"/>
      <c r="X356" s="3"/>
      <c r="Y356" s="3"/>
    </row>
    <row r="357" spans="1:25" ht="13.75" customHeight="1">
      <c r="A357" s="4" t="s">
        <v>1861</v>
      </c>
      <c r="B357" s="3"/>
      <c r="C357" s="12">
        <v>72.908012200000002</v>
      </c>
      <c r="D357" s="3"/>
      <c r="E357" s="3"/>
      <c r="F357" s="3"/>
      <c r="G357" s="3"/>
      <c r="H357" s="3"/>
      <c r="I357" s="3"/>
      <c r="J357" s="3"/>
      <c r="K357" s="3"/>
      <c r="L357" s="3"/>
      <c r="M357" s="3"/>
      <c r="N357" s="3"/>
      <c r="O357" s="3"/>
      <c r="P357" s="3"/>
      <c r="Q357" s="3"/>
      <c r="R357" s="3"/>
      <c r="S357" s="3"/>
      <c r="T357" s="3"/>
      <c r="U357" s="3"/>
      <c r="V357" s="3"/>
      <c r="W357" s="3"/>
      <c r="X357" s="3"/>
      <c r="Y357" s="3"/>
    </row>
    <row r="358" spans="1:25" ht="13.75" customHeight="1">
      <c r="A358" s="4" t="s">
        <v>1970</v>
      </c>
      <c r="B358" s="3"/>
      <c r="C358" s="12">
        <v>72.886516099999994</v>
      </c>
      <c r="D358" s="3"/>
      <c r="E358" s="3"/>
      <c r="F358" s="3"/>
      <c r="G358" s="3"/>
      <c r="H358" s="3"/>
      <c r="I358" s="3"/>
      <c r="J358" s="3"/>
      <c r="K358" s="3"/>
      <c r="L358" s="3"/>
      <c r="M358" s="3"/>
      <c r="N358" s="3"/>
      <c r="O358" s="3"/>
      <c r="P358" s="3"/>
      <c r="Q358" s="3"/>
      <c r="R358" s="3"/>
      <c r="S358" s="3"/>
      <c r="T358" s="3"/>
      <c r="U358" s="3"/>
      <c r="V358" s="3"/>
      <c r="W358" s="3"/>
      <c r="X358" s="3"/>
      <c r="Y358" s="3"/>
    </row>
    <row r="359" spans="1:25" ht="13.75" customHeight="1">
      <c r="A359" s="4" t="s">
        <v>1971</v>
      </c>
      <c r="B359" s="3"/>
      <c r="C359" s="12">
        <v>72.858475799999994</v>
      </c>
      <c r="D359" s="3"/>
      <c r="E359" s="3"/>
      <c r="F359" s="3"/>
      <c r="G359" s="3"/>
      <c r="H359" s="3"/>
      <c r="I359" s="3"/>
      <c r="J359" s="3"/>
      <c r="K359" s="3"/>
      <c r="L359" s="3"/>
      <c r="M359" s="3"/>
      <c r="N359" s="3"/>
      <c r="O359" s="3"/>
      <c r="P359" s="3"/>
      <c r="Q359" s="3"/>
      <c r="R359" s="3"/>
      <c r="S359" s="3"/>
      <c r="T359" s="3"/>
      <c r="U359" s="3"/>
      <c r="V359" s="3"/>
      <c r="W359" s="3"/>
      <c r="X359" s="3"/>
      <c r="Y359" s="3"/>
    </row>
    <row r="360" spans="1:25" ht="13.75" customHeight="1">
      <c r="A360" s="4" t="s">
        <v>1972</v>
      </c>
      <c r="B360" s="3"/>
      <c r="C360" s="12">
        <v>72.816666699999999</v>
      </c>
      <c r="D360" s="3"/>
      <c r="E360" s="3"/>
      <c r="F360" s="3"/>
      <c r="G360" s="3"/>
      <c r="H360" s="3"/>
      <c r="I360" s="3"/>
      <c r="J360" s="3"/>
      <c r="K360" s="3"/>
      <c r="L360" s="3"/>
      <c r="M360" s="3"/>
      <c r="N360" s="3"/>
      <c r="O360" s="3"/>
      <c r="P360" s="3"/>
      <c r="Q360" s="3"/>
      <c r="R360" s="3"/>
      <c r="S360" s="3"/>
      <c r="T360" s="3"/>
      <c r="U360" s="3"/>
      <c r="V360" s="3"/>
      <c r="W360" s="3"/>
      <c r="X360" s="3"/>
      <c r="Y360" s="3"/>
    </row>
    <row r="361" spans="1:25" ht="13.75" customHeight="1">
      <c r="A361" s="4" t="s">
        <v>1973</v>
      </c>
      <c r="B361" s="3"/>
      <c r="C361" s="12">
        <v>72.809565499999906</v>
      </c>
      <c r="D361" s="3"/>
      <c r="E361" s="3"/>
      <c r="F361" s="3"/>
      <c r="G361" s="3"/>
      <c r="H361" s="3"/>
      <c r="I361" s="3"/>
      <c r="J361" s="3"/>
      <c r="K361" s="3"/>
      <c r="L361" s="3"/>
      <c r="M361" s="3"/>
      <c r="N361" s="3"/>
      <c r="O361" s="3"/>
      <c r="P361" s="3"/>
      <c r="Q361" s="3"/>
      <c r="R361" s="3"/>
      <c r="S361" s="3"/>
      <c r="T361" s="3"/>
      <c r="U361" s="3"/>
      <c r="V361" s="3"/>
      <c r="W361" s="3"/>
      <c r="X361" s="3"/>
      <c r="Y361" s="3"/>
    </row>
    <row r="362" spans="1:25" ht="13.75" customHeight="1">
      <c r="A362" s="4" t="s">
        <v>1974</v>
      </c>
      <c r="B362" s="3"/>
      <c r="C362" s="12">
        <v>72.911083899999994</v>
      </c>
      <c r="D362" s="3"/>
      <c r="E362" s="3"/>
      <c r="F362" s="3"/>
      <c r="G362" s="3"/>
      <c r="H362" s="3"/>
      <c r="I362" s="3"/>
      <c r="J362" s="3"/>
      <c r="K362" s="3"/>
      <c r="L362" s="3"/>
      <c r="M362" s="3"/>
      <c r="N362" s="3"/>
      <c r="O362" s="3"/>
      <c r="P362" s="3"/>
      <c r="Q362" s="3"/>
      <c r="R362" s="3"/>
      <c r="S362" s="3"/>
      <c r="T362" s="3"/>
      <c r="U362" s="3"/>
      <c r="V362" s="3"/>
      <c r="W362" s="3"/>
      <c r="X362" s="3"/>
      <c r="Y362" s="3"/>
    </row>
    <row r="363" spans="1:25" ht="13.75" customHeight="1">
      <c r="A363" s="4" t="s">
        <v>1975</v>
      </c>
      <c r="B363" s="3"/>
      <c r="C363" s="12">
        <v>72.820529199999996</v>
      </c>
      <c r="D363" s="3"/>
      <c r="E363" s="3"/>
      <c r="F363" s="3"/>
      <c r="G363" s="3"/>
      <c r="H363" s="3"/>
      <c r="I363" s="3"/>
      <c r="J363" s="3"/>
      <c r="K363" s="3"/>
      <c r="L363" s="3"/>
      <c r="M363" s="3"/>
      <c r="N363" s="3"/>
      <c r="O363" s="3"/>
      <c r="P363" s="3"/>
      <c r="Q363" s="3"/>
      <c r="R363" s="3"/>
      <c r="S363" s="3"/>
      <c r="T363" s="3"/>
      <c r="U363" s="3"/>
      <c r="V363" s="3"/>
      <c r="W363" s="3"/>
      <c r="X363" s="3"/>
      <c r="Y363" s="3"/>
    </row>
    <row r="364" spans="1:25" ht="13.75" customHeight="1">
      <c r="A364" s="4" t="s">
        <v>1976</v>
      </c>
      <c r="B364" s="3"/>
      <c r="C364" s="12">
        <v>72.844972999999996</v>
      </c>
      <c r="D364" s="3"/>
      <c r="E364" s="3"/>
      <c r="F364" s="3"/>
      <c r="G364" s="3"/>
      <c r="H364" s="3"/>
      <c r="I364" s="3"/>
      <c r="J364" s="3"/>
      <c r="K364" s="3"/>
      <c r="L364" s="3"/>
      <c r="M364" s="3"/>
      <c r="N364" s="3"/>
      <c r="O364" s="3"/>
      <c r="P364" s="3"/>
      <c r="Q364" s="3"/>
      <c r="R364" s="3"/>
      <c r="S364" s="3"/>
      <c r="T364" s="3"/>
      <c r="U364" s="3"/>
      <c r="V364" s="3"/>
      <c r="W364" s="3"/>
      <c r="X364" s="3"/>
      <c r="Y364" s="3"/>
    </row>
    <row r="365" spans="1:25" ht="13.75" customHeight="1">
      <c r="A365" s="4" t="s">
        <v>1977</v>
      </c>
      <c r="B365" s="3"/>
      <c r="C365" s="12">
        <v>72.900521999999995</v>
      </c>
      <c r="D365" s="3"/>
      <c r="E365" s="3"/>
      <c r="F365" s="3"/>
      <c r="G365" s="3"/>
      <c r="H365" s="3"/>
      <c r="I365" s="3"/>
      <c r="J365" s="3"/>
      <c r="K365" s="3"/>
      <c r="L365" s="3"/>
      <c r="M365" s="3"/>
      <c r="N365" s="3"/>
      <c r="O365" s="3"/>
      <c r="P365" s="3"/>
      <c r="Q365" s="3"/>
      <c r="R365" s="3"/>
      <c r="S365" s="3"/>
      <c r="T365" s="3"/>
      <c r="U365" s="3"/>
      <c r="V365" s="3"/>
      <c r="W365" s="3"/>
      <c r="X365" s="3"/>
      <c r="Y365" s="3"/>
    </row>
    <row r="366" spans="1:25" ht="13.75" customHeight="1">
      <c r="A366" s="4" t="s">
        <v>1978</v>
      </c>
      <c r="B366" s="3"/>
      <c r="C366" s="12">
        <v>72.842350400000001</v>
      </c>
      <c r="D366" s="3"/>
      <c r="E366" s="3"/>
      <c r="F366" s="3"/>
      <c r="G366" s="3"/>
      <c r="H366" s="3"/>
      <c r="I366" s="3"/>
      <c r="J366" s="3"/>
      <c r="K366" s="3"/>
      <c r="L366" s="3"/>
      <c r="M366" s="3"/>
      <c r="N366" s="3"/>
      <c r="O366" s="3"/>
      <c r="P366" s="3"/>
      <c r="Q366" s="3"/>
      <c r="R366" s="3"/>
      <c r="S366" s="3"/>
      <c r="T366" s="3"/>
      <c r="U366" s="3"/>
      <c r="V366" s="3"/>
      <c r="W366" s="3"/>
      <c r="X366" s="3"/>
      <c r="Y366" s="3"/>
    </row>
    <row r="367" spans="1:25" ht="13.75" customHeight="1">
      <c r="A367" s="4" t="s">
        <v>1979</v>
      </c>
      <c r="B367" s="3"/>
      <c r="C367" s="12">
        <v>72.913562900000002</v>
      </c>
      <c r="D367" s="3"/>
      <c r="E367" s="3"/>
      <c r="F367" s="3"/>
      <c r="G367" s="3"/>
      <c r="H367" s="3"/>
      <c r="I367" s="3"/>
      <c r="J367" s="3"/>
      <c r="K367" s="3"/>
      <c r="L367" s="3"/>
      <c r="M367" s="3"/>
      <c r="N367" s="3"/>
      <c r="O367" s="3"/>
      <c r="P367" s="3"/>
      <c r="Q367" s="3"/>
      <c r="R367" s="3"/>
      <c r="S367" s="3"/>
      <c r="T367" s="3"/>
      <c r="U367" s="3"/>
      <c r="V367" s="3"/>
      <c r="W367" s="3"/>
      <c r="X367" s="3"/>
      <c r="Y367" s="3"/>
    </row>
    <row r="368" spans="1:25" ht="13.75" customHeight="1">
      <c r="A368" s="4" t="s">
        <v>1980</v>
      </c>
      <c r="B368" s="3"/>
      <c r="C368" s="12">
        <v>72.824539999999999</v>
      </c>
      <c r="D368" s="3"/>
      <c r="E368" s="3"/>
      <c r="F368" s="3"/>
      <c r="G368" s="3"/>
      <c r="H368" s="3"/>
      <c r="I368" s="3"/>
      <c r="J368" s="3"/>
      <c r="K368" s="3"/>
      <c r="L368" s="3"/>
      <c r="M368" s="3"/>
      <c r="N368" s="3"/>
      <c r="O368" s="3"/>
      <c r="P368" s="3"/>
      <c r="Q368" s="3"/>
      <c r="R368" s="3"/>
      <c r="S368" s="3"/>
      <c r="T368" s="3"/>
      <c r="U368" s="3"/>
      <c r="V368" s="3"/>
      <c r="W368" s="3"/>
      <c r="X368" s="3"/>
      <c r="Y368" s="3"/>
    </row>
    <row r="369" spans="1:25" ht="13.75" customHeight="1">
      <c r="A369" s="4" t="s">
        <v>1981</v>
      </c>
      <c r="B369" s="3"/>
      <c r="C369" s="12">
        <v>72.852569599999995</v>
      </c>
      <c r="D369" s="3"/>
      <c r="E369" s="3"/>
      <c r="F369" s="3"/>
      <c r="G369" s="3"/>
      <c r="H369" s="3"/>
      <c r="I369" s="3"/>
      <c r="J369" s="3"/>
      <c r="K369" s="3"/>
      <c r="L369" s="3"/>
      <c r="M369" s="3"/>
      <c r="N369" s="3"/>
      <c r="O369" s="3"/>
      <c r="P369" s="3"/>
      <c r="Q369" s="3"/>
      <c r="R369" s="3"/>
      <c r="S369" s="3"/>
      <c r="T369" s="3"/>
      <c r="U369" s="3"/>
      <c r="V369" s="3"/>
      <c r="W369" s="3"/>
      <c r="X369" s="3"/>
      <c r="Y369" s="3"/>
    </row>
    <row r="370" spans="1:25" ht="13.75" customHeight="1">
      <c r="A370" s="4" t="s">
        <v>1794</v>
      </c>
      <c r="B370" s="3"/>
      <c r="C370" s="12">
        <v>72.937197999999995</v>
      </c>
      <c r="D370" s="3"/>
      <c r="E370" s="3"/>
      <c r="F370" s="3"/>
      <c r="G370" s="3"/>
      <c r="H370" s="3"/>
      <c r="I370" s="3"/>
      <c r="J370" s="3"/>
      <c r="K370" s="3"/>
      <c r="L370" s="3"/>
      <c r="M370" s="3"/>
      <c r="N370" s="3"/>
      <c r="O370" s="3"/>
      <c r="P370" s="3"/>
      <c r="Q370" s="3"/>
      <c r="R370" s="3"/>
      <c r="S370" s="3"/>
      <c r="T370" s="3"/>
      <c r="U370" s="3"/>
      <c r="V370" s="3"/>
      <c r="W370" s="3"/>
      <c r="X370" s="3"/>
      <c r="Y370" s="3"/>
    </row>
    <row r="371" spans="1:25" ht="13.75" customHeight="1">
      <c r="A371" s="4" t="s">
        <v>1982</v>
      </c>
      <c r="B371" s="3"/>
      <c r="C371" s="12">
        <v>72.858475799999994</v>
      </c>
      <c r="D371" s="3"/>
      <c r="E371" s="3"/>
      <c r="F371" s="3"/>
      <c r="G371" s="3"/>
      <c r="H371" s="3"/>
      <c r="I371" s="3"/>
      <c r="J371" s="3"/>
      <c r="K371" s="3"/>
      <c r="L371" s="3"/>
      <c r="M371" s="3"/>
      <c r="N371" s="3"/>
      <c r="O371" s="3"/>
      <c r="P371" s="3"/>
      <c r="Q371" s="3"/>
      <c r="R371" s="3"/>
      <c r="S371" s="3"/>
      <c r="T371" s="3"/>
      <c r="U371" s="3"/>
      <c r="V371" s="3"/>
      <c r="W371" s="3"/>
      <c r="X371" s="3"/>
      <c r="Y371" s="3"/>
    </row>
    <row r="372" spans="1:25" ht="13.75" customHeight="1">
      <c r="A372" s="4" t="s">
        <v>1972</v>
      </c>
      <c r="B372" s="3"/>
      <c r="C372" s="12">
        <v>72.992480599999993</v>
      </c>
      <c r="D372" s="3"/>
      <c r="E372" s="3"/>
      <c r="F372" s="3"/>
      <c r="G372" s="3"/>
      <c r="H372" s="3"/>
      <c r="I372" s="3"/>
      <c r="J372" s="3"/>
      <c r="K372" s="3"/>
      <c r="L372" s="3"/>
      <c r="M372" s="3"/>
      <c r="N372" s="3"/>
      <c r="O372" s="3"/>
      <c r="P372" s="3"/>
      <c r="Q372" s="3"/>
      <c r="R372" s="3"/>
      <c r="S372" s="3"/>
      <c r="T372" s="3"/>
      <c r="U372" s="3"/>
      <c r="V372" s="3"/>
      <c r="W372" s="3"/>
      <c r="X372" s="3"/>
      <c r="Y372" s="3"/>
    </row>
    <row r="373" spans="1:25" ht="13.75" customHeight="1">
      <c r="A373" s="4" t="s">
        <v>1983</v>
      </c>
      <c r="B373" s="3"/>
      <c r="C373" s="12">
        <v>72.971892299999993</v>
      </c>
      <c r="D373" s="3"/>
      <c r="E373" s="3"/>
      <c r="F373" s="3"/>
      <c r="G373" s="3"/>
      <c r="H373" s="3"/>
      <c r="I373" s="3"/>
      <c r="J373" s="3"/>
      <c r="K373" s="3"/>
      <c r="L373" s="3"/>
      <c r="M373" s="3"/>
      <c r="N373" s="3"/>
      <c r="O373" s="3"/>
      <c r="P373" s="3"/>
      <c r="Q373" s="3"/>
      <c r="R373" s="3"/>
      <c r="S373" s="3"/>
      <c r="T373" s="3"/>
      <c r="U373" s="3"/>
      <c r="V373" s="3"/>
      <c r="W373" s="3"/>
      <c r="X373" s="3"/>
      <c r="Y373" s="3"/>
    </row>
    <row r="374" spans="1:25" ht="13.75" customHeight="1">
      <c r="A374" s="4" t="s">
        <v>1984</v>
      </c>
      <c r="B374" s="3"/>
      <c r="C374" s="12">
        <v>72.860518099999993</v>
      </c>
      <c r="D374" s="3"/>
      <c r="E374" s="3"/>
      <c r="F374" s="3"/>
      <c r="G374" s="3"/>
      <c r="H374" s="3"/>
      <c r="I374" s="3"/>
      <c r="J374" s="3"/>
      <c r="K374" s="3"/>
      <c r="L374" s="3"/>
      <c r="M374" s="3"/>
      <c r="N374" s="3"/>
      <c r="O374" s="3"/>
      <c r="P374" s="3"/>
      <c r="Q374" s="3"/>
      <c r="R374" s="3"/>
      <c r="S374" s="3"/>
      <c r="T374" s="3"/>
      <c r="U374" s="3"/>
      <c r="V374" s="3"/>
      <c r="W374" s="3"/>
      <c r="X374" s="3"/>
      <c r="Y374" s="3"/>
    </row>
    <row r="375" spans="1:25" ht="13.75" customHeight="1">
      <c r="A375" s="4" t="s">
        <v>1985</v>
      </c>
      <c r="B375" s="3"/>
      <c r="C375" s="12">
        <v>72.902602899999906</v>
      </c>
      <c r="D375" s="3"/>
      <c r="E375" s="3"/>
      <c r="F375" s="3"/>
      <c r="G375" s="3"/>
      <c r="H375" s="3"/>
      <c r="I375" s="3"/>
      <c r="J375" s="3"/>
      <c r="K375" s="3"/>
      <c r="L375" s="3"/>
      <c r="M375" s="3"/>
      <c r="N375" s="3"/>
      <c r="O375" s="3"/>
      <c r="P375" s="3"/>
      <c r="Q375" s="3"/>
      <c r="R375" s="3"/>
      <c r="S375" s="3"/>
      <c r="T375" s="3"/>
      <c r="U375" s="3"/>
      <c r="V375" s="3"/>
      <c r="W375" s="3"/>
      <c r="X375" s="3"/>
      <c r="Y375" s="3"/>
    </row>
    <row r="376" spans="1:25" ht="13.75" customHeight="1">
      <c r="A376" s="4" t="s">
        <v>1986</v>
      </c>
      <c r="B376" s="3"/>
      <c r="C376" s="12">
        <v>72.8310563</v>
      </c>
      <c r="D376" s="3"/>
      <c r="E376" s="3"/>
      <c r="F376" s="3"/>
      <c r="G376" s="3"/>
      <c r="H376" s="3"/>
      <c r="I376" s="3"/>
      <c r="J376" s="3"/>
      <c r="K376" s="3"/>
      <c r="L376" s="3"/>
      <c r="M376" s="3"/>
      <c r="N376" s="3"/>
      <c r="O376" s="3"/>
      <c r="P376" s="3"/>
      <c r="Q376" s="3"/>
      <c r="R376" s="3"/>
      <c r="S376" s="3"/>
      <c r="T376" s="3"/>
      <c r="U376" s="3"/>
      <c r="V376" s="3"/>
      <c r="W376" s="3"/>
      <c r="X376" s="3"/>
      <c r="Y376" s="3"/>
    </row>
    <row r="377" spans="1:25" ht="13.75" customHeight="1">
      <c r="A377" s="4" t="s">
        <v>1987</v>
      </c>
      <c r="B377" s="3"/>
      <c r="C377" s="12">
        <v>72.9653627</v>
      </c>
      <c r="D377" s="3"/>
      <c r="E377" s="3"/>
      <c r="F377" s="3"/>
      <c r="G377" s="3"/>
      <c r="H377" s="3"/>
      <c r="I377" s="3"/>
      <c r="J377" s="3"/>
      <c r="K377" s="3"/>
      <c r="L377" s="3"/>
      <c r="M377" s="3"/>
      <c r="N377" s="3"/>
      <c r="O377" s="3"/>
      <c r="P377" s="3"/>
      <c r="Q377" s="3"/>
      <c r="R377" s="3"/>
      <c r="S377" s="3"/>
      <c r="T377" s="3"/>
      <c r="U377" s="3"/>
      <c r="V377" s="3"/>
      <c r="W377" s="3"/>
      <c r="X377" s="3"/>
      <c r="Y377" s="3"/>
    </row>
    <row r="378" spans="1:25" ht="13.75" customHeight="1">
      <c r="A378" s="4" t="s">
        <v>1988</v>
      </c>
      <c r="B378" s="3"/>
      <c r="C378" s="12">
        <v>73.021467099999995</v>
      </c>
      <c r="D378" s="3"/>
      <c r="E378" s="3"/>
      <c r="F378" s="3"/>
      <c r="G378" s="3"/>
      <c r="H378" s="3"/>
      <c r="I378" s="3"/>
      <c r="J378" s="3"/>
      <c r="K378" s="3"/>
      <c r="L378" s="3"/>
      <c r="M378" s="3"/>
      <c r="N378" s="3"/>
      <c r="O378" s="3"/>
      <c r="P378" s="3"/>
      <c r="Q378" s="3"/>
      <c r="R378" s="3"/>
      <c r="S378" s="3"/>
      <c r="T378" s="3"/>
      <c r="U378" s="3"/>
      <c r="V378" s="3"/>
      <c r="W378" s="3"/>
      <c r="X378" s="3"/>
      <c r="Y378" s="3"/>
    </row>
    <row r="379" spans="1:25" ht="13.75" customHeight="1">
      <c r="A379" s="4" t="s">
        <v>1989</v>
      </c>
      <c r="B379" s="3"/>
      <c r="C379" s="12">
        <v>72.830252099999996</v>
      </c>
      <c r="D379" s="3"/>
      <c r="E379" s="3"/>
      <c r="F379" s="3"/>
      <c r="G379" s="3"/>
      <c r="H379" s="3"/>
      <c r="I379" s="3"/>
      <c r="J379" s="3"/>
      <c r="K379" s="3"/>
      <c r="L379" s="3"/>
      <c r="M379" s="3"/>
      <c r="N379" s="3"/>
      <c r="O379" s="3"/>
      <c r="P379" s="3"/>
      <c r="Q379" s="3"/>
      <c r="R379" s="3"/>
      <c r="S379" s="3"/>
      <c r="T379" s="3"/>
      <c r="U379" s="3"/>
      <c r="V379" s="3"/>
      <c r="W379" s="3"/>
      <c r="X379" s="3"/>
      <c r="Y379" s="3"/>
    </row>
    <row r="380" spans="1:25" ht="13.75" customHeight="1">
      <c r="A380" s="4" t="s">
        <v>1729</v>
      </c>
      <c r="B380" s="3"/>
      <c r="C380" s="12">
        <v>73.092913199999998</v>
      </c>
      <c r="D380" s="3"/>
      <c r="E380" s="3"/>
      <c r="F380" s="3"/>
      <c r="G380" s="3"/>
      <c r="H380" s="3"/>
      <c r="I380" s="3"/>
      <c r="J380" s="3"/>
      <c r="K380" s="3"/>
      <c r="L380" s="3"/>
      <c r="M380" s="3"/>
      <c r="N380" s="3"/>
      <c r="O380" s="3"/>
      <c r="P380" s="3"/>
      <c r="Q380" s="3"/>
      <c r="R380" s="3"/>
      <c r="S380" s="3"/>
      <c r="T380" s="3"/>
      <c r="U380" s="3"/>
      <c r="V380" s="3"/>
      <c r="W380" s="3"/>
      <c r="X380" s="3"/>
      <c r="Y380" s="3"/>
    </row>
    <row r="381" spans="1:25" ht="13.75" customHeight="1">
      <c r="A381" s="4" t="s">
        <v>1990</v>
      </c>
      <c r="B381" s="3"/>
      <c r="C381" s="12">
        <v>73.331433599999997</v>
      </c>
      <c r="D381" s="3"/>
      <c r="E381" s="3"/>
      <c r="F381" s="3"/>
      <c r="G381" s="3"/>
      <c r="H381" s="3"/>
      <c r="I381" s="3"/>
      <c r="J381" s="3"/>
      <c r="K381" s="3"/>
      <c r="L381" s="3"/>
      <c r="M381" s="3"/>
      <c r="N381" s="3"/>
      <c r="O381" s="3"/>
      <c r="P381" s="3"/>
      <c r="Q381" s="3"/>
      <c r="R381" s="3"/>
      <c r="S381" s="3"/>
      <c r="T381" s="3"/>
      <c r="U381" s="3"/>
      <c r="V381" s="3"/>
      <c r="W381" s="3"/>
      <c r="X381" s="3"/>
      <c r="Y381" s="3"/>
    </row>
    <row r="382" spans="1:25" ht="13.75" customHeight="1">
      <c r="A382" s="4" t="s">
        <v>1991</v>
      </c>
      <c r="B382" s="3"/>
      <c r="C382" s="12">
        <v>72.909905600000002</v>
      </c>
      <c r="D382" s="3"/>
      <c r="E382" s="3"/>
      <c r="F382" s="3"/>
      <c r="G382" s="3"/>
      <c r="H382" s="3"/>
      <c r="I382" s="3"/>
      <c r="J382" s="3"/>
      <c r="K382" s="3"/>
      <c r="L382" s="3"/>
      <c r="M382" s="3"/>
      <c r="N382" s="3"/>
      <c r="O382" s="3"/>
      <c r="P382" s="3"/>
      <c r="Q382" s="3"/>
      <c r="R382" s="3"/>
      <c r="S382" s="3"/>
      <c r="T382" s="3"/>
      <c r="U382" s="3"/>
      <c r="V382" s="3"/>
      <c r="W382" s="3"/>
      <c r="X382" s="3"/>
      <c r="Y382" s="3"/>
    </row>
    <row r="383" spans="1:25" ht="13.75" customHeight="1">
      <c r="A383" s="4" t="s">
        <v>1992</v>
      </c>
      <c r="B383" s="3"/>
      <c r="C383" s="12">
        <v>72.833615699999996</v>
      </c>
      <c r="D383" s="3"/>
      <c r="E383" s="3"/>
      <c r="F383" s="3"/>
      <c r="G383" s="3"/>
      <c r="H383" s="3"/>
      <c r="I383" s="3"/>
      <c r="J383" s="3"/>
      <c r="K383" s="3"/>
      <c r="L383" s="3"/>
      <c r="M383" s="3"/>
      <c r="N383" s="3"/>
      <c r="O383" s="3"/>
      <c r="P383" s="3"/>
      <c r="Q383" s="3"/>
      <c r="R383" s="3"/>
      <c r="S383" s="3"/>
      <c r="T383" s="3"/>
      <c r="U383" s="3"/>
      <c r="V383" s="3"/>
      <c r="W383" s="3"/>
      <c r="X383" s="3"/>
      <c r="Y383" s="3"/>
    </row>
    <row r="384" spans="1:25" ht="13.75" customHeight="1">
      <c r="A384" s="4" t="s">
        <v>1993</v>
      </c>
      <c r="B384" s="3"/>
      <c r="C384" s="12">
        <v>72.833000499999997</v>
      </c>
      <c r="D384" s="3"/>
      <c r="E384" s="3"/>
      <c r="F384" s="3"/>
      <c r="G384" s="3"/>
      <c r="H384" s="3"/>
      <c r="I384" s="3"/>
      <c r="J384" s="3"/>
      <c r="K384" s="3"/>
      <c r="L384" s="3"/>
      <c r="M384" s="3"/>
      <c r="N384" s="3"/>
      <c r="O384" s="3"/>
      <c r="P384" s="3"/>
      <c r="Q384" s="3"/>
      <c r="R384" s="3"/>
      <c r="S384" s="3"/>
      <c r="T384" s="3"/>
      <c r="U384" s="3"/>
      <c r="V384" s="3"/>
      <c r="W384" s="3"/>
      <c r="X384" s="3"/>
      <c r="Y384" s="3"/>
    </row>
    <row r="385" spans="1:25" ht="13.75" customHeight="1">
      <c r="A385" s="4" t="s">
        <v>1994</v>
      </c>
      <c r="B385" s="3"/>
      <c r="C385" s="12">
        <v>72.907647099999906</v>
      </c>
      <c r="D385" s="3"/>
      <c r="E385" s="3"/>
      <c r="F385" s="3"/>
      <c r="G385" s="3"/>
      <c r="H385" s="3"/>
      <c r="I385" s="3"/>
      <c r="J385" s="3"/>
      <c r="K385" s="3"/>
      <c r="L385" s="3"/>
      <c r="M385" s="3"/>
      <c r="N385" s="3"/>
      <c r="O385" s="3"/>
      <c r="P385" s="3"/>
      <c r="Q385" s="3"/>
      <c r="R385" s="3"/>
      <c r="S385" s="3"/>
      <c r="T385" s="3"/>
      <c r="U385" s="3"/>
      <c r="V385" s="3"/>
      <c r="W385" s="3"/>
      <c r="X385" s="3"/>
      <c r="Y385" s="3"/>
    </row>
    <row r="386" spans="1:25" ht="13.75" customHeight="1">
      <c r="A386" s="4" t="s">
        <v>1995</v>
      </c>
      <c r="B386" s="3"/>
      <c r="C386" s="12">
        <v>73.156165700000003</v>
      </c>
      <c r="D386" s="3"/>
      <c r="E386" s="3"/>
      <c r="F386" s="3"/>
      <c r="G386" s="3"/>
      <c r="H386" s="3"/>
      <c r="I386" s="3"/>
      <c r="J386" s="3"/>
      <c r="K386" s="3"/>
      <c r="L386" s="3"/>
      <c r="M386" s="3"/>
      <c r="N386" s="3"/>
      <c r="O386" s="3"/>
      <c r="P386" s="3"/>
      <c r="Q386" s="3"/>
      <c r="R386" s="3"/>
      <c r="S386" s="3"/>
      <c r="T386" s="3"/>
      <c r="U386" s="3"/>
      <c r="V386" s="3"/>
      <c r="W386" s="3"/>
      <c r="X386" s="3"/>
      <c r="Y386" s="3"/>
    </row>
    <row r="387" spans="1:25" ht="13.75" customHeight="1">
      <c r="A387" s="4" t="s">
        <v>1996</v>
      </c>
      <c r="B387" s="3"/>
      <c r="C387" s="12">
        <v>72.835966900000003</v>
      </c>
      <c r="D387" s="3"/>
      <c r="E387" s="3"/>
      <c r="F387" s="3"/>
      <c r="G387" s="3"/>
      <c r="H387" s="3"/>
      <c r="I387" s="3"/>
      <c r="J387" s="3"/>
      <c r="K387" s="3"/>
      <c r="L387" s="3"/>
      <c r="M387" s="3"/>
      <c r="N387" s="3"/>
      <c r="O387" s="3"/>
      <c r="P387" s="3"/>
      <c r="Q387" s="3"/>
      <c r="R387" s="3"/>
      <c r="S387" s="3"/>
      <c r="T387" s="3"/>
      <c r="U387" s="3"/>
      <c r="V387" s="3"/>
      <c r="W387" s="3"/>
      <c r="X387" s="3"/>
      <c r="Y387" s="3"/>
    </row>
    <row r="388" spans="1:25" ht="13.75" customHeight="1">
      <c r="A388" s="4" t="s">
        <v>1997</v>
      </c>
      <c r="B388" s="3"/>
      <c r="C388" s="12">
        <v>72.902498600000001</v>
      </c>
      <c r="D388" s="3"/>
      <c r="E388" s="3"/>
      <c r="F388" s="3"/>
      <c r="G388" s="3"/>
      <c r="H388" s="3"/>
      <c r="I388" s="3"/>
      <c r="J388" s="3"/>
      <c r="K388" s="3"/>
      <c r="L388" s="3"/>
      <c r="M388" s="3"/>
      <c r="N388" s="3"/>
      <c r="O388" s="3"/>
      <c r="P388" s="3"/>
      <c r="Q388" s="3"/>
      <c r="R388" s="3"/>
      <c r="S388" s="3"/>
      <c r="T388" s="3"/>
      <c r="U388" s="3"/>
      <c r="V388" s="3"/>
      <c r="W388" s="3"/>
      <c r="X388" s="3"/>
      <c r="Y388" s="3"/>
    </row>
    <row r="389" spans="1:25" ht="13.75" customHeight="1">
      <c r="A389" s="4" t="s">
        <v>1998</v>
      </c>
      <c r="B389" s="3"/>
      <c r="C389" s="12">
        <v>72.865804299999994</v>
      </c>
      <c r="D389" s="3"/>
      <c r="E389" s="3"/>
      <c r="F389" s="3"/>
      <c r="G389" s="3"/>
      <c r="H389" s="3"/>
      <c r="I389" s="3"/>
      <c r="J389" s="3"/>
      <c r="K389" s="3"/>
      <c r="L389" s="3"/>
      <c r="M389" s="3"/>
      <c r="N389" s="3"/>
      <c r="O389" s="3"/>
      <c r="P389" s="3"/>
      <c r="Q389" s="3"/>
      <c r="R389" s="3"/>
      <c r="S389" s="3"/>
      <c r="T389" s="3"/>
      <c r="U389" s="3"/>
      <c r="V389" s="3"/>
      <c r="W389" s="3"/>
      <c r="X389" s="3"/>
      <c r="Y389" s="3"/>
    </row>
    <row r="390" spans="1:25" ht="13.75" customHeight="1">
      <c r="A390" s="4" t="s">
        <v>1999</v>
      </c>
      <c r="B390" s="3"/>
      <c r="C390" s="12">
        <v>72.856673000000001</v>
      </c>
      <c r="D390" s="3"/>
      <c r="E390" s="3"/>
      <c r="F390" s="3"/>
      <c r="G390" s="3"/>
      <c r="H390" s="3"/>
      <c r="I390" s="3"/>
      <c r="J390" s="3"/>
      <c r="K390" s="3"/>
      <c r="L390" s="3"/>
      <c r="M390" s="3"/>
      <c r="N390" s="3"/>
      <c r="O390" s="3"/>
      <c r="P390" s="3"/>
      <c r="Q390" s="3"/>
      <c r="R390" s="3"/>
      <c r="S390" s="3"/>
      <c r="T390" s="3"/>
      <c r="U390" s="3"/>
      <c r="V390" s="3"/>
      <c r="W390" s="3"/>
      <c r="X390" s="3"/>
      <c r="Y390" s="3"/>
    </row>
    <row r="391" spans="1:25" ht="13.75" customHeight="1">
      <c r="A391" s="4" t="s">
        <v>1861</v>
      </c>
      <c r="B391" s="3"/>
      <c r="C391" s="12">
        <v>72.959943699999997</v>
      </c>
      <c r="D391" s="3"/>
      <c r="E391" s="3"/>
      <c r="F391" s="3"/>
      <c r="G391" s="3"/>
      <c r="H391" s="3"/>
      <c r="I391" s="3"/>
      <c r="J391" s="3"/>
      <c r="K391" s="3"/>
      <c r="L391" s="3"/>
      <c r="M391" s="3"/>
      <c r="N391" s="3"/>
      <c r="O391" s="3"/>
      <c r="P391" s="3"/>
      <c r="Q391" s="3"/>
      <c r="R391" s="3"/>
      <c r="S391" s="3"/>
      <c r="T391" s="3"/>
      <c r="U391" s="3"/>
      <c r="V391" s="3"/>
      <c r="W391" s="3"/>
      <c r="X391" s="3"/>
      <c r="Y391" s="3"/>
    </row>
    <row r="392" spans="1:25" ht="13.75" customHeight="1">
      <c r="A392" s="4" t="s">
        <v>2000</v>
      </c>
      <c r="B392" s="3"/>
      <c r="C392" s="12">
        <v>73.021341399999997</v>
      </c>
      <c r="D392" s="3"/>
      <c r="E392" s="3"/>
      <c r="F392" s="3"/>
      <c r="G392" s="3"/>
      <c r="H392" s="3"/>
      <c r="I392" s="3"/>
      <c r="J392" s="3"/>
      <c r="K392" s="3"/>
      <c r="L392" s="3"/>
      <c r="M392" s="3"/>
      <c r="N392" s="3"/>
      <c r="O392" s="3"/>
      <c r="P392" s="3"/>
      <c r="Q392" s="3"/>
      <c r="R392" s="3"/>
      <c r="S392" s="3"/>
      <c r="T392" s="3"/>
      <c r="U392" s="3"/>
      <c r="V392" s="3"/>
      <c r="W392" s="3"/>
      <c r="X392" s="3"/>
      <c r="Y392" s="3"/>
    </row>
    <row r="393" spans="1:25" ht="13.75" customHeight="1">
      <c r="A393" s="4" t="s">
        <v>2001</v>
      </c>
      <c r="B393" s="3"/>
      <c r="C393" s="12">
        <v>72.826100699999998</v>
      </c>
      <c r="D393" s="3"/>
      <c r="E393" s="3"/>
      <c r="F393" s="3"/>
      <c r="G393" s="3"/>
      <c r="H393" s="3"/>
      <c r="I393" s="3"/>
      <c r="J393" s="3"/>
      <c r="K393" s="3"/>
      <c r="L393" s="3"/>
      <c r="M393" s="3"/>
      <c r="N393" s="3"/>
      <c r="O393" s="3"/>
      <c r="P393" s="3"/>
      <c r="Q393" s="3"/>
      <c r="R393" s="3"/>
      <c r="S393" s="3"/>
      <c r="T393" s="3"/>
      <c r="U393" s="3"/>
      <c r="V393" s="3"/>
      <c r="W393" s="3"/>
      <c r="X393" s="3"/>
      <c r="Y393" s="3"/>
    </row>
    <row r="394" spans="1:25" ht="13.75" customHeight="1">
      <c r="A394" s="4" t="s">
        <v>2002</v>
      </c>
      <c r="B394" s="3"/>
      <c r="C394" s="12">
        <v>72.841485699999893</v>
      </c>
      <c r="D394" s="3"/>
      <c r="E394" s="3"/>
      <c r="F394" s="3"/>
      <c r="G394" s="3"/>
      <c r="H394" s="3"/>
      <c r="I394" s="3"/>
      <c r="J394" s="3"/>
      <c r="K394" s="3"/>
      <c r="L394" s="3"/>
      <c r="M394" s="3"/>
      <c r="N394" s="3"/>
      <c r="O394" s="3"/>
      <c r="P394" s="3"/>
      <c r="Q394" s="3"/>
      <c r="R394" s="3"/>
      <c r="S394" s="3"/>
      <c r="T394" s="3"/>
      <c r="U394" s="3"/>
      <c r="V394" s="3"/>
      <c r="W394" s="3"/>
      <c r="X394" s="3"/>
      <c r="Y394" s="3"/>
    </row>
    <row r="395" spans="1:25" ht="13.75" customHeight="1">
      <c r="A395" s="4" t="s">
        <v>2003</v>
      </c>
      <c r="B395" s="3"/>
      <c r="C395" s="12">
        <v>72.990344699999994</v>
      </c>
      <c r="D395" s="3"/>
      <c r="E395" s="3"/>
      <c r="F395" s="3"/>
      <c r="G395" s="3"/>
      <c r="H395" s="3"/>
      <c r="I395" s="3"/>
      <c r="J395" s="3"/>
      <c r="K395" s="3"/>
      <c r="L395" s="3"/>
      <c r="M395" s="3"/>
      <c r="N395" s="3"/>
      <c r="O395" s="3"/>
      <c r="P395" s="3"/>
      <c r="Q395" s="3"/>
      <c r="R395" s="3"/>
      <c r="S395" s="3"/>
      <c r="T395" s="3"/>
      <c r="U395" s="3"/>
      <c r="V395" s="3"/>
      <c r="W395" s="3"/>
      <c r="X395" s="3"/>
      <c r="Y395" s="3"/>
    </row>
    <row r="396" spans="1:25" ht="13.75" customHeight="1">
      <c r="A396" s="4" t="s">
        <v>2004</v>
      </c>
      <c r="B396" s="3"/>
      <c r="C396" s="12">
        <v>72.878031199999995</v>
      </c>
      <c r="D396" s="3"/>
      <c r="E396" s="3"/>
      <c r="F396" s="3"/>
      <c r="G396" s="3"/>
      <c r="H396" s="3"/>
      <c r="I396" s="3"/>
      <c r="J396" s="3"/>
      <c r="K396" s="3"/>
      <c r="L396" s="3"/>
      <c r="M396" s="3"/>
      <c r="N396" s="3"/>
      <c r="O396" s="3"/>
      <c r="P396" s="3"/>
      <c r="Q396" s="3"/>
      <c r="R396" s="3"/>
      <c r="S396" s="3"/>
      <c r="T396" s="3"/>
      <c r="U396" s="3"/>
      <c r="V396" s="3"/>
      <c r="W396" s="3"/>
      <c r="X396" s="3"/>
      <c r="Y396" s="3"/>
    </row>
    <row r="397" spans="1:25" ht="13.75" customHeight="1">
      <c r="A397" s="4" t="s">
        <v>2005</v>
      </c>
      <c r="B397" s="3"/>
      <c r="C397" s="12">
        <v>73.082447799999997</v>
      </c>
      <c r="D397" s="3"/>
      <c r="E397" s="3"/>
      <c r="F397" s="3"/>
      <c r="G397" s="3"/>
      <c r="H397" s="3"/>
      <c r="I397" s="3"/>
      <c r="J397" s="3"/>
      <c r="K397" s="3"/>
      <c r="L397" s="3"/>
      <c r="M397" s="3"/>
      <c r="N397" s="3"/>
      <c r="O397" s="3"/>
      <c r="P397" s="3"/>
      <c r="Q397" s="3"/>
      <c r="R397" s="3"/>
      <c r="S397" s="3"/>
      <c r="T397" s="3"/>
      <c r="U397" s="3"/>
      <c r="V397" s="3"/>
      <c r="W397" s="3"/>
      <c r="X397" s="3"/>
      <c r="Y397" s="3"/>
    </row>
    <row r="398" spans="1:25" ht="13.75" customHeight="1">
      <c r="A398" s="4" t="s">
        <v>2006</v>
      </c>
      <c r="B398" s="3"/>
      <c r="C398" s="12">
        <v>72.830667699999907</v>
      </c>
      <c r="D398" s="3"/>
      <c r="E398" s="3"/>
      <c r="F398" s="3"/>
      <c r="G398" s="3"/>
      <c r="H398" s="3"/>
      <c r="I398" s="3"/>
      <c r="J398" s="3"/>
      <c r="K398" s="3"/>
      <c r="L398" s="3"/>
      <c r="M398" s="3"/>
      <c r="N398" s="3"/>
      <c r="O398" s="3"/>
      <c r="P398" s="3"/>
      <c r="Q398" s="3"/>
      <c r="R398" s="3"/>
      <c r="S398" s="3"/>
      <c r="T398" s="3"/>
      <c r="U398" s="3"/>
      <c r="V398" s="3"/>
      <c r="W398" s="3"/>
      <c r="X398" s="3"/>
      <c r="Y398" s="3"/>
    </row>
    <row r="399" spans="1:25" ht="13.75" customHeight="1">
      <c r="A399" s="4" t="s">
        <v>2007</v>
      </c>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3.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3.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3.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3.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3.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3.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3.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3.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3.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3.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3.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3.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3.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3.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3.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3.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3.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3.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3.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3.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3.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3.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3.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3.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3.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3.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3.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3.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3.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3.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3.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3.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3.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3.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3.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3.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3.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3.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3.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3.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3.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3.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3.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3.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3.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3.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3.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3.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3.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3.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3.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3.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3.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3.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3.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3.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3.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3.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3.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3.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3.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3.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3.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3.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3.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3.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3.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3.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3.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3.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3.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3.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3.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3.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3.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3.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3.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3.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3.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3.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3.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3.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3.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3.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3.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3.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3.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3.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3.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3.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3.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3.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3.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3.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3.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3.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3.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3.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3.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3.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3.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3.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3.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3.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3.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3.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3.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3.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3.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3.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3.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3.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3.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3.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3.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3.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3.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3.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3.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3.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3.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3.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3.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3.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3.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3.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3.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3.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3.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3.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3.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3.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3.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3.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3.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3.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3.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3.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3.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3.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3.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3.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3.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3.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3.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3.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3.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3.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3.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3.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3.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3.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3.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3.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3.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3.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3.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3.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3.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3.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3.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3.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3.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3.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3.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3.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3.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3.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3.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3.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3.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3.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3.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3.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3.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3.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3.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3.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3.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3.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3.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3.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3.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3.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3.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3.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3.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3.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3.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3.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3.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3.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3.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3.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3.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3.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3.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3.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3.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3.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3.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3.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3.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3.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3.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3.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3.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3.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3.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3.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3.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3.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3.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3.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3.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3.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3.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3.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3.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3.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3.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3.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3.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3.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3.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3.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3.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3.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3.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3.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3.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3.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3.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3.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3.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3.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3.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3.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3.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3.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3.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3.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3.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3.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3.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3.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3.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3.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3.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3.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3.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3.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3.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3.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3.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3.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3.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3.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3.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3.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3.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3.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3.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3.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3.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3.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3.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3.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3.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3.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3.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3.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3.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3.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3.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3.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3.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3.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3.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3.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3.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3.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3.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3.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3.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3.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3.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3.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3.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3.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3.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3.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3.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3.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3.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3.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3.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3.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3.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3.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3.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3.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3.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3.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3.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3.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3.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3.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3.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3.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3.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3.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3.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3.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3.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3.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3.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3.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3.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3.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3.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3.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3.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3.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3.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3.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3.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3.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3.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3.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3.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3.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3.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3.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3.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3.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3.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3.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3.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3.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3.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3.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3.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3.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3.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3.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3.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3.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3.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3.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3.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3.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3.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3.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3.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3.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3.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3.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3.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3.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3.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3.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3.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3.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3.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3.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3.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3.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3.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3.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3.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3.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3.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3.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3.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3.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3.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3.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3.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3.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3.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3.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3.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3.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3.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3.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3.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3.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3.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3.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3.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3.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3.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3.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3.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3.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3.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3.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3.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3.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3.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3.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3.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3.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3.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3.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3.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3.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3.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3.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3.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3.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3.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3.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3.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3.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3.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3.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3.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3.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3.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3.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3.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3.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3.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3.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3.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3.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3.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3.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3.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3.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3.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3.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3.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3.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3.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3.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3.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3.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3.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3.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3.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3.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3.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3.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3.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3.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3.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3.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3.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3.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3.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3.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3.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3.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3.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3.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3.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3.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3.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3.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3.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3.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3.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3.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3.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3.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3.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3.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3.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3.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3.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3.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3.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3.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3.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3.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3.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3.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3.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3.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3.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3.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3.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3.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3.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3.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3.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3.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3.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3.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3.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3.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3.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3.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3.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3.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3.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3.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3.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3.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3.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3.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3.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3.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3.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3.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3.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3.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3.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3.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3.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3.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3.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3.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3.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3.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3.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3.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3.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3.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3.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3.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3.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3.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3.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3.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3.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3.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3.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3.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3.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3.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3.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3.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3.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3.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3.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3.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3.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3.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3.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3.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3.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3.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3.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3.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3.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3.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3.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3.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3.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3.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3.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3.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3.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3.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3.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3.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3.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3.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3.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3.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3.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3.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3.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3.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3.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3.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3.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3.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3.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3.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3.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3.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3.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3.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3.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3.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3.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3.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3.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3.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3.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3.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3.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3.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3.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3.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3.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3.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3.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3.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3.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3.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3.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3.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3.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3.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3.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3.7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3.75" customHeight="1">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3.75" customHeight="1">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3.75" customHeight="1">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3.75" customHeight="1">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3.75" customHeight="1">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3.75" customHeight="1">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3.75" customHeight="1">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3.75" customHeight="1">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3.75" customHeight="1">
      <c r="A1010" s="3"/>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3.75" customHeight="1">
      <c r="A1011" s="3"/>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3.75" customHeight="1">
      <c r="A1012" s="3"/>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3.75" customHeight="1">
      <c r="A1013" s="3"/>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3.75" customHeight="1">
      <c r="A1014" s="3"/>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3.75" customHeight="1">
      <c r="A1015" s="3"/>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3.75" customHeight="1">
      <c r="A1016" s="3"/>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3.75" customHeight="1">
      <c r="A1017" s="3"/>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3.75" customHeight="1">
      <c r="A1018" s="3"/>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3.75" customHeight="1">
      <c r="A1019" s="3"/>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3.75" customHeight="1">
      <c r="A1020" s="3"/>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3.75" customHeight="1">
      <c r="A1021" s="3"/>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3.75" customHeight="1">
      <c r="A1022" s="3"/>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3.75" customHeight="1">
      <c r="A1023" s="3"/>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3.75" customHeight="1">
      <c r="A1024" s="3"/>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3.75" customHeight="1">
      <c r="A1025" s="3"/>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3.75" customHeight="1">
      <c r="A1026" s="3"/>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3.75" customHeight="1">
      <c r="A1027" s="3"/>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3.75" customHeight="1">
      <c r="A1028" s="3"/>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3.75" customHeight="1">
      <c r="A1029" s="3"/>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3.75" customHeight="1">
      <c r="A1030" s="3"/>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3.75" customHeight="1">
      <c r="A1031" s="3"/>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3.75" customHeight="1">
      <c r="A1032" s="3"/>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3.75" customHeight="1">
      <c r="A1033" s="3"/>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125"/>
  <sheetViews>
    <sheetView showGridLines="0" workbookViewId="0"/>
  </sheetViews>
  <sheetFormatPr baseColWidth="10" defaultColWidth="14.83203125" defaultRowHeight="13"/>
  <cols>
    <col min="1" max="5" width="14.5" style="55" customWidth="1"/>
    <col min="6" max="6" width="16.1640625" style="55" customWidth="1"/>
    <col min="7" max="256" width="14.5" style="55" customWidth="1"/>
  </cols>
  <sheetData>
    <row r="1" spans="1:10" ht="15.75" customHeight="1">
      <c r="A1" s="3"/>
      <c r="B1" s="4" t="s">
        <v>22</v>
      </c>
      <c r="C1" s="23" t="s">
        <v>45</v>
      </c>
      <c r="D1" s="23" t="s">
        <v>30</v>
      </c>
      <c r="E1" s="23" t="s">
        <v>68</v>
      </c>
      <c r="F1" s="23" t="s">
        <v>39</v>
      </c>
      <c r="G1" s="23" t="s">
        <v>36</v>
      </c>
      <c r="H1" s="4" t="s">
        <v>1364</v>
      </c>
      <c r="I1" s="3"/>
      <c r="J1" s="3"/>
    </row>
    <row r="2" spans="1:10" ht="15.75" customHeight="1">
      <c r="A2" s="56">
        <v>41640</v>
      </c>
      <c r="B2" s="31">
        <v>0</v>
      </c>
      <c r="C2" s="57">
        <v>0</v>
      </c>
      <c r="D2" s="57">
        <v>1</v>
      </c>
      <c r="E2" s="57">
        <v>2</v>
      </c>
      <c r="F2" s="57">
        <v>1</v>
      </c>
      <c r="G2" s="57">
        <v>0</v>
      </c>
      <c r="H2" s="34">
        <f t="shared" ref="H2:H33" si="0">SUM(B2:G2)</f>
        <v>4</v>
      </c>
      <c r="I2" s="12">
        <f>MAX(H2:H61)</f>
        <v>15</v>
      </c>
      <c r="J2" s="3"/>
    </row>
    <row r="3" spans="1:10" ht="15.75" customHeight="1">
      <c r="A3" s="56">
        <v>41671</v>
      </c>
      <c r="B3" s="31">
        <v>2</v>
      </c>
      <c r="C3" s="57">
        <v>0</v>
      </c>
      <c r="D3" s="57">
        <v>4</v>
      </c>
      <c r="E3" s="57">
        <v>0</v>
      </c>
      <c r="F3" s="57">
        <v>0</v>
      </c>
      <c r="G3" s="57">
        <v>0</v>
      </c>
      <c r="H3" s="34">
        <f t="shared" si="0"/>
        <v>6</v>
      </c>
      <c r="I3" s="3"/>
      <c r="J3" s="3"/>
    </row>
    <row r="4" spans="1:10" ht="15.75" customHeight="1">
      <c r="A4" s="56">
        <v>41699</v>
      </c>
      <c r="B4" s="31">
        <v>1</v>
      </c>
      <c r="C4" s="57">
        <v>1</v>
      </c>
      <c r="D4" s="57">
        <v>2</v>
      </c>
      <c r="E4" s="57">
        <v>4</v>
      </c>
      <c r="F4" s="57">
        <v>1</v>
      </c>
      <c r="G4" s="57">
        <v>0</v>
      </c>
      <c r="H4" s="34">
        <f t="shared" si="0"/>
        <v>9</v>
      </c>
      <c r="I4" s="3"/>
      <c r="J4" s="3"/>
    </row>
    <row r="5" spans="1:10" ht="15.75" customHeight="1">
      <c r="A5" s="56">
        <v>41730</v>
      </c>
      <c r="B5" s="31">
        <v>3</v>
      </c>
      <c r="C5" s="57">
        <v>0</v>
      </c>
      <c r="D5" s="57">
        <v>2</v>
      </c>
      <c r="E5" s="57">
        <v>0</v>
      </c>
      <c r="F5" s="57">
        <v>0</v>
      </c>
      <c r="G5" s="57">
        <v>0</v>
      </c>
      <c r="H5" s="34">
        <f t="shared" si="0"/>
        <v>5</v>
      </c>
      <c r="I5" s="3"/>
      <c r="J5" s="3"/>
    </row>
    <row r="6" spans="1:10" ht="15.75" customHeight="1">
      <c r="A6" s="56">
        <v>41760</v>
      </c>
      <c r="B6" s="31">
        <v>3</v>
      </c>
      <c r="C6" s="57">
        <v>5</v>
      </c>
      <c r="D6" s="57">
        <v>0</v>
      </c>
      <c r="E6" s="57">
        <v>0</v>
      </c>
      <c r="F6" s="57">
        <v>1</v>
      </c>
      <c r="G6" s="57">
        <v>0</v>
      </c>
      <c r="H6" s="34">
        <f t="shared" si="0"/>
        <v>9</v>
      </c>
      <c r="I6" s="3"/>
      <c r="J6" s="3"/>
    </row>
    <row r="7" spans="1:10" ht="15.75" customHeight="1">
      <c r="A7" s="56">
        <v>41791</v>
      </c>
      <c r="B7" s="31">
        <v>3</v>
      </c>
      <c r="C7" s="57">
        <v>0</v>
      </c>
      <c r="D7" s="57">
        <v>0</v>
      </c>
      <c r="E7" s="57">
        <v>2</v>
      </c>
      <c r="F7" s="57">
        <v>0</v>
      </c>
      <c r="G7" s="57">
        <v>0</v>
      </c>
      <c r="H7" s="34">
        <f t="shared" si="0"/>
        <v>5</v>
      </c>
      <c r="I7" s="3"/>
      <c r="J7" s="3"/>
    </row>
    <row r="8" spans="1:10" ht="15.75" customHeight="1">
      <c r="A8" s="56">
        <v>41821</v>
      </c>
      <c r="B8" s="31">
        <v>2</v>
      </c>
      <c r="C8" s="57">
        <v>3</v>
      </c>
      <c r="D8" s="57">
        <v>0</v>
      </c>
      <c r="E8" s="57">
        <v>0</v>
      </c>
      <c r="F8" s="57">
        <v>1</v>
      </c>
      <c r="G8" s="57">
        <v>0</v>
      </c>
      <c r="H8" s="34">
        <f t="shared" si="0"/>
        <v>6</v>
      </c>
      <c r="I8" s="3"/>
      <c r="J8" s="3"/>
    </row>
    <row r="9" spans="1:10" ht="15.75" customHeight="1">
      <c r="A9" s="56">
        <v>41852</v>
      </c>
      <c r="B9" s="31">
        <v>2</v>
      </c>
      <c r="C9" s="57">
        <v>0</v>
      </c>
      <c r="D9" s="57">
        <v>0</v>
      </c>
      <c r="E9" s="57">
        <v>1</v>
      </c>
      <c r="F9" s="57">
        <v>0</v>
      </c>
      <c r="G9" s="57">
        <v>0</v>
      </c>
      <c r="H9" s="34">
        <f t="shared" si="0"/>
        <v>3</v>
      </c>
      <c r="I9" s="3"/>
      <c r="J9" s="3"/>
    </row>
    <row r="10" spans="1:10" ht="15.75" customHeight="1">
      <c r="A10" s="56">
        <v>41883</v>
      </c>
      <c r="B10" s="31">
        <v>1</v>
      </c>
      <c r="C10" s="57">
        <v>0</v>
      </c>
      <c r="D10" s="57">
        <v>0</v>
      </c>
      <c r="E10" s="57">
        <v>0</v>
      </c>
      <c r="F10" s="57">
        <v>0</v>
      </c>
      <c r="G10" s="57">
        <v>0</v>
      </c>
      <c r="H10" s="34">
        <f t="shared" si="0"/>
        <v>1</v>
      </c>
      <c r="I10" s="3"/>
      <c r="J10" s="3"/>
    </row>
    <row r="11" spans="1:10" ht="15.75" customHeight="1">
      <c r="A11" s="56">
        <v>41913</v>
      </c>
      <c r="B11" s="31">
        <v>3</v>
      </c>
      <c r="C11" s="57">
        <v>0</v>
      </c>
      <c r="D11" s="57">
        <v>1</v>
      </c>
      <c r="E11" s="57">
        <v>0</v>
      </c>
      <c r="F11" s="57">
        <v>0</v>
      </c>
      <c r="G11" s="57">
        <v>0</v>
      </c>
      <c r="H11" s="34">
        <f t="shared" si="0"/>
        <v>4</v>
      </c>
      <c r="I11" s="3"/>
      <c r="J11" s="3"/>
    </row>
    <row r="12" spans="1:10" ht="15.75" customHeight="1">
      <c r="A12" s="56">
        <v>41944</v>
      </c>
      <c r="B12" s="31">
        <v>1</v>
      </c>
      <c r="C12" s="57">
        <v>0</v>
      </c>
      <c r="D12" s="57">
        <v>1</v>
      </c>
      <c r="E12" s="57">
        <v>1</v>
      </c>
      <c r="F12" s="57">
        <v>0</v>
      </c>
      <c r="G12" s="57">
        <v>0</v>
      </c>
      <c r="H12" s="34">
        <f t="shared" si="0"/>
        <v>3</v>
      </c>
      <c r="I12" s="3"/>
      <c r="J12" s="3"/>
    </row>
    <row r="13" spans="1:10" ht="15.75" customHeight="1">
      <c r="A13" s="56">
        <v>41974</v>
      </c>
      <c r="B13" s="31">
        <v>3</v>
      </c>
      <c r="C13" s="57">
        <v>0</v>
      </c>
      <c r="D13" s="57">
        <v>1</v>
      </c>
      <c r="E13" s="57">
        <v>2</v>
      </c>
      <c r="F13" s="57">
        <v>1</v>
      </c>
      <c r="G13" s="57">
        <v>0</v>
      </c>
      <c r="H13" s="34">
        <f t="shared" si="0"/>
        <v>7</v>
      </c>
      <c r="I13" s="3"/>
      <c r="J13" s="3"/>
    </row>
    <row r="14" spans="1:10" ht="15.75" customHeight="1">
      <c r="A14" s="56">
        <v>42005</v>
      </c>
      <c r="B14" s="31">
        <v>2</v>
      </c>
      <c r="C14" s="57">
        <v>1</v>
      </c>
      <c r="D14" s="57">
        <v>0</v>
      </c>
      <c r="E14" s="57">
        <v>1</v>
      </c>
      <c r="F14" s="57">
        <v>0</v>
      </c>
      <c r="G14" s="57">
        <v>1</v>
      </c>
      <c r="H14" s="34">
        <f t="shared" si="0"/>
        <v>5</v>
      </c>
      <c r="I14" s="3"/>
      <c r="J14" s="3"/>
    </row>
    <row r="15" spans="1:10" ht="15.75" customHeight="1">
      <c r="A15" s="56">
        <v>42036</v>
      </c>
      <c r="B15" s="31">
        <v>0</v>
      </c>
      <c r="C15" s="57">
        <v>0</v>
      </c>
      <c r="D15" s="57">
        <v>0</v>
      </c>
      <c r="E15" s="57">
        <v>1</v>
      </c>
      <c r="F15" s="57">
        <v>1</v>
      </c>
      <c r="G15" s="57">
        <v>0</v>
      </c>
      <c r="H15" s="34">
        <f t="shared" si="0"/>
        <v>2</v>
      </c>
      <c r="I15" s="3"/>
      <c r="J15" s="3"/>
    </row>
    <row r="16" spans="1:10" ht="15.75" customHeight="1">
      <c r="A16" s="56">
        <v>42064</v>
      </c>
      <c r="B16" s="31">
        <v>2</v>
      </c>
      <c r="C16" s="57">
        <v>1</v>
      </c>
      <c r="D16" s="57">
        <v>2</v>
      </c>
      <c r="E16" s="57">
        <v>2</v>
      </c>
      <c r="F16" s="57">
        <v>0</v>
      </c>
      <c r="G16" s="57">
        <v>0</v>
      </c>
      <c r="H16" s="34">
        <f t="shared" si="0"/>
        <v>7</v>
      </c>
      <c r="I16" s="3"/>
      <c r="J16" s="3"/>
    </row>
    <row r="17" spans="1:10" ht="15.75" customHeight="1">
      <c r="A17" s="56">
        <v>42095</v>
      </c>
      <c r="B17" s="31">
        <v>1</v>
      </c>
      <c r="C17" s="57">
        <v>0</v>
      </c>
      <c r="D17" s="57">
        <v>0</v>
      </c>
      <c r="E17" s="57">
        <v>2</v>
      </c>
      <c r="F17" s="57">
        <v>1</v>
      </c>
      <c r="G17" s="57">
        <v>0</v>
      </c>
      <c r="H17" s="34">
        <f t="shared" si="0"/>
        <v>4</v>
      </c>
      <c r="I17" s="3"/>
      <c r="J17" s="3"/>
    </row>
    <row r="18" spans="1:10" ht="15.75" customHeight="1">
      <c r="A18" s="56">
        <v>42125</v>
      </c>
      <c r="B18" s="31">
        <v>3</v>
      </c>
      <c r="C18" s="57">
        <v>0</v>
      </c>
      <c r="D18" s="57">
        <v>1</v>
      </c>
      <c r="E18" s="57">
        <v>0</v>
      </c>
      <c r="F18" s="57">
        <v>0</v>
      </c>
      <c r="G18" s="57">
        <v>0</v>
      </c>
      <c r="H18" s="34">
        <f t="shared" si="0"/>
        <v>4</v>
      </c>
      <c r="I18" s="3"/>
      <c r="J18" s="3"/>
    </row>
    <row r="19" spans="1:10" ht="15.75" customHeight="1">
      <c r="A19" s="56">
        <v>42156</v>
      </c>
      <c r="B19" s="31">
        <v>1</v>
      </c>
      <c r="C19" s="57">
        <v>1</v>
      </c>
      <c r="D19" s="57">
        <v>1</v>
      </c>
      <c r="E19" s="57">
        <v>2</v>
      </c>
      <c r="F19" s="57">
        <v>5</v>
      </c>
      <c r="G19" s="57">
        <v>0</v>
      </c>
      <c r="H19" s="34">
        <f t="shared" si="0"/>
        <v>10</v>
      </c>
      <c r="I19" s="3"/>
      <c r="J19" s="3"/>
    </row>
    <row r="20" spans="1:10" ht="15.75" customHeight="1">
      <c r="A20" s="56">
        <v>42186</v>
      </c>
      <c r="B20" s="31">
        <v>2</v>
      </c>
      <c r="C20" s="57">
        <v>3</v>
      </c>
      <c r="D20" s="57">
        <v>1</v>
      </c>
      <c r="E20" s="57">
        <v>2</v>
      </c>
      <c r="F20" s="57">
        <v>1</v>
      </c>
      <c r="G20" s="57">
        <v>0</v>
      </c>
      <c r="H20" s="34">
        <f t="shared" si="0"/>
        <v>9</v>
      </c>
      <c r="I20" s="3"/>
      <c r="J20" s="3"/>
    </row>
    <row r="21" spans="1:10" ht="15.75" customHeight="1">
      <c r="A21" s="56">
        <v>42217</v>
      </c>
      <c r="B21" s="31">
        <v>1</v>
      </c>
      <c r="C21" s="57">
        <v>1</v>
      </c>
      <c r="D21" s="57">
        <v>0</v>
      </c>
      <c r="E21" s="57">
        <v>1</v>
      </c>
      <c r="F21" s="57">
        <v>0</v>
      </c>
      <c r="G21" s="57">
        <v>1</v>
      </c>
      <c r="H21" s="34">
        <f t="shared" si="0"/>
        <v>4</v>
      </c>
      <c r="I21" s="3"/>
      <c r="J21" s="3"/>
    </row>
    <row r="22" spans="1:10" ht="15.75" customHeight="1">
      <c r="A22" s="56">
        <v>42248</v>
      </c>
      <c r="B22" s="31">
        <v>2</v>
      </c>
      <c r="C22" s="57">
        <v>2</v>
      </c>
      <c r="D22" s="57">
        <v>0</v>
      </c>
      <c r="E22" s="57">
        <v>1</v>
      </c>
      <c r="F22" s="57">
        <v>0</v>
      </c>
      <c r="G22" s="57">
        <v>0</v>
      </c>
      <c r="H22" s="34">
        <f t="shared" si="0"/>
        <v>5</v>
      </c>
      <c r="I22" s="3"/>
      <c r="J22" s="3"/>
    </row>
    <row r="23" spans="1:10" ht="15.75" customHeight="1">
      <c r="A23" s="56">
        <v>42278</v>
      </c>
      <c r="B23" s="31">
        <v>7</v>
      </c>
      <c r="C23" s="57">
        <v>1</v>
      </c>
      <c r="D23" s="57">
        <v>0</v>
      </c>
      <c r="E23" s="57">
        <v>5</v>
      </c>
      <c r="F23" s="57">
        <v>0</v>
      </c>
      <c r="G23" s="57">
        <v>0</v>
      </c>
      <c r="H23" s="34">
        <f t="shared" si="0"/>
        <v>13</v>
      </c>
      <c r="I23" s="3"/>
      <c r="J23" s="3"/>
    </row>
    <row r="24" spans="1:10" ht="15.75" customHeight="1">
      <c r="A24" s="56">
        <v>42309</v>
      </c>
      <c r="B24" s="31">
        <v>1</v>
      </c>
      <c r="C24" s="57">
        <v>0</v>
      </c>
      <c r="D24" s="57">
        <v>1</v>
      </c>
      <c r="E24" s="57">
        <v>2</v>
      </c>
      <c r="F24" s="57">
        <v>0</v>
      </c>
      <c r="G24" s="57">
        <v>0</v>
      </c>
      <c r="H24" s="34">
        <f t="shared" si="0"/>
        <v>4</v>
      </c>
      <c r="I24" s="3"/>
      <c r="J24" s="3"/>
    </row>
    <row r="25" spans="1:10" ht="15.75" customHeight="1">
      <c r="A25" s="56">
        <v>42339</v>
      </c>
      <c r="B25" s="31">
        <v>1</v>
      </c>
      <c r="C25" s="57">
        <v>1</v>
      </c>
      <c r="D25" s="57">
        <v>0</v>
      </c>
      <c r="E25" s="57">
        <v>4</v>
      </c>
      <c r="F25" s="57">
        <v>1</v>
      </c>
      <c r="G25" s="57">
        <v>0</v>
      </c>
      <c r="H25" s="34">
        <f t="shared" si="0"/>
        <v>7</v>
      </c>
      <c r="I25" s="3"/>
      <c r="J25" s="3"/>
    </row>
    <row r="26" spans="1:10" ht="15.75" customHeight="1">
      <c r="A26" s="56">
        <v>42370</v>
      </c>
      <c r="B26" s="31">
        <v>1</v>
      </c>
      <c r="C26" s="57">
        <v>0</v>
      </c>
      <c r="D26" s="57">
        <v>0</v>
      </c>
      <c r="E26" s="57">
        <v>2</v>
      </c>
      <c r="F26" s="57">
        <v>0</v>
      </c>
      <c r="G26" s="57">
        <v>0</v>
      </c>
      <c r="H26" s="34">
        <f t="shared" si="0"/>
        <v>3</v>
      </c>
      <c r="I26" s="3"/>
      <c r="J26" s="3"/>
    </row>
    <row r="27" spans="1:10" ht="15.75" customHeight="1">
      <c r="A27" s="56">
        <v>42401</v>
      </c>
      <c r="B27" s="31">
        <v>1</v>
      </c>
      <c r="C27" s="57">
        <v>0</v>
      </c>
      <c r="D27" s="57">
        <v>0</v>
      </c>
      <c r="E27" s="57">
        <v>1</v>
      </c>
      <c r="F27" s="57">
        <v>0</v>
      </c>
      <c r="G27" s="57">
        <v>0</v>
      </c>
      <c r="H27" s="34">
        <f t="shared" si="0"/>
        <v>2</v>
      </c>
      <c r="I27" s="3"/>
      <c r="J27" s="3"/>
    </row>
    <row r="28" spans="1:10" ht="15.75" customHeight="1">
      <c r="A28" s="56">
        <v>42430</v>
      </c>
      <c r="B28" s="31">
        <v>2</v>
      </c>
      <c r="C28" s="57">
        <v>1</v>
      </c>
      <c r="D28" s="57">
        <v>1</v>
      </c>
      <c r="E28" s="57">
        <v>0</v>
      </c>
      <c r="F28" s="57">
        <v>1</v>
      </c>
      <c r="G28" s="57">
        <v>0</v>
      </c>
      <c r="H28" s="34">
        <f t="shared" si="0"/>
        <v>5</v>
      </c>
      <c r="I28" s="3"/>
      <c r="J28" s="3"/>
    </row>
    <row r="29" spans="1:10" ht="15.75" customHeight="1">
      <c r="A29" s="56">
        <v>42461</v>
      </c>
      <c r="B29" s="31">
        <v>4</v>
      </c>
      <c r="C29" s="57">
        <v>3</v>
      </c>
      <c r="D29" s="57">
        <v>0</v>
      </c>
      <c r="E29" s="57">
        <v>1</v>
      </c>
      <c r="F29" s="57">
        <v>1</v>
      </c>
      <c r="G29" s="57">
        <v>0</v>
      </c>
      <c r="H29" s="34">
        <f t="shared" si="0"/>
        <v>9</v>
      </c>
      <c r="I29" s="3"/>
      <c r="J29" s="3"/>
    </row>
    <row r="30" spans="1:10" ht="15.75" customHeight="1">
      <c r="A30" s="56">
        <v>42491</v>
      </c>
      <c r="B30" s="31">
        <v>1</v>
      </c>
      <c r="C30" s="57">
        <v>2</v>
      </c>
      <c r="D30" s="57">
        <v>1</v>
      </c>
      <c r="E30" s="57">
        <v>1</v>
      </c>
      <c r="F30" s="57">
        <v>1</v>
      </c>
      <c r="G30" s="57">
        <v>0</v>
      </c>
      <c r="H30" s="34">
        <f t="shared" si="0"/>
        <v>6</v>
      </c>
      <c r="I30" s="3"/>
      <c r="J30" s="3"/>
    </row>
    <row r="31" spans="1:10" ht="15.75" customHeight="1">
      <c r="A31" s="56">
        <v>42522</v>
      </c>
      <c r="B31" s="31">
        <v>1</v>
      </c>
      <c r="C31" s="57">
        <v>1</v>
      </c>
      <c r="D31" s="57">
        <v>0</v>
      </c>
      <c r="E31" s="57">
        <v>2</v>
      </c>
      <c r="F31" s="57">
        <v>1</v>
      </c>
      <c r="G31" s="57">
        <v>0</v>
      </c>
      <c r="H31" s="34">
        <f t="shared" si="0"/>
        <v>5</v>
      </c>
      <c r="I31" s="3"/>
      <c r="J31" s="3"/>
    </row>
    <row r="32" spans="1:10" ht="15.75" customHeight="1">
      <c r="A32" s="56">
        <v>42552</v>
      </c>
      <c r="B32" s="31">
        <v>0</v>
      </c>
      <c r="C32" s="57">
        <v>1</v>
      </c>
      <c r="D32" s="57">
        <v>1</v>
      </c>
      <c r="E32" s="57">
        <v>2</v>
      </c>
      <c r="F32" s="57">
        <v>1</v>
      </c>
      <c r="G32" s="57">
        <v>0</v>
      </c>
      <c r="H32" s="34">
        <f t="shared" si="0"/>
        <v>5</v>
      </c>
      <c r="I32" s="3"/>
      <c r="J32" s="3"/>
    </row>
    <row r="33" spans="1:10" ht="15.75" customHeight="1">
      <c r="A33" s="56">
        <v>42583</v>
      </c>
      <c r="B33" s="31">
        <v>3</v>
      </c>
      <c r="C33" s="57">
        <v>5</v>
      </c>
      <c r="D33" s="57">
        <v>0</v>
      </c>
      <c r="E33" s="57">
        <v>0</v>
      </c>
      <c r="F33" s="57">
        <v>0</v>
      </c>
      <c r="G33" s="57">
        <v>0</v>
      </c>
      <c r="H33" s="34">
        <f t="shared" si="0"/>
        <v>8</v>
      </c>
      <c r="I33" s="3"/>
      <c r="J33" s="3"/>
    </row>
    <row r="34" spans="1:10" ht="15.75" customHeight="1">
      <c r="A34" s="56">
        <v>42614</v>
      </c>
      <c r="B34" s="31">
        <v>0</v>
      </c>
      <c r="C34" s="57">
        <v>0</v>
      </c>
      <c r="D34" s="57">
        <v>0</v>
      </c>
      <c r="E34" s="57">
        <v>2</v>
      </c>
      <c r="F34" s="57">
        <v>0</v>
      </c>
      <c r="G34" s="57">
        <v>0</v>
      </c>
      <c r="H34" s="34">
        <f t="shared" ref="H34:H61" si="1">SUM(B34:G34)</f>
        <v>2</v>
      </c>
      <c r="I34" s="3"/>
      <c r="J34" s="3"/>
    </row>
    <row r="35" spans="1:10" ht="15.75" customHeight="1">
      <c r="A35" s="56">
        <v>42644</v>
      </c>
      <c r="B35" s="31">
        <v>1</v>
      </c>
      <c r="C35" s="57">
        <v>3</v>
      </c>
      <c r="D35" s="57">
        <v>0</v>
      </c>
      <c r="E35" s="57">
        <v>4</v>
      </c>
      <c r="F35" s="57">
        <v>2</v>
      </c>
      <c r="G35" s="57">
        <v>0</v>
      </c>
      <c r="H35" s="34">
        <f t="shared" si="1"/>
        <v>10</v>
      </c>
      <c r="I35" s="3"/>
      <c r="J35" s="3"/>
    </row>
    <row r="36" spans="1:10" ht="15.75" customHeight="1">
      <c r="A36" s="56">
        <v>42675</v>
      </c>
      <c r="B36" s="31">
        <v>8</v>
      </c>
      <c r="C36" s="57">
        <v>2</v>
      </c>
      <c r="D36" s="57">
        <v>3</v>
      </c>
      <c r="E36" s="57">
        <v>1</v>
      </c>
      <c r="F36" s="57">
        <v>1</v>
      </c>
      <c r="G36" s="57">
        <v>0</v>
      </c>
      <c r="H36" s="34">
        <f t="shared" si="1"/>
        <v>15</v>
      </c>
      <c r="I36" s="3"/>
      <c r="J36" s="3"/>
    </row>
    <row r="37" spans="1:10" ht="15.75" customHeight="1">
      <c r="A37" s="56">
        <v>42705</v>
      </c>
      <c r="B37" s="31">
        <v>2</v>
      </c>
      <c r="C37" s="57">
        <v>0</v>
      </c>
      <c r="D37" s="57">
        <v>0</v>
      </c>
      <c r="E37" s="57">
        <v>3</v>
      </c>
      <c r="F37" s="57">
        <v>1</v>
      </c>
      <c r="G37" s="57">
        <v>0</v>
      </c>
      <c r="H37" s="34">
        <f t="shared" si="1"/>
        <v>6</v>
      </c>
      <c r="I37" s="3"/>
      <c r="J37" s="3"/>
    </row>
    <row r="38" spans="1:10" ht="15.75" customHeight="1">
      <c r="A38" s="56">
        <v>42736</v>
      </c>
      <c r="B38" s="31">
        <v>3</v>
      </c>
      <c r="C38" s="57">
        <v>1</v>
      </c>
      <c r="D38" s="57">
        <v>1</v>
      </c>
      <c r="E38" s="57">
        <v>0</v>
      </c>
      <c r="F38" s="57">
        <v>0</v>
      </c>
      <c r="G38" s="57">
        <v>0</v>
      </c>
      <c r="H38" s="34">
        <f t="shared" si="1"/>
        <v>5</v>
      </c>
      <c r="I38" s="3"/>
      <c r="J38" s="3"/>
    </row>
    <row r="39" spans="1:10" ht="15.75" customHeight="1">
      <c r="A39" s="56">
        <v>42767</v>
      </c>
      <c r="B39" s="31">
        <v>2</v>
      </c>
      <c r="C39" s="57">
        <v>3</v>
      </c>
      <c r="D39" s="57">
        <v>3</v>
      </c>
      <c r="E39" s="57">
        <v>1</v>
      </c>
      <c r="F39" s="57">
        <v>3</v>
      </c>
      <c r="G39" s="57">
        <v>0</v>
      </c>
      <c r="H39" s="34">
        <f t="shared" si="1"/>
        <v>12</v>
      </c>
      <c r="I39" s="3"/>
      <c r="J39" s="3"/>
    </row>
    <row r="40" spans="1:10" ht="15.75" customHeight="1">
      <c r="A40" s="56">
        <v>42795</v>
      </c>
      <c r="B40" s="31">
        <v>1</v>
      </c>
      <c r="C40" s="57">
        <v>0</v>
      </c>
      <c r="D40" s="57">
        <v>0</v>
      </c>
      <c r="E40" s="57">
        <v>2</v>
      </c>
      <c r="F40" s="57">
        <v>0</v>
      </c>
      <c r="G40" s="57">
        <v>1</v>
      </c>
      <c r="H40" s="34">
        <f t="shared" si="1"/>
        <v>4</v>
      </c>
      <c r="I40" s="3"/>
      <c r="J40" s="3"/>
    </row>
    <row r="41" spans="1:10" ht="15.75" customHeight="1">
      <c r="A41" s="56">
        <v>42826</v>
      </c>
      <c r="B41" s="31">
        <v>2</v>
      </c>
      <c r="C41" s="57">
        <v>0</v>
      </c>
      <c r="D41" s="57">
        <v>1</v>
      </c>
      <c r="E41" s="57">
        <v>0</v>
      </c>
      <c r="F41" s="57">
        <v>0</v>
      </c>
      <c r="G41" s="57">
        <v>0</v>
      </c>
      <c r="H41" s="34">
        <f t="shared" si="1"/>
        <v>3</v>
      </c>
      <c r="I41" s="3"/>
      <c r="J41" s="3"/>
    </row>
    <row r="42" spans="1:10" ht="15.75" customHeight="1">
      <c r="A42" s="56">
        <v>42856</v>
      </c>
      <c r="B42" s="31">
        <v>3</v>
      </c>
      <c r="C42" s="57">
        <v>0</v>
      </c>
      <c r="D42" s="57">
        <v>1</v>
      </c>
      <c r="E42" s="57">
        <v>0</v>
      </c>
      <c r="F42" s="57">
        <v>1</v>
      </c>
      <c r="G42" s="57">
        <v>1</v>
      </c>
      <c r="H42" s="34">
        <f t="shared" si="1"/>
        <v>6</v>
      </c>
      <c r="I42" s="3"/>
      <c r="J42" s="3"/>
    </row>
    <row r="43" spans="1:10" ht="15.75" customHeight="1">
      <c r="A43" s="56">
        <v>42887</v>
      </c>
      <c r="B43" s="31">
        <v>2</v>
      </c>
      <c r="C43" s="57">
        <v>0</v>
      </c>
      <c r="D43" s="57">
        <v>0</v>
      </c>
      <c r="E43" s="57">
        <v>2</v>
      </c>
      <c r="F43" s="57">
        <v>2</v>
      </c>
      <c r="G43" s="57">
        <v>0</v>
      </c>
      <c r="H43" s="34">
        <f t="shared" si="1"/>
        <v>6</v>
      </c>
      <c r="I43" s="3"/>
      <c r="J43" s="3"/>
    </row>
    <row r="44" spans="1:10" ht="15.75" customHeight="1">
      <c r="A44" s="56">
        <v>42917</v>
      </c>
      <c r="B44" s="31">
        <v>2</v>
      </c>
      <c r="C44" s="57">
        <v>3</v>
      </c>
      <c r="D44" s="57">
        <v>0</v>
      </c>
      <c r="E44" s="57">
        <v>2</v>
      </c>
      <c r="F44" s="57">
        <v>4</v>
      </c>
      <c r="G44" s="57">
        <v>1</v>
      </c>
      <c r="H44" s="34">
        <f t="shared" si="1"/>
        <v>12</v>
      </c>
      <c r="I44" s="3"/>
      <c r="J44" s="3"/>
    </row>
    <row r="45" spans="1:10" ht="15.75" customHeight="1">
      <c r="A45" s="56">
        <v>42948</v>
      </c>
      <c r="B45" s="31">
        <v>4</v>
      </c>
      <c r="C45" s="57">
        <v>3</v>
      </c>
      <c r="D45" s="57">
        <v>0</v>
      </c>
      <c r="E45" s="57">
        <v>2</v>
      </c>
      <c r="F45" s="57">
        <v>1</v>
      </c>
      <c r="G45" s="57">
        <v>0</v>
      </c>
      <c r="H45" s="34">
        <f t="shared" si="1"/>
        <v>10</v>
      </c>
      <c r="I45" s="3"/>
      <c r="J45" s="3"/>
    </row>
    <row r="46" spans="1:10" ht="15.75" customHeight="1">
      <c r="A46" s="56">
        <v>42979</v>
      </c>
      <c r="B46" s="31">
        <v>1</v>
      </c>
      <c r="C46" s="57">
        <v>3</v>
      </c>
      <c r="D46" s="57">
        <v>0</v>
      </c>
      <c r="E46" s="57">
        <v>2</v>
      </c>
      <c r="F46" s="57">
        <v>4</v>
      </c>
      <c r="G46" s="57">
        <v>0</v>
      </c>
      <c r="H46" s="34">
        <f t="shared" si="1"/>
        <v>10</v>
      </c>
      <c r="I46" s="3"/>
      <c r="J46" s="3"/>
    </row>
    <row r="47" spans="1:10" ht="15.75" customHeight="1">
      <c r="A47" s="56">
        <v>43009</v>
      </c>
      <c r="B47" s="31">
        <v>1</v>
      </c>
      <c r="C47" s="57">
        <v>2</v>
      </c>
      <c r="D47" s="57">
        <v>2</v>
      </c>
      <c r="E47" s="57">
        <v>3</v>
      </c>
      <c r="F47" s="57">
        <v>1</v>
      </c>
      <c r="G47" s="57">
        <v>2</v>
      </c>
      <c r="H47" s="34">
        <f t="shared" si="1"/>
        <v>11</v>
      </c>
      <c r="I47" s="3"/>
      <c r="J47" s="3"/>
    </row>
    <row r="48" spans="1:10" ht="15.75" customHeight="1">
      <c r="A48" s="56">
        <v>43040</v>
      </c>
      <c r="B48" s="31">
        <v>2</v>
      </c>
      <c r="C48" s="57">
        <v>4</v>
      </c>
      <c r="D48" s="57">
        <v>1</v>
      </c>
      <c r="E48" s="57">
        <v>2</v>
      </c>
      <c r="F48" s="57">
        <v>2</v>
      </c>
      <c r="G48" s="57">
        <v>0</v>
      </c>
      <c r="H48" s="34">
        <f t="shared" si="1"/>
        <v>11</v>
      </c>
      <c r="I48" s="3"/>
      <c r="J48" s="3"/>
    </row>
    <row r="49" spans="1:10" ht="15.75" customHeight="1">
      <c r="A49" s="56">
        <v>43070</v>
      </c>
      <c r="B49" s="31">
        <v>1</v>
      </c>
      <c r="C49" s="57">
        <v>1</v>
      </c>
      <c r="D49" s="57">
        <v>2</v>
      </c>
      <c r="E49" s="57">
        <v>2</v>
      </c>
      <c r="F49" s="57">
        <v>0</v>
      </c>
      <c r="G49" s="57">
        <v>0</v>
      </c>
      <c r="H49" s="34">
        <f t="shared" si="1"/>
        <v>6</v>
      </c>
      <c r="I49" s="3"/>
      <c r="J49" s="3"/>
    </row>
    <row r="50" spans="1:10" ht="15.75" customHeight="1">
      <c r="A50" s="56">
        <v>43101</v>
      </c>
      <c r="B50" s="31">
        <v>4</v>
      </c>
      <c r="C50" s="57">
        <v>2</v>
      </c>
      <c r="D50" s="57">
        <v>2</v>
      </c>
      <c r="E50" s="57">
        <v>4</v>
      </c>
      <c r="F50" s="57">
        <v>0</v>
      </c>
      <c r="G50" s="57">
        <v>0</v>
      </c>
      <c r="H50" s="34">
        <f t="shared" si="1"/>
        <v>12</v>
      </c>
      <c r="I50" s="3"/>
      <c r="J50" s="3"/>
    </row>
    <row r="51" spans="1:10" ht="15.75" customHeight="1">
      <c r="A51" s="56">
        <v>43132</v>
      </c>
      <c r="B51" s="31">
        <v>6</v>
      </c>
      <c r="C51" s="57">
        <v>1</v>
      </c>
      <c r="D51" s="57">
        <v>0</v>
      </c>
      <c r="E51" s="57">
        <v>0</v>
      </c>
      <c r="F51" s="57">
        <v>0</v>
      </c>
      <c r="G51" s="57">
        <v>0</v>
      </c>
      <c r="H51" s="34">
        <f t="shared" si="1"/>
        <v>7</v>
      </c>
      <c r="I51" s="3"/>
      <c r="J51" s="3"/>
    </row>
    <row r="52" spans="1:10" ht="15.75" customHeight="1">
      <c r="A52" s="56">
        <v>43160</v>
      </c>
      <c r="B52" s="31">
        <v>2</v>
      </c>
      <c r="C52" s="57">
        <v>0</v>
      </c>
      <c r="D52" s="57">
        <v>1</v>
      </c>
      <c r="E52" s="57">
        <v>2</v>
      </c>
      <c r="F52" s="57">
        <v>2</v>
      </c>
      <c r="G52" s="57">
        <v>0</v>
      </c>
      <c r="H52" s="34">
        <f t="shared" si="1"/>
        <v>7</v>
      </c>
      <c r="I52" s="3"/>
      <c r="J52" s="3"/>
    </row>
    <row r="53" spans="1:10" ht="15.75" customHeight="1">
      <c r="A53" s="56">
        <v>43191</v>
      </c>
      <c r="B53" s="31">
        <v>3</v>
      </c>
      <c r="C53" s="57">
        <v>0</v>
      </c>
      <c r="D53" s="57">
        <v>1</v>
      </c>
      <c r="E53" s="57">
        <v>3</v>
      </c>
      <c r="F53" s="57">
        <v>0</v>
      </c>
      <c r="G53" s="57">
        <v>0</v>
      </c>
      <c r="H53" s="34">
        <f t="shared" si="1"/>
        <v>7</v>
      </c>
      <c r="I53" s="3"/>
      <c r="J53" s="3"/>
    </row>
    <row r="54" spans="1:10" ht="15.75" customHeight="1">
      <c r="A54" s="56">
        <v>43221</v>
      </c>
      <c r="B54" s="31">
        <v>2</v>
      </c>
      <c r="C54" s="57">
        <v>1</v>
      </c>
      <c r="D54" s="57">
        <v>0</v>
      </c>
      <c r="E54" s="57">
        <v>2</v>
      </c>
      <c r="F54" s="57">
        <v>0</v>
      </c>
      <c r="G54" s="57">
        <v>0</v>
      </c>
      <c r="H54" s="34">
        <f t="shared" si="1"/>
        <v>5</v>
      </c>
      <c r="I54" s="3"/>
      <c r="J54" s="3"/>
    </row>
    <row r="55" spans="1:10" ht="15.75" customHeight="1">
      <c r="A55" s="56">
        <v>43252</v>
      </c>
      <c r="B55" s="31">
        <v>2</v>
      </c>
      <c r="C55" s="57">
        <v>1</v>
      </c>
      <c r="D55" s="57">
        <v>0</v>
      </c>
      <c r="E55" s="57">
        <v>5</v>
      </c>
      <c r="F55" s="57">
        <v>5</v>
      </c>
      <c r="G55" s="57">
        <v>0</v>
      </c>
      <c r="H55" s="34">
        <f t="shared" si="1"/>
        <v>13</v>
      </c>
      <c r="I55" s="3"/>
      <c r="J55" s="3"/>
    </row>
    <row r="56" spans="1:10" ht="15.75" customHeight="1">
      <c r="A56" s="56">
        <v>43282</v>
      </c>
      <c r="B56" s="31">
        <v>0</v>
      </c>
      <c r="C56" s="57">
        <v>5</v>
      </c>
      <c r="D56" s="57">
        <v>0</v>
      </c>
      <c r="E56" s="57">
        <v>0</v>
      </c>
      <c r="F56" s="57">
        <v>3</v>
      </c>
      <c r="G56" s="57">
        <v>0</v>
      </c>
      <c r="H56" s="34">
        <f t="shared" si="1"/>
        <v>8</v>
      </c>
      <c r="I56" s="3"/>
      <c r="J56" s="3"/>
    </row>
    <row r="57" spans="1:10" ht="15.75" customHeight="1">
      <c r="A57" s="56">
        <v>43313</v>
      </c>
      <c r="B57" s="31">
        <v>3</v>
      </c>
      <c r="C57" s="57">
        <v>2</v>
      </c>
      <c r="D57" s="57">
        <v>1</v>
      </c>
      <c r="E57" s="57">
        <v>2</v>
      </c>
      <c r="F57" s="57">
        <v>0</v>
      </c>
      <c r="G57" s="57">
        <v>0</v>
      </c>
      <c r="H57" s="34">
        <f t="shared" si="1"/>
        <v>8</v>
      </c>
      <c r="I57" s="3"/>
      <c r="J57" s="3"/>
    </row>
    <row r="58" spans="1:10" ht="15.75" customHeight="1">
      <c r="A58" s="56">
        <v>43344</v>
      </c>
      <c r="B58" s="31">
        <v>2</v>
      </c>
      <c r="C58" s="57">
        <v>0</v>
      </c>
      <c r="D58" s="57">
        <v>1</v>
      </c>
      <c r="E58" s="57">
        <v>0</v>
      </c>
      <c r="F58" s="57">
        <v>0</v>
      </c>
      <c r="G58" s="57">
        <v>1</v>
      </c>
      <c r="H58" s="34">
        <f t="shared" si="1"/>
        <v>4</v>
      </c>
      <c r="I58" s="3"/>
      <c r="J58" s="3"/>
    </row>
    <row r="59" spans="1:10" ht="15.75" customHeight="1">
      <c r="A59" s="56">
        <v>43374</v>
      </c>
      <c r="B59" s="31">
        <v>2</v>
      </c>
      <c r="C59" s="57">
        <v>2</v>
      </c>
      <c r="D59" s="57">
        <v>0</v>
      </c>
      <c r="E59" s="57">
        <v>1</v>
      </c>
      <c r="F59" s="57">
        <v>1</v>
      </c>
      <c r="G59" s="57">
        <v>0</v>
      </c>
      <c r="H59" s="34">
        <f t="shared" si="1"/>
        <v>6</v>
      </c>
      <c r="I59" s="3"/>
      <c r="J59" s="3"/>
    </row>
    <row r="60" spans="1:10" ht="15.75" customHeight="1">
      <c r="A60" s="56">
        <v>43405</v>
      </c>
      <c r="B60" s="31">
        <v>0</v>
      </c>
      <c r="C60" s="57">
        <v>0</v>
      </c>
      <c r="D60" s="57">
        <v>0</v>
      </c>
      <c r="E60" s="57">
        <v>7</v>
      </c>
      <c r="F60" s="57">
        <v>0</v>
      </c>
      <c r="G60" s="57">
        <v>0</v>
      </c>
      <c r="H60" s="34">
        <f t="shared" si="1"/>
        <v>7</v>
      </c>
      <c r="I60" s="3"/>
      <c r="J60" s="3"/>
    </row>
    <row r="61" spans="1:10" ht="15.75" customHeight="1">
      <c r="A61" s="56">
        <v>43435</v>
      </c>
      <c r="B61" s="31">
        <v>6</v>
      </c>
      <c r="C61" s="57">
        <v>1</v>
      </c>
      <c r="D61" s="57">
        <v>1</v>
      </c>
      <c r="E61" s="57">
        <v>3</v>
      </c>
      <c r="F61" s="57">
        <v>0</v>
      </c>
      <c r="G61" s="57">
        <v>0</v>
      </c>
      <c r="H61" s="34">
        <f t="shared" si="1"/>
        <v>11</v>
      </c>
      <c r="I61" s="3"/>
      <c r="J61" s="3"/>
    </row>
    <row r="62" spans="1:10" ht="15.75" customHeight="1">
      <c r="A62" s="56"/>
      <c r="B62" s="12">
        <f t="shared" ref="B62:H62" si="2">SUM(B2:B61)</f>
        <v>127</v>
      </c>
      <c r="C62" s="20">
        <f t="shared" si="2"/>
        <v>73</v>
      </c>
      <c r="D62" s="20">
        <f t="shared" si="2"/>
        <v>42</v>
      </c>
      <c r="E62" s="20">
        <f t="shared" si="2"/>
        <v>101</v>
      </c>
      <c r="F62" s="20">
        <f t="shared" si="2"/>
        <v>52</v>
      </c>
      <c r="G62" s="20">
        <f t="shared" si="2"/>
        <v>8</v>
      </c>
      <c r="H62" s="12">
        <f t="shared" si="2"/>
        <v>403</v>
      </c>
      <c r="I62" s="3"/>
      <c r="J62" s="3"/>
    </row>
    <row r="63" spans="1:10" ht="15.75" customHeight="1">
      <c r="A63" s="56"/>
      <c r="B63" s="3"/>
      <c r="C63" s="3"/>
      <c r="D63" s="3"/>
      <c r="E63" s="3"/>
      <c r="F63" s="3"/>
      <c r="G63" s="3"/>
      <c r="H63" s="3"/>
      <c r="I63" s="3"/>
      <c r="J63" s="3"/>
    </row>
    <row r="64" spans="1:10" ht="15.75" customHeight="1">
      <c r="A64" s="56"/>
      <c r="B64" s="12">
        <v>127</v>
      </c>
      <c r="C64" s="12">
        <v>73</v>
      </c>
      <c r="D64" s="12">
        <v>42</v>
      </c>
      <c r="E64" s="12">
        <v>101</v>
      </c>
      <c r="F64" s="12">
        <v>52</v>
      </c>
      <c r="G64" s="12">
        <v>8</v>
      </c>
      <c r="H64" s="12">
        <v>403</v>
      </c>
      <c r="I64" s="3"/>
      <c r="J64" s="12">
        <f>403/60</f>
        <v>6.7166666666666668</v>
      </c>
    </row>
    <row r="65" spans="1:10" ht="15.75" customHeight="1">
      <c r="A65" s="56"/>
      <c r="B65" s="3"/>
      <c r="C65" s="3"/>
      <c r="D65" s="3"/>
      <c r="E65" s="3"/>
      <c r="F65" s="3"/>
      <c r="G65" s="3"/>
      <c r="H65" s="3"/>
      <c r="I65" s="3"/>
      <c r="J65" s="3"/>
    </row>
    <row r="66" spans="1:10" ht="15.75" customHeight="1">
      <c r="A66" s="56"/>
      <c r="B66" s="3"/>
      <c r="C66" s="3"/>
      <c r="D66" s="3"/>
      <c r="E66" s="3"/>
      <c r="F66" s="3"/>
      <c r="G66" s="3"/>
      <c r="H66" s="3"/>
      <c r="I66" s="3"/>
      <c r="J66" s="3"/>
    </row>
    <row r="67" spans="1:10" ht="15.75" customHeight="1">
      <c r="A67" s="56"/>
      <c r="B67" s="4" t="s">
        <v>22</v>
      </c>
      <c r="C67" s="12">
        <v>127</v>
      </c>
      <c r="D67" s="3"/>
      <c r="E67" s="3"/>
      <c r="F67" s="3"/>
      <c r="G67" s="3"/>
      <c r="H67" s="3"/>
      <c r="I67" s="3"/>
      <c r="J67" s="3"/>
    </row>
    <row r="68" spans="1:10" ht="15.75" customHeight="1">
      <c r="A68" s="56"/>
      <c r="B68" s="4" t="s">
        <v>45</v>
      </c>
      <c r="C68" s="12">
        <v>73</v>
      </c>
      <c r="D68" s="3"/>
      <c r="E68" s="3"/>
      <c r="F68" s="3"/>
      <c r="G68" s="3"/>
      <c r="H68" s="3"/>
      <c r="I68" s="3"/>
      <c r="J68" s="3"/>
    </row>
    <row r="69" spans="1:10" ht="15.75" customHeight="1">
      <c r="A69" s="56"/>
      <c r="B69" s="4" t="s">
        <v>30</v>
      </c>
      <c r="C69" s="12">
        <v>42</v>
      </c>
      <c r="D69" s="3"/>
      <c r="E69" s="3"/>
      <c r="F69" s="3"/>
      <c r="G69" s="3"/>
      <c r="H69" s="3"/>
      <c r="I69" s="3"/>
      <c r="J69" s="3"/>
    </row>
    <row r="70" spans="1:10" ht="15.75" customHeight="1">
      <c r="A70" s="56"/>
      <c r="B70" s="4" t="s">
        <v>68</v>
      </c>
      <c r="C70" s="12">
        <v>101</v>
      </c>
      <c r="D70" s="3"/>
      <c r="E70" s="3"/>
      <c r="F70" s="3"/>
      <c r="G70" s="3"/>
      <c r="H70" s="3"/>
      <c r="I70" s="3"/>
      <c r="J70" s="3"/>
    </row>
    <row r="71" spans="1:10" ht="15.75" customHeight="1">
      <c r="A71" s="56"/>
      <c r="B71" s="4" t="s">
        <v>39</v>
      </c>
      <c r="C71" s="12">
        <v>52</v>
      </c>
      <c r="D71" s="3"/>
      <c r="E71" s="3"/>
      <c r="F71" s="3"/>
      <c r="G71" s="3"/>
      <c r="H71" s="3"/>
      <c r="I71" s="3"/>
      <c r="J71" s="3"/>
    </row>
    <row r="72" spans="1:10" ht="15.75" customHeight="1">
      <c r="A72" s="56"/>
      <c r="B72" s="4" t="s">
        <v>36</v>
      </c>
      <c r="C72" s="12">
        <v>8</v>
      </c>
      <c r="D72" s="3"/>
      <c r="E72" s="3"/>
      <c r="F72" s="3"/>
      <c r="G72" s="3"/>
      <c r="H72" s="3"/>
      <c r="I72" s="3"/>
      <c r="J72" s="3"/>
    </row>
    <row r="73" spans="1:10" ht="15.75" customHeight="1">
      <c r="A73" s="56"/>
      <c r="B73" s="3"/>
      <c r="C73" s="3"/>
      <c r="D73" s="3"/>
      <c r="E73" s="3"/>
      <c r="F73" s="3"/>
      <c r="G73" s="3"/>
      <c r="H73" s="3"/>
      <c r="I73" s="3"/>
      <c r="J73" s="3"/>
    </row>
    <row r="74" spans="1:10" ht="15.75" customHeight="1">
      <c r="A74" s="56"/>
      <c r="B74" s="3"/>
      <c r="C74" s="3"/>
      <c r="D74" s="3"/>
      <c r="E74" s="3"/>
      <c r="F74" s="3"/>
      <c r="G74" s="3"/>
      <c r="H74" s="3"/>
      <c r="I74" s="3"/>
      <c r="J74" s="3"/>
    </row>
    <row r="75" spans="1:10" ht="15.75" customHeight="1">
      <c r="A75" s="56"/>
      <c r="B75" s="3"/>
      <c r="C75" s="3"/>
      <c r="D75" s="3"/>
      <c r="E75" s="3"/>
      <c r="F75" s="3"/>
      <c r="G75" s="3"/>
      <c r="H75" s="3"/>
      <c r="I75" s="3"/>
      <c r="J75" s="3"/>
    </row>
    <row r="76" spans="1:10" ht="15.75" customHeight="1">
      <c r="A76" s="56"/>
      <c r="B76" s="3"/>
      <c r="C76" s="3"/>
      <c r="D76" s="3"/>
      <c r="E76" s="3"/>
      <c r="F76" s="3"/>
      <c r="G76" s="3"/>
      <c r="H76" s="3"/>
      <c r="I76" s="3"/>
      <c r="J76" s="3"/>
    </row>
    <row r="77" spans="1:10" ht="15.75" customHeight="1">
      <c r="A77" s="56"/>
      <c r="B77" s="3"/>
      <c r="C77" s="3"/>
      <c r="D77" s="3"/>
      <c r="E77" s="3"/>
      <c r="F77" s="3"/>
      <c r="G77" s="3"/>
      <c r="H77" s="3"/>
      <c r="I77" s="3"/>
      <c r="J77" s="3"/>
    </row>
    <row r="78" spans="1:10" ht="15.75" customHeight="1">
      <c r="A78" s="56"/>
      <c r="B78" s="3"/>
      <c r="C78" s="3"/>
      <c r="D78" s="3"/>
      <c r="E78" s="3"/>
      <c r="F78" s="3"/>
      <c r="G78" s="3"/>
      <c r="H78" s="3"/>
      <c r="I78" s="3"/>
      <c r="J78" s="3"/>
    </row>
    <row r="79" spans="1:10" ht="15.75" customHeight="1">
      <c r="A79" s="56"/>
      <c r="B79" s="3"/>
      <c r="C79" s="3"/>
      <c r="D79" s="3"/>
      <c r="E79" s="3"/>
      <c r="F79" s="3"/>
      <c r="G79" s="3"/>
      <c r="H79" s="3"/>
      <c r="I79" s="3"/>
      <c r="J79" s="3"/>
    </row>
    <row r="80" spans="1:10" ht="15.75" customHeight="1">
      <c r="A80" s="56"/>
      <c r="B80" s="3"/>
      <c r="C80" s="3"/>
      <c r="D80" s="3"/>
      <c r="E80" s="3"/>
      <c r="F80" s="3"/>
      <c r="G80" s="3"/>
      <c r="H80" s="3"/>
      <c r="I80" s="3"/>
      <c r="J80" s="3"/>
    </row>
    <row r="81" spans="1:10" ht="15.75" customHeight="1">
      <c r="A81" s="56"/>
      <c r="B81" s="3"/>
      <c r="C81" s="3"/>
      <c r="D81" s="3"/>
      <c r="E81" s="3"/>
      <c r="F81" s="3"/>
      <c r="G81" s="3"/>
      <c r="H81" s="3"/>
      <c r="I81" s="3"/>
      <c r="J81" s="3"/>
    </row>
    <row r="82" spans="1:10" ht="15.75" customHeight="1">
      <c r="A82" s="56"/>
      <c r="B82" s="3"/>
      <c r="C82" s="3"/>
      <c r="D82" s="3"/>
      <c r="E82" s="3"/>
      <c r="F82" s="3"/>
      <c r="G82" s="3"/>
      <c r="H82" s="3"/>
      <c r="I82" s="3"/>
      <c r="J82" s="3"/>
    </row>
    <row r="83" spans="1:10" ht="15.75" customHeight="1">
      <c r="A83" s="56"/>
      <c r="B83" s="3"/>
      <c r="C83" s="3"/>
      <c r="D83" s="3"/>
      <c r="E83" s="3"/>
      <c r="F83" s="3"/>
      <c r="G83" s="3"/>
      <c r="H83" s="3"/>
      <c r="I83" s="3"/>
      <c r="J83" s="3"/>
    </row>
    <row r="84" spans="1:10" ht="15.75" customHeight="1">
      <c r="A84" s="56"/>
      <c r="B84" s="3"/>
      <c r="C84" s="3"/>
      <c r="D84" s="3"/>
      <c r="E84" s="3"/>
      <c r="F84" s="3"/>
      <c r="G84" s="3"/>
      <c r="H84" s="3"/>
      <c r="I84" s="3"/>
      <c r="J84" s="3"/>
    </row>
    <row r="85" spans="1:10" ht="15.75" customHeight="1">
      <c r="A85" s="56"/>
      <c r="B85" s="3"/>
      <c r="C85" s="3"/>
      <c r="D85" s="3"/>
      <c r="E85" s="3"/>
      <c r="F85" s="3"/>
      <c r="G85" s="3"/>
      <c r="H85" s="3"/>
      <c r="I85" s="3"/>
      <c r="J85" s="3"/>
    </row>
    <row r="86" spans="1:10" ht="15.75" customHeight="1">
      <c r="A86" s="56"/>
      <c r="B86" s="3"/>
      <c r="C86" s="3"/>
      <c r="D86" s="3"/>
      <c r="E86" s="3"/>
      <c r="F86" s="3"/>
      <c r="G86" s="3"/>
      <c r="H86" s="3"/>
      <c r="I86" s="3"/>
      <c r="J86" s="3"/>
    </row>
    <row r="87" spans="1:10" ht="15.75" customHeight="1">
      <c r="A87" s="56"/>
      <c r="B87" s="3"/>
      <c r="C87" s="3"/>
      <c r="D87" s="3"/>
      <c r="E87" s="3"/>
      <c r="F87" s="3"/>
      <c r="G87" s="3"/>
      <c r="H87" s="3"/>
      <c r="I87" s="3"/>
      <c r="J87" s="3"/>
    </row>
    <row r="88" spans="1:10" ht="15.75" customHeight="1">
      <c r="A88" s="56"/>
      <c r="B88" s="3"/>
      <c r="C88" s="3"/>
      <c r="D88" s="3"/>
      <c r="E88" s="3"/>
      <c r="F88" s="3"/>
      <c r="G88" s="3"/>
      <c r="H88" s="3"/>
      <c r="I88" s="3"/>
      <c r="J88" s="3"/>
    </row>
    <row r="89" spans="1:10" ht="15.75" customHeight="1">
      <c r="A89" s="56"/>
      <c r="B89" s="3"/>
      <c r="C89" s="3"/>
      <c r="D89" s="3"/>
      <c r="E89" s="3"/>
      <c r="F89" s="3"/>
      <c r="G89" s="3"/>
      <c r="H89" s="3"/>
      <c r="I89" s="3"/>
      <c r="J89" s="3"/>
    </row>
    <row r="90" spans="1:10" ht="15.75" customHeight="1">
      <c r="A90" s="56"/>
      <c r="B90" s="3"/>
      <c r="C90" s="3"/>
      <c r="D90" s="3"/>
      <c r="E90" s="3"/>
      <c r="F90" s="3"/>
      <c r="G90" s="3"/>
      <c r="H90" s="3"/>
      <c r="I90" s="3"/>
      <c r="J90" s="3"/>
    </row>
    <row r="91" spans="1:10" ht="15.75" customHeight="1">
      <c r="A91" s="56"/>
      <c r="B91" s="3"/>
      <c r="C91" s="3"/>
      <c r="D91" s="3"/>
      <c r="E91" s="3"/>
      <c r="F91" s="3"/>
      <c r="G91" s="3"/>
      <c r="H91" s="3"/>
      <c r="I91" s="3"/>
      <c r="J91" s="3"/>
    </row>
    <row r="92" spans="1:10" ht="15.75" customHeight="1">
      <c r="A92" s="56"/>
      <c r="B92" s="3"/>
      <c r="C92" s="3"/>
      <c r="D92" s="3"/>
      <c r="E92" s="3"/>
      <c r="F92" s="3"/>
      <c r="G92" s="3"/>
      <c r="H92" s="3"/>
      <c r="I92" s="3"/>
      <c r="J92" s="3"/>
    </row>
    <row r="93" spans="1:10" ht="15.75" customHeight="1">
      <c r="A93" s="56"/>
      <c r="B93" s="3"/>
      <c r="C93" s="3"/>
      <c r="D93" s="3"/>
      <c r="E93" s="3"/>
      <c r="F93" s="3"/>
      <c r="G93" s="3"/>
      <c r="H93" s="3"/>
      <c r="I93" s="3"/>
      <c r="J93" s="3"/>
    </row>
    <row r="94" spans="1:10" ht="15.75" customHeight="1">
      <c r="A94" s="56"/>
      <c r="B94" s="3"/>
      <c r="C94" s="3"/>
      <c r="D94" s="3"/>
      <c r="E94" s="3"/>
      <c r="F94" s="3"/>
      <c r="G94" s="3"/>
      <c r="H94" s="3"/>
      <c r="I94" s="3"/>
      <c r="J94" s="3"/>
    </row>
    <row r="95" spans="1:10" ht="15.75" customHeight="1">
      <c r="A95" s="56"/>
      <c r="B95" s="3"/>
      <c r="C95" s="3"/>
      <c r="D95" s="3"/>
      <c r="E95" s="3"/>
      <c r="F95" s="3"/>
      <c r="G95" s="3"/>
      <c r="H95" s="3"/>
      <c r="I95" s="3"/>
      <c r="J95" s="3"/>
    </row>
    <row r="96" spans="1:10" ht="15.75" customHeight="1">
      <c r="A96" s="56"/>
      <c r="B96" s="3"/>
      <c r="C96" s="3"/>
      <c r="D96" s="3"/>
      <c r="E96" s="3"/>
      <c r="F96" s="3"/>
      <c r="G96" s="3"/>
      <c r="H96" s="3"/>
      <c r="I96" s="3"/>
      <c r="J96" s="3"/>
    </row>
    <row r="97" spans="1:10" ht="15.75" customHeight="1">
      <c r="A97" s="56"/>
      <c r="B97" s="3"/>
      <c r="C97" s="3"/>
      <c r="D97" s="3"/>
      <c r="E97" s="3"/>
      <c r="F97" s="3"/>
      <c r="G97" s="3"/>
      <c r="H97" s="3"/>
      <c r="I97" s="3"/>
      <c r="J97" s="3"/>
    </row>
    <row r="98" spans="1:10" ht="15.75" customHeight="1">
      <c r="A98" s="56"/>
      <c r="B98" s="3"/>
      <c r="C98" s="3"/>
      <c r="D98" s="3"/>
      <c r="E98" s="3"/>
      <c r="F98" s="3"/>
      <c r="G98" s="3"/>
      <c r="H98" s="3"/>
      <c r="I98" s="3"/>
      <c r="J98" s="3"/>
    </row>
    <row r="99" spans="1:10" ht="15.75" customHeight="1">
      <c r="A99" s="56"/>
      <c r="B99" s="3"/>
      <c r="C99" s="3"/>
      <c r="D99" s="3"/>
      <c r="E99" s="3"/>
      <c r="F99" s="3"/>
      <c r="G99" s="3"/>
      <c r="H99" s="3"/>
      <c r="I99" s="3"/>
      <c r="J99" s="3"/>
    </row>
    <row r="100" spans="1:10" ht="15.75" customHeight="1">
      <c r="A100" s="56"/>
      <c r="B100" s="3"/>
      <c r="C100" s="3"/>
      <c r="D100" s="3"/>
      <c r="E100" s="3"/>
      <c r="F100" s="3"/>
      <c r="G100" s="3"/>
      <c r="H100" s="3"/>
      <c r="I100" s="3"/>
      <c r="J100" s="3"/>
    </row>
    <row r="101" spans="1:10" ht="15.75" customHeight="1">
      <c r="A101" s="56"/>
      <c r="B101" s="3"/>
      <c r="C101" s="3"/>
      <c r="D101" s="3"/>
      <c r="E101" s="3"/>
      <c r="F101" s="3"/>
      <c r="G101" s="3"/>
      <c r="H101" s="3"/>
      <c r="I101" s="3"/>
      <c r="J101" s="3"/>
    </row>
    <row r="102" spans="1:10" ht="15.75" customHeight="1">
      <c r="A102" s="56"/>
      <c r="B102" s="3"/>
      <c r="C102" s="3"/>
      <c r="D102" s="3"/>
      <c r="E102" s="3"/>
      <c r="F102" s="3"/>
      <c r="G102" s="3"/>
      <c r="H102" s="3"/>
      <c r="I102" s="3"/>
      <c r="J102" s="3"/>
    </row>
    <row r="103" spans="1:10" ht="15.75" customHeight="1">
      <c r="A103" s="56"/>
      <c r="B103" s="3"/>
      <c r="C103" s="3"/>
      <c r="D103" s="3"/>
      <c r="E103" s="3"/>
      <c r="F103" s="3"/>
      <c r="G103" s="3"/>
      <c r="H103" s="3"/>
      <c r="I103" s="3"/>
      <c r="J103" s="3"/>
    </row>
    <row r="104" spans="1:10" ht="15.75" customHeight="1">
      <c r="A104" s="56"/>
      <c r="B104" s="3"/>
      <c r="C104" s="3"/>
      <c r="D104" s="3"/>
      <c r="E104" s="3"/>
      <c r="F104" s="3"/>
      <c r="G104" s="3"/>
      <c r="H104" s="3"/>
      <c r="I104" s="3"/>
      <c r="J104" s="3"/>
    </row>
    <row r="105" spans="1:10" ht="15.75" customHeight="1">
      <c r="A105" s="56"/>
      <c r="B105" s="3"/>
      <c r="C105" s="3"/>
      <c r="D105" s="3"/>
      <c r="E105" s="3"/>
      <c r="F105" s="3"/>
      <c r="G105" s="3"/>
      <c r="H105" s="3"/>
      <c r="I105" s="3"/>
      <c r="J105" s="3"/>
    </row>
    <row r="106" spans="1:10" ht="15.75" customHeight="1">
      <c r="A106" s="56"/>
      <c r="B106" s="3"/>
      <c r="C106" s="3"/>
      <c r="D106" s="3"/>
      <c r="E106" s="3"/>
      <c r="F106" s="3"/>
      <c r="G106" s="3"/>
      <c r="H106" s="3"/>
      <c r="I106" s="3"/>
      <c r="J106" s="3"/>
    </row>
    <row r="107" spans="1:10" ht="15.75" customHeight="1">
      <c r="A107" s="56"/>
      <c r="B107" s="3"/>
      <c r="C107" s="3"/>
      <c r="D107" s="3"/>
      <c r="E107" s="3"/>
      <c r="F107" s="3"/>
      <c r="G107" s="3"/>
      <c r="H107" s="3"/>
      <c r="I107" s="3"/>
      <c r="J107" s="3"/>
    </row>
    <row r="108" spans="1:10" ht="15.75" customHeight="1">
      <c r="A108" s="56"/>
      <c r="B108" s="3"/>
      <c r="C108" s="3"/>
      <c r="D108" s="3"/>
      <c r="E108" s="3"/>
      <c r="F108" s="3"/>
      <c r="G108" s="3"/>
      <c r="H108" s="3"/>
      <c r="I108" s="3"/>
      <c r="J108" s="3"/>
    </row>
    <row r="109" spans="1:10" ht="15.75" customHeight="1">
      <c r="A109" s="56"/>
      <c r="B109" s="3"/>
      <c r="C109" s="3"/>
      <c r="D109" s="3"/>
      <c r="E109" s="3"/>
      <c r="F109" s="3"/>
      <c r="G109" s="3"/>
      <c r="H109" s="3"/>
      <c r="I109" s="3"/>
      <c r="J109" s="3"/>
    </row>
    <row r="110" spans="1:10" ht="15.75" customHeight="1">
      <c r="A110" s="56"/>
      <c r="B110" s="3"/>
      <c r="C110" s="3"/>
      <c r="D110" s="3"/>
      <c r="E110" s="3"/>
      <c r="F110" s="3"/>
      <c r="G110" s="3"/>
      <c r="H110" s="3"/>
      <c r="I110" s="3"/>
      <c r="J110" s="3"/>
    </row>
    <row r="111" spans="1:10" ht="15.75" customHeight="1">
      <c r="A111" s="56"/>
      <c r="B111" s="3"/>
      <c r="C111" s="3"/>
      <c r="D111" s="3"/>
      <c r="E111" s="3"/>
      <c r="F111" s="3"/>
      <c r="G111" s="3"/>
      <c r="H111" s="3"/>
      <c r="I111" s="3"/>
      <c r="J111" s="3"/>
    </row>
    <row r="112" spans="1:10" ht="15.75" customHeight="1">
      <c r="A112" s="56"/>
      <c r="B112" s="3"/>
      <c r="C112" s="3"/>
      <c r="D112" s="3"/>
      <c r="E112" s="3"/>
      <c r="F112" s="3"/>
      <c r="G112" s="3"/>
      <c r="H112" s="3"/>
      <c r="I112" s="3"/>
      <c r="J112" s="3"/>
    </row>
    <row r="113" spans="1:10" ht="15.75" customHeight="1">
      <c r="A113" s="56"/>
      <c r="B113" s="3"/>
      <c r="C113" s="3"/>
      <c r="D113" s="3"/>
      <c r="E113" s="3"/>
      <c r="F113" s="3"/>
      <c r="G113" s="3"/>
      <c r="H113" s="3"/>
      <c r="I113" s="3"/>
      <c r="J113" s="3"/>
    </row>
    <row r="114" spans="1:10" ht="15.75" customHeight="1">
      <c r="A114" s="56"/>
      <c r="B114" s="3"/>
      <c r="C114" s="3"/>
      <c r="D114" s="3"/>
      <c r="E114" s="3"/>
      <c r="F114" s="3"/>
      <c r="G114" s="3"/>
      <c r="H114" s="3"/>
      <c r="I114" s="3"/>
      <c r="J114" s="3"/>
    </row>
    <row r="115" spans="1:10" ht="15.75" customHeight="1">
      <c r="A115" s="56"/>
      <c r="B115" s="3"/>
      <c r="C115" s="3"/>
      <c r="D115" s="3"/>
      <c r="E115" s="3"/>
      <c r="F115" s="3"/>
      <c r="G115" s="3"/>
      <c r="H115" s="3"/>
      <c r="I115" s="3"/>
      <c r="J115" s="3"/>
    </row>
    <row r="116" spans="1:10" ht="15.75" customHeight="1">
      <c r="A116" s="56"/>
      <c r="B116" s="3"/>
      <c r="C116" s="3"/>
      <c r="D116" s="3"/>
      <c r="E116" s="3"/>
      <c r="F116" s="3"/>
      <c r="G116" s="3"/>
      <c r="H116" s="3"/>
      <c r="I116" s="3"/>
      <c r="J116" s="3"/>
    </row>
    <row r="117" spans="1:10" ht="15.75" customHeight="1">
      <c r="A117" s="56"/>
      <c r="B117" s="3"/>
      <c r="C117" s="3"/>
      <c r="D117" s="3"/>
      <c r="E117" s="3"/>
      <c r="F117" s="3"/>
      <c r="G117" s="3"/>
      <c r="H117" s="3"/>
      <c r="I117" s="3"/>
      <c r="J117" s="3"/>
    </row>
    <row r="118" spans="1:10" ht="15.75" customHeight="1">
      <c r="A118" s="56"/>
      <c r="B118" s="3"/>
      <c r="C118" s="3"/>
      <c r="D118" s="3"/>
      <c r="E118" s="3"/>
      <c r="F118" s="3"/>
      <c r="G118" s="3"/>
      <c r="H118" s="3"/>
      <c r="I118" s="3"/>
      <c r="J118" s="3"/>
    </row>
    <row r="119" spans="1:10" ht="15.75" customHeight="1">
      <c r="A119" s="56"/>
      <c r="B119" s="3"/>
      <c r="C119" s="3"/>
      <c r="D119" s="3"/>
      <c r="E119" s="3"/>
      <c r="F119" s="3"/>
      <c r="G119" s="3"/>
      <c r="H119" s="3"/>
      <c r="I119" s="3"/>
      <c r="J119" s="3"/>
    </row>
    <row r="120" spans="1:10" ht="15.75" customHeight="1">
      <c r="A120" s="56"/>
      <c r="B120" s="3"/>
      <c r="C120" s="3"/>
      <c r="D120" s="3"/>
      <c r="E120" s="3"/>
      <c r="F120" s="3"/>
      <c r="G120" s="3"/>
      <c r="H120" s="3"/>
      <c r="I120" s="3"/>
      <c r="J120" s="3"/>
    </row>
    <row r="121" spans="1:10" ht="15.75" customHeight="1">
      <c r="A121" s="56"/>
      <c r="B121" s="3"/>
      <c r="C121" s="3"/>
      <c r="D121" s="3"/>
      <c r="E121" s="3"/>
      <c r="F121" s="3"/>
      <c r="G121" s="3"/>
      <c r="H121" s="3"/>
      <c r="I121" s="3"/>
      <c r="J121" s="3"/>
    </row>
    <row r="122" spans="1:10" ht="15.75" customHeight="1">
      <c r="A122" s="56"/>
      <c r="B122" s="3"/>
      <c r="C122" s="3"/>
      <c r="D122" s="3"/>
      <c r="E122" s="3"/>
      <c r="F122" s="3"/>
      <c r="G122" s="3"/>
      <c r="H122" s="3"/>
      <c r="I122" s="3"/>
      <c r="J122" s="3"/>
    </row>
    <row r="123" spans="1:10" ht="15.75" customHeight="1">
      <c r="A123" s="56"/>
      <c r="B123" s="3"/>
      <c r="C123" s="3"/>
      <c r="D123" s="3"/>
      <c r="E123" s="3"/>
      <c r="F123" s="3"/>
      <c r="G123" s="3"/>
      <c r="H123" s="3"/>
      <c r="I123" s="3"/>
      <c r="J123" s="3"/>
    </row>
    <row r="124" spans="1:10" ht="15.75" customHeight="1">
      <c r="A124" s="56"/>
      <c r="B124" s="3"/>
      <c r="C124" s="3"/>
      <c r="D124" s="3"/>
      <c r="E124" s="3"/>
      <c r="F124" s="3"/>
      <c r="G124" s="3"/>
      <c r="H124" s="3"/>
      <c r="I124" s="3"/>
      <c r="J124" s="3"/>
    </row>
    <row r="125" spans="1:10" ht="15.75" customHeight="1">
      <c r="A125" s="56"/>
      <c r="B125" s="3"/>
      <c r="C125" s="3"/>
      <c r="D125" s="3"/>
      <c r="E125" s="3"/>
      <c r="F125" s="3"/>
      <c r="G125" s="3"/>
      <c r="H125" s="3"/>
      <c r="I125" s="3"/>
      <c r="J125" s="3"/>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68"/>
  <sheetViews>
    <sheetView showGridLines="0" workbookViewId="0">
      <selection activeCell="F30" sqref="F30"/>
    </sheetView>
  </sheetViews>
  <sheetFormatPr baseColWidth="10" defaultColWidth="14.83203125" defaultRowHeight="13"/>
  <cols>
    <col min="1" max="1" width="20.33203125" style="58" customWidth="1"/>
    <col min="2" max="256" width="14.5" style="58" customWidth="1"/>
  </cols>
  <sheetData>
    <row r="1" spans="1:5" ht="15.75" customHeight="1">
      <c r="A1" s="3"/>
      <c r="B1" s="3"/>
      <c r="C1" s="3"/>
      <c r="D1" s="3"/>
      <c r="E1" s="3"/>
    </row>
    <row r="2" spans="1:5" ht="15.75" customHeight="1">
      <c r="A2" s="56">
        <f>Sheet10!A2</f>
        <v>41640</v>
      </c>
      <c r="B2" s="12">
        <v>49</v>
      </c>
      <c r="C2" s="12">
        <v>23</v>
      </c>
      <c r="D2" s="3"/>
      <c r="E2" s="3"/>
    </row>
    <row r="3" spans="1:5" ht="15.75" customHeight="1">
      <c r="A3" s="56">
        <f>Sheet10!A3</f>
        <v>41671</v>
      </c>
      <c r="B3" s="12">
        <v>37</v>
      </c>
      <c r="C3" s="12">
        <v>8</v>
      </c>
      <c r="D3" s="3"/>
      <c r="E3" s="3"/>
    </row>
    <row r="4" spans="1:5" ht="15.75" customHeight="1">
      <c r="A4" s="56">
        <f>Sheet10!A4</f>
        <v>41699</v>
      </c>
      <c r="B4" s="12">
        <v>11</v>
      </c>
      <c r="C4" s="12">
        <v>14</v>
      </c>
      <c r="D4" s="3"/>
      <c r="E4" s="3"/>
    </row>
    <row r="5" spans="1:5" ht="15.75" customHeight="1">
      <c r="A5" s="56">
        <f>Sheet10!A5</f>
        <v>41730</v>
      </c>
      <c r="B5" s="12">
        <v>4</v>
      </c>
      <c r="C5" s="12">
        <v>1</v>
      </c>
      <c r="D5" s="3"/>
      <c r="E5" s="3"/>
    </row>
    <row r="6" spans="1:5" ht="15.75" customHeight="1">
      <c r="A6" s="56">
        <f>Sheet10!A6</f>
        <v>41760</v>
      </c>
      <c r="B6" s="12">
        <v>25</v>
      </c>
      <c r="C6" s="12">
        <v>7</v>
      </c>
      <c r="D6" s="3"/>
      <c r="E6" s="3"/>
    </row>
    <row r="7" spans="1:5" ht="15.75" customHeight="1">
      <c r="A7" s="56">
        <f>Sheet10!A7</f>
        <v>41791</v>
      </c>
      <c r="B7" s="12">
        <v>3</v>
      </c>
      <c r="C7" s="12">
        <v>4</v>
      </c>
      <c r="D7" s="3"/>
      <c r="E7" s="3"/>
    </row>
    <row r="8" spans="1:5" ht="15.75" customHeight="1">
      <c r="A8" s="56">
        <f>Sheet10!A8</f>
        <v>41821</v>
      </c>
      <c r="B8" s="12">
        <v>31</v>
      </c>
      <c r="C8" s="12">
        <v>5</v>
      </c>
      <c r="D8" s="3"/>
      <c r="E8" s="3"/>
    </row>
    <row r="9" spans="1:5" ht="15.75" customHeight="1">
      <c r="A9" s="56">
        <f>Sheet10!A9</f>
        <v>41852</v>
      </c>
      <c r="B9" s="12">
        <v>32</v>
      </c>
      <c r="C9" s="12">
        <v>1</v>
      </c>
      <c r="D9" s="3"/>
      <c r="E9" s="3"/>
    </row>
    <row r="10" spans="1:5" ht="15.75" customHeight="1">
      <c r="A10" s="56">
        <f>Sheet10!A10</f>
        <v>41883</v>
      </c>
      <c r="B10" s="12">
        <v>1</v>
      </c>
      <c r="C10" s="12">
        <v>1</v>
      </c>
      <c r="D10" s="3"/>
      <c r="E10" s="3"/>
    </row>
    <row r="11" spans="1:5" ht="15.75" customHeight="1">
      <c r="A11" s="56">
        <f>Sheet10!A11</f>
        <v>41913</v>
      </c>
      <c r="B11" s="12">
        <v>3</v>
      </c>
      <c r="C11" s="12">
        <v>2</v>
      </c>
      <c r="D11" s="3"/>
      <c r="E11" s="3"/>
    </row>
    <row r="12" spans="1:5" ht="15.75" customHeight="1">
      <c r="A12" s="56">
        <f>Sheet10!A12</f>
        <v>41944</v>
      </c>
      <c r="B12" s="12">
        <v>4</v>
      </c>
      <c r="C12" s="12">
        <v>0</v>
      </c>
      <c r="D12" s="3"/>
      <c r="E12" s="3"/>
    </row>
    <row r="13" spans="1:5" ht="15.75" customHeight="1">
      <c r="A13" s="56">
        <f>Sheet10!A13</f>
        <v>41974</v>
      </c>
      <c r="B13" s="12">
        <v>29</v>
      </c>
      <c r="C13" s="12">
        <v>8</v>
      </c>
      <c r="D13" s="3"/>
      <c r="E13" s="3"/>
    </row>
    <row r="14" spans="1:5" ht="15.75" customHeight="1">
      <c r="A14" s="56">
        <f>Sheet10!A14</f>
        <v>42005</v>
      </c>
      <c r="B14" s="12">
        <v>5</v>
      </c>
      <c r="C14" s="12">
        <v>1</v>
      </c>
      <c r="D14" s="3"/>
      <c r="E14" s="3"/>
    </row>
    <row r="15" spans="1:5" ht="15.75" customHeight="1">
      <c r="A15" s="56">
        <f>Sheet10!A15</f>
        <v>42036</v>
      </c>
      <c r="B15" s="12">
        <v>3</v>
      </c>
      <c r="C15" s="12">
        <v>0</v>
      </c>
      <c r="D15" s="3"/>
      <c r="E15" s="3"/>
    </row>
    <row r="16" spans="1:5" ht="15.75" customHeight="1">
      <c r="A16" s="56">
        <f>Sheet10!A16</f>
        <v>42064</v>
      </c>
      <c r="B16" s="12">
        <v>6</v>
      </c>
      <c r="C16" s="12">
        <v>4</v>
      </c>
      <c r="D16" s="3"/>
      <c r="E16" s="3"/>
    </row>
    <row r="17" spans="1:5" ht="15.75" customHeight="1">
      <c r="A17" s="56">
        <f>Sheet10!A17</f>
        <v>42095</v>
      </c>
      <c r="B17" s="12">
        <v>0</v>
      </c>
      <c r="C17" s="12">
        <v>2</v>
      </c>
      <c r="D17" s="3"/>
      <c r="E17" s="3"/>
    </row>
    <row r="18" spans="1:5" ht="15.75" customHeight="1">
      <c r="A18" s="56">
        <f>Sheet10!A18</f>
        <v>42125</v>
      </c>
      <c r="B18" s="12">
        <v>6</v>
      </c>
      <c r="C18" s="12">
        <v>5</v>
      </c>
      <c r="D18" s="3"/>
      <c r="E18" s="3"/>
    </row>
    <row r="19" spans="1:5" ht="15.75" customHeight="1">
      <c r="A19" s="56">
        <f>Sheet10!A19</f>
        <v>42156</v>
      </c>
      <c r="B19" s="12">
        <v>30</v>
      </c>
      <c r="C19" s="12">
        <v>15</v>
      </c>
      <c r="D19" s="3"/>
      <c r="E19" s="3"/>
    </row>
    <row r="20" spans="1:5" ht="15.75" customHeight="1">
      <c r="A20" s="56">
        <f>Sheet10!A20</f>
        <v>42186</v>
      </c>
      <c r="B20" s="12">
        <v>57</v>
      </c>
      <c r="C20" s="12">
        <v>10</v>
      </c>
      <c r="D20" s="3"/>
      <c r="E20" s="3"/>
    </row>
    <row r="21" spans="1:5" ht="15.75" customHeight="1">
      <c r="A21" s="56">
        <f>Sheet10!A21</f>
        <v>42217</v>
      </c>
      <c r="B21" s="12">
        <v>13</v>
      </c>
      <c r="C21" s="12">
        <v>12</v>
      </c>
      <c r="D21" s="3"/>
      <c r="E21" s="3"/>
    </row>
    <row r="22" spans="1:5" ht="15.75" customHeight="1">
      <c r="A22" s="56">
        <f>Sheet10!A22</f>
        <v>42248</v>
      </c>
      <c r="B22" s="12">
        <v>9</v>
      </c>
      <c r="C22" s="12">
        <v>2</v>
      </c>
      <c r="D22" s="3"/>
      <c r="E22" s="3"/>
    </row>
    <row r="23" spans="1:5" ht="15.75" customHeight="1">
      <c r="A23" s="56">
        <f>Sheet10!A23</f>
        <v>42278</v>
      </c>
      <c r="B23" s="12">
        <v>16</v>
      </c>
      <c r="C23" s="12">
        <v>13</v>
      </c>
      <c r="D23" s="3"/>
      <c r="E23" s="3"/>
    </row>
    <row r="24" spans="1:5" ht="15.75" customHeight="1">
      <c r="A24" s="56">
        <f>Sheet10!A24</f>
        <v>42309</v>
      </c>
      <c r="B24" s="12">
        <v>7</v>
      </c>
      <c r="C24" s="12">
        <v>1</v>
      </c>
      <c r="D24" s="3"/>
      <c r="E24" s="3"/>
    </row>
    <row r="25" spans="1:5" ht="15.75" customHeight="1">
      <c r="A25" s="56">
        <f>Sheet10!A25</f>
        <v>42339</v>
      </c>
      <c r="B25" s="12">
        <v>21</v>
      </c>
      <c r="C25" s="12">
        <v>4</v>
      </c>
      <c r="D25" s="3"/>
      <c r="E25" s="3"/>
    </row>
    <row r="26" spans="1:5" ht="15.75" customHeight="1">
      <c r="A26" s="56">
        <f>Sheet10!A26</f>
        <v>42370</v>
      </c>
      <c r="B26" s="12">
        <v>8</v>
      </c>
      <c r="C26" s="12">
        <v>0</v>
      </c>
      <c r="D26" s="3"/>
      <c r="E26" s="3"/>
    </row>
    <row r="27" spans="1:5" ht="15.75" customHeight="1">
      <c r="A27" s="56">
        <f>Sheet10!A27</f>
        <v>42401</v>
      </c>
      <c r="B27" s="12">
        <v>0</v>
      </c>
      <c r="C27" s="12">
        <v>0</v>
      </c>
      <c r="D27" s="3"/>
      <c r="E27" s="3"/>
    </row>
    <row r="28" spans="1:5" ht="15.75" customHeight="1">
      <c r="A28" s="56">
        <f>Sheet10!A28</f>
        <v>42430</v>
      </c>
      <c r="B28" s="12">
        <v>5</v>
      </c>
      <c r="C28" s="12">
        <v>3</v>
      </c>
      <c r="D28" s="3"/>
      <c r="E28" s="3"/>
    </row>
    <row r="29" spans="1:5" ht="15.75" customHeight="1">
      <c r="A29" s="56">
        <f>Sheet10!A29</f>
        <v>42461</v>
      </c>
      <c r="B29" s="12">
        <v>8</v>
      </c>
      <c r="C29" s="12">
        <v>3</v>
      </c>
      <c r="D29" s="3"/>
      <c r="E29" s="3"/>
    </row>
    <row r="30" spans="1:5" ht="15.75" customHeight="1">
      <c r="A30" s="56">
        <f>Sheet10!A30</f>
        <v>42491</v>
      </c>
      <c r="B30" s="12">
        <v>131</v>
      </c>
      <c r="C30" s="12">
        <v>13</v>
      </c>
      <c r="D30" s="3"/>
      <c r="E30" s="3"/>
    </row>
    <row r="31" spans="1:5" ht="15.75" customHeight="1">
      <c r="A31" s="56">
        <f>Sheet10!A31</f>
        <v>42522</v>
      </c>
      <c r="B31" s="12">
        <v>7</v>
      </c>
      <c r="C31" s="12">
        <v>4</v>
      </c>
      <c r="D31" s="3"/>
      <c r="E31" s="3"/>
    </row>
    <row r="32" spans="1:5" ht="15.75" customHeight="1">
      <c r="A32" s="56">
        <f>Sheet10!A32</f>
        <v>42552</v>
      </c>
      <c r="B32" s="12">
        <v>17</v>
      </c>
      <c r="C32" s="12">
        <v>14</v>
      </c>
      <c r="D32" s="3"/>
      <c r="E32" s="3"/>
    </row>
    <row r="33" spans="1:5" ht="15.75" customHeight="1">
      <c r="A33" s="56">
        <f>Sheet10!A33</f>
        <v>42583</v>
      </c>
      <c r="B33" s="12">
        <v>26</v>
      </c>
      <c r="C33" s="12">
        <v>17</v>
      </c>
      <c r="D33" s="3"/>
      <c r="E33" s="3"/>
    </row>
    <row r="34" spans="1:5" ht="15.75" customHeight="1">
      <c r="A34" s="56">
        <f>Sheet10!A34</f>
        <v>42614</v>
      </c>
      <c r="B34" s="12">
        <v>0</v>
      </c>
      <c r="C34" s="12">
        <v>0</v>
      </c>
      <c r="D34" s="3"/>
      <c r="E34" s="3"/>
    </row>
    <row r="35" spans="1:5" ht="15.75" customHeight="1">
      <c r="A35" s="56">
        <f>Sheet10!A35</f>
        <v>42644</v>
      </c>
      <c r="B35" s="12">
        <v>9</v>
      </c>
      <c r="C35" s="12">
        <v>13</v>
      </c>
      <c r="D35" s="3"/>
      <c r="E35" s="3"/>
    </row>
    <row r="36" spans="1:5" ht="15.75" customHeight="1">
      <c r="A36" s="56">
        <f>Sheet10!A36</f>
        <v>42675</v>
      </c>
      <c r="B36" s="12">
        <v>7</v>
      </c>
      <c r="C36" s="12">
        <v>3</v>
      </c>
      <c r="D36" s="3"/>
      <c r="E36" s="3"/>
    </row>
    <row r="37" spans="1:5" ht="15.75" customHeight="1">
      <c r="A37" s="56">
        <f>Sheet10!A37</f>
        <v>42705</v>
      </c>
      <c r="B37" s="12">
        <v>27</v>
      </c>
      <c r="C37" s="12">
        <v>8</v>
      </c>
      <c r="D37" s="3"/>
      <c r="E37" s="3"/>
    </row>
    <row r="38" spans="1:5" ht="15.75" customHeight="1">
      <c r="A38" s="56">
        <f>Sheet10!A38</f>
        <v>42736</v>
      </c>
      <c r="B38" s="12">
        <v>18</v>
      </c>
      <c r="C38" s="12">
        <v>1</v>
      </c>
      <c r="D38" s="3"/>
      <c r="E38" s="3"/>
    </row>
    <row r="39" spans="1:5" ht="15.75" customHeight="1">
      <c r="A39" s="56">
        <f>Sheet10!A39</f>
        <v>42767</v>
      </c>
      <c r="B39" s="12">
        <v>9</v>
      </c>
      <c r="C39" s="12">
        <v>15</v>
      </c>
      <c r="D39" s="3"/>
      <c r="E39" s="3"/>
    </row>
    <row r="40" spans="1:5" ht="15.75" customHeight="1">
      <c r="A40" s="56">
        <f>Sheet10!A40</f>
        <v>42795</v>
      </c>
      <c r="B40" s="12">
        <v>6</v>
      </c>
      <c r="C40" s="12">
        <v>1</v>
      </c>
      <c r="D40" s="3"/>
      <c r="E40" s="3"/>
    </row>
    <row r="41" spans="1:5" ht="15.75" customHeight="1">
      <c r="A41" s="56">
        <f>Sheet10!A41</f>
        <v>42826</v>
      </c>
      <c r="B41" s="12">
        <v>1</v>
      </c>
      <c r="C41" s="12">
        <v>1</v>
      </c>
      <c r="D41" s="3"/>
      <c r="E41" s="3"/>
    </row>
    <row r="42" spans="1:5" ht="15.75" customHeight="1">
      <c r="A42" s="56">
        <f>Sheet10!A42</f>
        <v>42856</v>
      </c>
      <c r="B42" s="12">
        <v>2</v>
      </c>
      <c r="C42" s="12">
        <v>3</v>
      </c>
      <c r="D42" s="3"/>
      <c r="E42" s="3"/>
    </row>
    <row r="43" spans="1:5" ht="15.75" customHeight="1">
      <c r="A43" s="56">
        <f>Sheet10!A43</f>
        <v>42887</v>
      </c>
      <c r="B43" s="12">
        <v>8</v>
      </c>
      <c r="C43" s="12">
        <v>2</v>
      </c>
      <c r="D43" s="3"/>
      <c r="E43" s="3"/>
    </row>
    <row r="44" spans="1:5" ht="15.75" customHeight="1">
      <c r="A44" s="56">
        <f>Sheet10!A44</f>
        <v>42917</v>
      </c>
      <c r="B44" s="12">
        <v>14</v>
      </c>
      <c r="C44" s="12">
        <v>19</v>
      </c>
      <c r="D44" s="3"/>
      <c r="E44" s="3"/>
    </row>
    <row r="45" spans="1:5" ht="15.75" customHeight="1">
      <c r="A45" s="56">
        <f>Sheet10!A45</f>
        <v>42948</v>
      </c>
      <c r="B45" s="12">
        <v>2</v>
      </c>
      <c r="C45" s="12">
        <v>5</v>
      </c>
      <c r="D45" s="3"/>
      <c r="E45" s="3"/>
    </row>
    <row r="46" spans="1:5" ht="15.75" customHeight="1">
      <c r="A46" s="56">
        <f>Sheet10!A46</f>
        <v>42979</v>
      </c>
      <c r="B46" s="12">
        <v>73</v>
      </c>
      <c r="C46" s="12">
        <v>56</v>
      </c>
      <c r="D46" s="3"/>
      <c r="E46" s="3"/>
    </row>
    <row r="47" spans="1:5" ht="15.75" customHeight="1">
      <c r="A47" s="56">
        <f>Sheet10!A47</f>
        <v>43009</v>
      </c>
      <c r="B47" s="12">
        <v>3</v>
      </c>
      <c r="C47" s="12">
        <v>3</v>
      </c>
      <c r="D47" s="3"/>
      <c r="E47" s="3"/>
    </row>
    <row r="48" spans="1:5" ht="15.75" customHeight="1">
      <c r="A48" s="56">
        <f>Sheet10!A48</f>
        <v>43040</v>
      </c>
      <c r="B48" s="12">
        <v>19</v>
      </c>
      <c r="C48" s="12">
        <v>11</v>
      </c>
      <c r="D48" s="3"/>
      <c r="E48" s="3"/>
    </row>
    <row r="49" spans="1:5" ht="15.75" customHeight="1">
      <c r="A49" s="56">
        <f>Sheet10!A49</f>
        <v>43070</v>
      </c>
      <c r="B49" s="12">
        <v>16</v>
      </c>
      <c r="C49" s="12">
        <v>38</v>
      </c>
      <c r="D49" s="3"/>
      <c r="E49" s="3"/>
    </row>
    <row r="50" spans="1:5" ht="15.75" customHeight="1">
      <c r="A50" s="56">
        <f>Sheet10!A50</f>
        <v>43101</v>
      </c>
      <c r="B50" s="12">
        <v>38</v>
      </c>
      <c r="C50" s="12">
        <v>10</v>
      </c>
      <c r="D50" s="3"/>
      <c r="E50" s="3"/>
    </row>
    <row r="51" spans="1:5" ht="15.75" customHeight="1">
      <c r="A51" s="56">
        <f>Sheet10!A51</f>
        <v>43132</v>
      </c>
      <c r="B51" s="12">
        <v>2</v>
      </c>
      <c r="C51" s="12">
        <v>3</v>
      </c>
      <c r="D51" s="3"/>
      <c r="E51" s="3"/>
    </row>
    <row r="52" spans="1:5" ht="15.75" customHeight="1">
      <c r="A52" s="56">
        <f>Sheet10!A52</f>
        <v>43160</v>
      </c>
      <c r="B52" s="12">
        <v>27</v>
      </c>
      <c r="C52" s="12">
        <v>4</v>
      </c>
      <c r="D52" s="3"/>
      <c r="E52" s="3"/>
    </row>
    <row r="53" spans="1:5" ht="15.75" customHeight="1">
      <c r="A53" s="56">
        <f>Sheet10!A53</f>
        <v>43191</v>
      </c>
      <c r="B53" s="12">
        <v>9</v>
      </c>
      <c r="C53" s="12">
        <v>3</v>
      </c>
      <c r="D53" s="3"/>
      <c r="E53" s="3"/>
    </row>
    <row r="54" spans="1:5" ht="15.75" customHeight="1">
      <c r="A54" s="56">
        <f>Sheet10!A54</f>
        <v>43221</v>
      </c>
      <c r="B54" s="12">
        <v>10</v>
      </c>
      <c r="C54" s="12">
        <v>6</v>
      </c>
      <c r="D54" s="3"/>
      <c r="E54" s="3"/>
    </row>
    <row r="55" spans="1:5" ht="15.75" customHeight="1">
      <c r="A55" s="56">
        <f>Sheet10!A55</f>
        <v>43252</v>
      </c>
      <c r="B55" s="12">
        <v>23</v>
      </c>
      <c r="C55" s="12">
        <v>9</v>
      </c>
      <c r="D55" s="3"/>
      <c r="E55" s="3"/>
    </row>
    <row r="56" spans="1:5" ht="15.75" customHeight="1">
      <c r="A56" s="56">
        <f>Sheet10!A56</f>
        <v>43282</v>
      </c>
      <c r="B56" s="12">
        <v>13</v>
      </c>
      <c r="C56" s="12">
        <v>4</v>
      </c>
      <c r="D56" s="3"/>
      <c r="E56" s="3"/>
    </row>
    <row r="57" spans="1:5" ht="15.75" customHeight="1">
      <c r="A57" s="56">
        <f>Sheet10!A57</f>
        <v>43313</v>
      </c>
      <c r="B57" s="12">
        <v>69</v>
      </c>
      <c r="C57" s="12">
        <v>5</v>
      </c>
      <c r="D57" s="3"/>
      <c r="E57" s="3"/>
    </row>
    <row r="58" spans="1:5" ht="15.75" customHeight="1">
      <c r="A58" s="56">
        <f>Sheet10!A58</f>
        <v>43344</v>
      </c>
      <c r="B58" s="12">
        <v>18</v>
      </c>
      <c r="C58" s="12">
        <v>1</v>
      </c>
      <c r="D58" s="3"/>
      <c r="E58" s="3"/>
    </row>
    <row r="59" spans="1:5" ht="15.75" customHeight="1">
      <c r="A59" s="56">
        <f>Sheet10!A59</f>
        <v>43374</v>
      </c>
      <c r="B59" s="12">
        <v>16</v>
      </c>
      <c r="C59" s="12">
        <v>4</v>
      </c>
      <c r="D59" s="3"/>
      <c r="E59" s="3"/>
    </row>
    <row r="60" spans="1:5" ht="15.75" customHeight="1">
      <c r="A60" s="56">
        <f>Sheet10!A60</f>
        <v>43405</v>
      </c>
      <c r="B60" s="12">
        <v>15</v>
      </c>
      <c r="C60" s="12">
        <v>2</v>
      </c>
      <c r="D60" s="3"/>
      <c r="E60" s="3"/>
    </row>
    <row r="61" spans="1:5" ht="15.75" customHeight="1">
      <c r="A61" s="56">
        <f>Sheet10!A61</f>
        <v>43435</v>
      </c>
      <c r="B61" s="12">
        <v>159</v>
      </c>
      <c r="C61" s="12">
        <v>18</v>
      </c>
      <c r="D61" s="3"/>
      <c r="E61" s="3"/>
    </row>
    <row r="62" spans="1:5" ht="15.75" customHeight="1">
      <c r="A62" s="56">
        <f>Sheet10!A62</f>
        <v>0</v>
      </c>
      <c r="B62" s="3"/>
      <c r="C62" s="3"/>
      <c r="D62" s="3"/>
      <c r="E62" s="3"/>
    </row>
    <row r="63" spans="1:5" ht="15.75" customHeight="1">
      <c r="A63" s="3"/>
      <c r="B63" s="12">
        <f>SUM(B2:B61)</f>
        <v>1217</v>
      </c>
      <c r="C63" s="12">
        <f>SUM(C2:C61)</f>
        <v>445</v>
      </c>
      <c r="D63" s="3"/>
      <c r="E63" s="3"/>
    </row>
    <row r="64" spans="1:5" ht="15.75" customHeight="1">
      <c r="A64" s="3"/>
      <c r="B64" s="3"/>
      <c r="C64" s="3"/>
      <c r="D64" s="3"/>
      <c r="E64" s="3"/>
    </row>
    <row r="65" spans="1:5" ht="15.75" customHeight="1">
      <c r="A65" s="3"/>
      <c r="B65" s="3"/>
      <c r="C65" s="3"/>
      <c r="D65" s="3"/>
      <c r="E65" s="3"/>
    </row>
    <row r="66" spans="1:5" ht="15.75" customHeight="1">
      <c r="A66" s="3"/>
      <c r="B66" s="3"/>
      <c r="C66" s="3"/>
      <c r="D66" s="3"/>
      <c r="E66" s="3"/>
    </row>
    <row r="67" spans="1:5" ht="15.75" customHeight="1">
      <c r="A67" s="3"/>
      <c r="B67" s="3"/>
      <c r="C67" s="3"/>
      <c r="D67" s="3"/>
      <c r="E67" s="12">
        <f>1217/60</f>
        <v>20.283333333333335</v>
      </c>
    </row>
    <row r="68" spans="1:5" ht="15.75" customHeight="1">
      <c r="A68" s="3"/>
      <c r="B68" s="3"/>
      <c r="C68" s="3"/>
      <c r="D68" s="3"/>
      <c r="E68" s="12">
        <f>445/60</f>
        <v>7.416666666666667</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533"/>
  <sheetViews>
    <sheetView showGridLines="0" topLeftCell="A424" workbookViewId="0"/>
  </sheetViews>
  <sheetFormatPr baseColWidth="10" defaultColWidth="14.83203125" defaultRowHeight="13"/>
  <cols>
    <col min="1" max="256" width="14.5" style="63" customWidth="1"/>
  </cols>
  <sheetData>
    <row r="1" spans="1:5" ht="13.75" customHeight="1">
      <c r="A1" s="6" t="s">
        <v>2008</v>
      </c>
      <c r="B1" s="6" t="s">
        <v>2009</v>
      </c>
      <c r="C1" s="4" t="s">
        <v>2010</v>
      </c>
      <c r="D1" s="4" t="s">
        <v>2011</v>
      </c>
      <c r="E1" s="3"/>
    </row>
    <row r="2" spans="1:5" ht="13.75" customHeight="1">
      <c r="A2" s="7"/>
      <c r="B2" s="7"/>
      <c r="C2" s="3"/>
      <c r="D2" s="3"/>
      <c r="E2" s="3"/>
    </row>
    <row r="3" spans="1:5" ht="13.75" customHeight="1">
      <c r="A3" s="4" t="str">
        <f>'Complete sheet and details'!I3</f>
        <v>Factory</v>
      </c>
      <c r="B3" s="30">
        <f>'Complete sheet and details'!T3</f>
        <v>42516</v>
      </c>
      <c r="C3" s="4" t="s">
        <v>2012</v>
      </c>
      <c r="D3" s="12" t="b">
        <v>1</v>
      </c>
      <c r="E3" s="3"/>
    </row>
    <row r="4" spans="1:5" ht="13.75" customHeight="1">
      <c r="A4" s="4" t="str">
        <f>'Complete sheet and details'!I4</f>
        <v>Authorities Negligence</v>
      </c>
      <c r="B4" s="30">
        <f>'Complete sheet and details'!T4</f>
        <v>41657</v>
      </c>
      <c r="C4" s="4" t="s">
        <v>2012</v>
      </c>
      <c r="D4" s="12" t="b">
        <v>1</v>
      </c>
      <c r="E4" s="3"/>
    </row>
    <row r="5" spans="1:5" ht="13.75" customHeight="1">
      <c r="A5" s="4" t="str">
        <f>'Complete sheet and details'!I5</f>
        <v>Construction</v>
      </c>
      <c r="B5" s="30">
        <f>'Complete sheet and details'!T5</f>
        <v>42213</v>
      </c>
      <c r="C5" s="4" t="s">
        <v>2012</v>
      </c>
      <c r="D5" s="12" t="b">
        <v>1</v>
      </c>
      <c r="E5" s="3"/>
    </row>
    <row r="6" spans="1:5" ht="13.75" customHeight="1">
      <c r="A6" s="4" t="str">
        <f>'Complete sheet and details'!I6</f>
        <v>Factory</v>
      </c>
      <c r="B6" s="30">
        <f>'Complete sheet and details'!T6</f>
        <v>43320</v>
      </c>
      <c r="C6" s="4" t="s">
        <v>2012</v>
      </c>
      <c r="D6" s="12" t="b">
        <v>1</v>
      </c>
      <c r="E6" s="3"/>
    </row>
    <row r="7" spans="1:5" ht="13.75" customHeight="1">
      <c r="A7" s="4" t="str">
        <f>'Complete sheet and details'!I7</f>
        <v>Authorities Negligence</v>
      </c>
      <c r="B7" s="30">
        <f>'Complete sheet and details'!T7</f>
        <v>43007</v>
      </c>
      <c r="C7" s="4" t="s">
        <v>2012</v>
      </c>
      <c r="D7" s="12" t="b">
        <v>1</v>
      </c>
      <c r="E7" s="3"/>
    </row>
    <row r="8" spans="1:5" ht="13.75" customHeight="1">
      <c r="A8" s="4" t="str">
        <f>'Complete sheet and details'!I8</f>
        <v>Commercial</v>
      </c>
      <c r="B8" s="30">
        <f>'Complete sheet and details'!T8</f>
        <v>41859</v>
      </c>
      <c r="C8" s="4" t="s">
        <v>2012</v>
      </c>
      <c r="D8" s="12" t="b">
        <v>1</v>
      </c>
      <c r="E8" s="3"/>
    </row>
    <row r="9" spans="1:5" ht="13.75" customHeight="1">
      <c r="A9" s="4" t="str">
        <f>'Complete sheet and details'!I9</f>
        <v>Residential</v>
      </c>
      <c r="B9" s="30">
        <f>'Complete sheet and details'!T9</f>
        <v>42162</v>
      </c>
      <c r="C9" s="4" t="s">
        <v>2012</v>
      </c>
      <c r="D9" s="12" t="b">
        <v>1</v>
      </c>
      <c r="E9" s="3"/>
    </row>
    <row r="10" spans="1:5" ht="13.75" customHeight="1">
      <c r="A10" s="4" t="str">
        <f>'Complete sheet and details'!I10</f>
        <v>Construction</v>
      </c>
      <c r="B10" s="30">
        <f>'Complete sheet and details'!T10</f>
        <v>43107</v>
      </c>
      <c r="C10" s="4" t="s">
        <v>2012</v>
      </c>
      <c r="D10" s="12" t="b">
        <v>1</v>
      </c>
      <c r="E10" s="3"/>
    </row>
    <row r="11" spans="1:5" ht="13.75" customHeight="1">
      <c r="A11" s="4" t="str">
        <f>'Complete sheet and details'!I11</f>
        <v>Residential</v>
      </c>
      <c r="B11" s="30">
        <f>'Complete sheet and details'!T11</f>
        <v>43334</v>
      </c>
      <c r="C11" s="4" t="s">
        <v>2012</v>
      </c>
      <c r="D11" s="12" t="b">
        <v>1</v>
      </c>
      <c r="E11" s="3"/>
    </row>
    <row r="12" spans="1:5" ht="13.75" customHeight="1">
      <c r="A12" s="4" t="str">
        <f>'Complete sheet and details'!I12</f>
        <v>Construction</v>
      </c>
      <c r="B12" s="30">
        <f>'Complete sheet and details'!T12</f>
        <v>42582</v>
      </c>
      <c r="C12" s="4" t="s">
        <v>2012</v>
      </c>
      <c r="D12" s="12" t="b">
        <v>1</v>
      </c>
      <c r="E12" s="3"/>
    </row>
    <row r="13" spans="1:5" ht="13.75" customHeight="1">
      <c r="A13" s="4" t="str">
        <f>'Complete sheet and details'!I13</f>
        <v>Commercial</v>
      </c>
      <c r="B13" s="30">
        <f>'Complete sheet and details'!T13</f>
        <v>41779</v>
      </c>
      <c r="C13" s="4" t="s">
        <v>2012</v>
      </c>
      <c r="D13" s="12" t="b">
        <v>1</v>
      </c>
      <c r="E13" s="3"/>
    </row>
    <row r="14" spans="1:5" ht="13.75" customHeight="1">
      <c r="A14" s="4" t="str">
        <f>'Complete sheet and details'!I14</f>
        <v>Factory</v>
      </c>
      <c r="B14" s="30">
        <f>'Complete sheet and details'!T14</f>
        <v>41697</v>
      </c>
      <c r="C14" s="4" t="s">
        <v>2012</v>
      </c>
      <c r="D14" s="12" t="b">
        <v>1</v>
      </c>
      <c r="E14" s="3"/>
    </row>
    <row r="15" spans="1:5" ht="13.75" customHeight="1">
      <c r="A15" s="4" t="str">
        <f>'Complete sheet and details'!I15</f>
        <v>Construction</v>
      </c>
      <c r="B15" s="30">
        <f>'Complete sheet and details'!T15</f>
        <v>42978</v>
      </c>
      <c r="C15" s="4" t="s">
        <v>2012</v>
      </c>
      <c r="D15" s="12" t="b">
        <v>1</v>
      </c>
      <c r="E15" s="3"/>
    </row>
    <row r="16" spans="1:5" ht="13.75" customHeight="1">
      <c r="A16" s="4" t="str">
        <f>'Complete sheet and details'!I16</f>
        <v>Commercial</v>
      </c>
      <c r="B16" s="30">
        <f>'Complete sheet and details'!T16</f>
        <v>41838</v>
      </c>
      <c r="C16" s="4" t="s">
        <v>2012</v>
      </c>
      <c r="D16" s="12" t="b">
        <v>1</v>
      </c>
      <c r="E16" s="3"/>
    </row>
    <row r="17" spans="1:5" ht="13.75" customHeight="1">
      <c r="A17" s="4" t="str">
        <f>'Complete sheet and details'!I17</f>
        <v>Miscellaneous</v>
      </c>
      <c r="B17" s="30">
        <f>'Complete sheet and details'!T17</f>
        <v>43367</v>
      </c>
      <c r="C17" s="4" t="s">
        <v>2012</v>
      </c>
      <c r="D17" s="12" t="b">
        <v>1</v>
      </c>
      <c r="E17" s="3"/>
    </row>
    <row r="18" spans="1:5" ht="13.75" customHeight="1">
      <c r="A18" s="4" t="str">
        <f>'Complete sheet and details'!I18</f>
        <v>Factory</v>
      </c>
      <c r="B18" s="30">
        <f>'Complete sheet and details'!T18</f>
        <v>43097</v>
      </c>
      <c r="C18" s="4" t="s">
        <v>2012</v>
      </c>
      <c r="D18" s="12" t="b">
        <v>1</v>
      </c>
      <c r="E18" s="3"/>
    </row>
    <row r="19" spans="1:5" ht="13.75" customHeight="1">
      <c r="A19" s="4" t="str">
        <f>'Complete sheet and details'!I19</f>
        <v>Factory</v>
      </c>
      <c r="B19" s="30">
        <f>'Complete sheet and details'!T19</f>
        <v>43168</v>
      </c>
      <c r="C19" s="4" t="s">
        <v>2012</v>
      </c>
      <c r="D19" s="12" t="b">
        <v>1</v>
      </c>
      <c r="E19" s="3"/>
    </row>
    <row r="20" spans="1:5" ht="13.75" customHeight="1">
      <c r="A20" s="4" t="str">
        <f>'Complete sheet and details'!I20</f>
        <v>Construction</v>
      </c>
      <c r="B20" s="30">
        <f>'Complete sheet and details'!T20</f>
        <v>42941</v>
      </c>
      <c r="C20" s="4" t="s">
        <v>2012</v>
      </c>
      <c r="D20" s="12" t="b">
        <v>1</v>
      </c>
      <c r="E20" s="3"/>
    </row>
    <row r="21" spans="1:5" ht="13.75" customHeight="1">
      <c r="A21" s="4" t="str">
        <f>'Complete sheet and details'!I21</f>
        <v>Residential</v>
      </c>
      <c r="B21" s="30">
        <f>'Complete sheet and details'!T21</f>
        <v>41988</v>
      </c>
      <c r="C21" s="4" t="s">
        <v>2012</v>
      </c>
      <c r="D21" s="12" t="b">
        <v>1</v>
      </c>
      <c r="E21" s="3"/>
    </row>
    <row r="22" spans="1:5" ht="13.75" customHeight="1">
      <c r="A22" s="4" t="str">
        <f>'Complete sheet and details'!I22</f>
        <v>Residential</v>
      </c>
      <c r="B22" s="30">
        <f>'Complete sheet and details'!T22</f>
        <v>42984</v>
      </c>
      <c r="C22" s="4" t="s">
        <v>2012</v>
      </c>
      <c r="D22" s="12" t="b">
        <v>1</v>
      </c>
      <c r="E22" s="3"/>
    </row>
    <row r="23" spans="1:5" ht="13.75" customHeight="1">
      <c r="A23" s="4" t="str">
        <f>'Complete sheet and details'!I23</f>
        <v>Residential</v>
      </c>
      <c r="B23" s="30">
        <f>'Complete sheet and details'!T23</f>
        <v>42719</v>
      </c>
      <c r="C23" s="4" t="s">
        <v>2012</v>
      </c>
      <c r="D23" s="12" t="b">
        <v>1</v>
      </c>
      <c r="E23" s="3"/>
    </row>
    <row r="24" spans="1:5" ht="13.75" customHeight="1">
      <c r="A24" s="4" t="str">
        <f>'Complete sheet and details'!I24</f>
        <v>Residential</v>
      </c>
      <c r="B24" s="30">
        <f>'Complete sheet and details'!T24</f>
        <v>42576</v>
      </c>
      <c r="C24" s="4" t="s">
        <v>2012</v>
      </c>
      <c r="D24" s="12" t="b">
        <v>1</v>
      </c>
      <c r="E24" s="3"/>
    </row>
    <row r="25" spans="1:5" ht="13.75" customHeight="1">
      <c r="A25" s="4" t="str">
        <f>'Complete sheet and details'!I25</f>
        <v>Residential</v>
      </c>
      <c r="B25" s="30">
        <f>'Complete sheet and details'!T25</f>
        <v>42345</v>
      </c>
      <c r="C25" s="4" t="s">
        <v>2012</v>
      </c>
      <c r="D25" s="12" t="b">
        <v>1</v>
      </c>
      <c r="E25" s="3"/>
    </row>
    <row r="26" spans="1:5" ht="13.75" customHeight="1">
      <c r="A26" s="4" t="str">
        <f>'Complete sheet and details'!I26</f>
        <v>Residential</v>
      </c>
      <c r="B26" s="30">
        <f>'Complete sheet and details'!T26</f>
        <v>42294</v>
      </c>
      <c r="C26" s="4" t="s">
        <v>2012</v>
      </c>
      <c r="D26" s="12" t="b">
        <v>1</v>
      </c>
      <c r="E26" s="3"/>
    </row>
    <row r="27" spans="1:5" ht="13.75" customHeight="1">
      <c r="A27" s="4" t="str">
        <f>'Complete sheet and details'!I27</f>
        <v>Commercial</v>
      </c>
      <c r="B27" s="30">
        <f>'Complete sheet and details'!T27</f>
        <v>42755</v>
      </c>
      <c r="C27" s="4" t="s">
        <v>2012</v>
      </c>
      <c r="D27" s="12" t="b">
        <v>1</v>
      </c>
      <c r="E27" s="3"/>
    </row>
    <row r="28" spans="1:5" ht="13.75" customHeight="1">
      <c r="A28" s="4" t="str">
        <f>'Complete sheet and details'!I28</f>
        <v>Commercial</v>
      </c>
      <c r="B28" s="30">
        <f>'Complete sheet and details'!T28</f>
        <v>43252</v>
      </c>
      <c r="C28" s="4" t="s">
        <v>2012</v>
      </c>
      <c r="D28" s="12" t="b">
        <v>1</v>
      </c>
      <c r="E28" s="3"/>
    </row>
    <row r="29" spans="1:5" ht="13.75" customHeight="1">
      <c r="A29" s="4" t="str">
        <f>'Complete sheet and details'!I29</f>
        <v>Commercial</v>
      </c>
      <c r="B29" s="30">
        <f>'Complete sheet and details'!T29</f>
        <v>43247</v>
      </c>
      <c r="C29" s="4" t="s">
        <v>2012</v>
      </c>
      <c r="D29" s="12" t="b">
        <v>1</v>
      </c>
      <c r="E29" s="3"/>
    </row>
    <row r="30" spans="1:5" ht="13.75" customHeight="1">
      <c r="A30" s="4" t="str">
        <f>'Complete sheet and details'!I30</f>
        <v>Construction</v>
      </c>
      <c r="B30" s="30">
        <f>'Complete sheet and details'!T30</f>
        <v>43062</v>
      </c>
      <c r="C30" s="4" t="s">
        <v>2012</v>
      </c>
      <c r="D30" s="12" t="b">
        <v>1</v>
      </c>
      <c r="E30" s="3"/>
    </row>
    <row r="31" spans="1:5" ht="13.75" customHeight="1">
      <c r="A31" s="4" t="str">
        <f>'Complete sheet and details'!I31</f>
        <v>Authorities Negligence</v>
      </c>
      <c r="B31" s="30">
        <f>'Complete sheet and details'!T31</f>
        <v>42727</v>
      </c>
      <c r="C31" s="4" t="s">
        <v>2012</v>
      </c>
      <c r="D31" s="12" t="b">
        <v>1</v>
      </c>
      <c r="E31" s="3"/>
    </row>
    <row r="32" spans="1:5" ht="13.75" customHeight="1">
      <c r="A32" s="4" t="str">
        <f>'Complete sheet and details'!I32</f>
        <v>Factory</v>
      </c>
      <c r="B32" s="30">
        <f>'Complete sheet and details'!T32</f>
        <v>41691</v>
      </c>
      <c r="C32" s="4" t="s">
        <v>2012</v>
      </c>
      <c r="D32" s="12" t="b">
        <v>1</v>
      </c>
      <c r="E32" s="3"/>
    </row>
    <row r="33" spans="1:5" ht="13.75" customHeight="1">
      <c r="A33" s="4" t="str">
        <f>'Complete sheet and details'!I33</f>
        <v>Construction</v>
      </c>
      <c r="B33" s="30">
        <f>'Complete sheet and details'!T33</f>
        <v>42367</v>
      </c>
      <c r="C33" s="4" t="s">
        <v>2012</v>
      </c>
      <c r="D33" s="12" t="b">
        <v>1</v>
      </c>
      <c r="E33" s="3"/>
    </row>
    <row r="34" spans="1:5" ht="13.75" customHeight="1">
      <c r="A34" s="4" t="str">
        <f>'Complete sheet and details'!I34</f>
        <v>Residential</v>
      </c>
      <c r="B34" s="30">
        <f>'Complete sheet and details'!T34</f>
        <v>43421</v>
      </c>
      <c r="C34" s="4" t="s">
        <v>2012</v>
      </c>
      <c r="D34" s="12" t="b">
        <v>1</v>
      </c>
      <c r="E34" s="3"/>
    </row>
    <row r="35" spans="1:5" ht="13.75" customHeight="1">
      <c r="A35" s="4" t="str">
        <f>'Complete sheet and details'!I35</f>
        <v>Construction</v>
      </c>
      <c r="B35" s="30">
        <f>'Complete sheet and details'!T35</f>
        <v>43403</v>
      </c>
      <c r="C35" s="4" t="s">
        <v>2012</v>
      </c>
      <c r="D35" s="12" t="b">
        <v>1</v>
      </c>
      <c r="E35" s="3"/>
    </row>
    <row r="36" spans="1:5" ht="13.75" customHeight="1">
      <c r="A36" s="4" t="str">
        <f>'Complete sheet and details'!I36</f>
        <v>Residential</v>
      </c>
      <c r="B36" s="30">
        <f>'Complete sheet and details'!T36</f>
        <v>43173</v>
      </c>
      <c r="C36" s="4" t="s">
        <v>2012</v>
      </c>
      <c r="D36" s="12" t="b">
        <v>1</v>
      </c>
      <c r="E36" s="3"/>
    </row>
    <row r="37" spans="1:5" ht="13.75" customHeight="1">
      <c r="A37" s="4" t="str">
        <f>'Complete sheet and details'!I37</f>
        <v>Construction</v>
      </c>
      <c r="B37" s="30">
        <f>'Complete sheet and details'!T37</f>
        <v>42220</v>
      </c>
      <c r="C37" s="4" t="s">
        <v>2012</v>
      </c>
      <c r="D37" s="12" t="b">
        <v>1</v>
      </c>
      <c r="E37" s="3"/>
    </row>
    <row r="38" spans="1:5" ht="13.75" customHeight="1">
      <c r="A38" s="4" t="str">
        <f>'Complete sheet and details'!I38</f>
        <v>Commercial</v>
      </c>
      <c r="B38" s="30">
        <f>'Complete sheet and details'!T38</f>
        <v>42758</v>
      </c>
      <c r="C38" s="4" t="s">
        <v>2012</v>
      </c>
      <c r="D38" s="12" t="b">
        <v>1</v>
      </c>
      <c r="E38" s="3"/>
    </row>
    <row r="39" spans="1:5" ht="13.75" customHeight="1">
      <c r="A39" s="4" t="str">
        <f>'Complete sheet and details'!I39</f>
        <v>Residential</v>
      </c>
      <c r="B39" s="30">
        <f>'Complete sheet and details'!T39</f>
        <v>42472</v>
      </c>
      <c r="C39" s="4" t="s">
        <v>2012</v>
      </c>
      <c r="D39" s="12" t="b">
        <v>1</v>
      </c>
      <c r="E39" s="3"/>
    </row>
    <row r="40" spans="1:5" ht="13.75" customHeight="1">
      <c r="A40" s="4" t="str">
        <f>'Complete sheet and details'!I40</f>
        <v>Residential</v>
      </c>
      <c r="B40" s="30">
        <f>'Complete sheet and details'!T40</f>
        <v>42387</v>
      </c>
      <c r="C40" s="4" t="s">
        <v>2012</v>
      </c>
      <c r="D40" s="12" t="b">
        <v>1</v>
      </c>
      <c r="E40" s="3"/>
    </row>
    <row r="41" spans="1:5" ht="13.75" customHeight="1">
      <c r="A41" s="4" t="str">
        <f>'Complete sheet and details'!I41</f>
        <v>Residential</v>
      </c>
      <c r="B41" s="30">
        <f>'Complete sheet and details'!T41</f>
        <v>42248</v>
      </c>
      <c r="C41" s="4" t="s">
        <v>2012</v>
      </c>
      <c r="D41" s="12" t="b">
        <v>1</v>
      </c>
      <c r="E41" s="3"/>
    </row>
    <row r="42" spans="1:5" ht="13.75" customHeight="1">
      <c r="A42" s="4" t="str">
        <f>'Complete sheet and details'!I42</f>
        <v>Commercial</v>
      </c>
      <c r="B42" s="30">
        <f>'Complete sheet and details'!T42</f>
        <v>42133</v>
      </c>
      <c r="C42" s="4" t="s">
        <v>2012</v>
      </c>
      <c r="D42" s="12" t="b">
        <v>1</v>
      </c>
      <c r="E42" s="3"/>
    </row>
    <row r="43" spans="1:5" ht="13.75" customHeight="1">
      <c r="A43" s="4" t="str">
        <f>'Complete sheet and details'!I43</f>
        <v>Authorities Negligence</v>
      </c>
      <c r="B43" s="30">
        <f>'Complete sheet and details'!T43</f>
        <v>41992</v>
      </c>
      <c r="C43" s="4" t="s">
        <v>2012</v>
      </c>
      <c r="D43" s="12" t="b">
        <v>1</v>
      </c>
      <c r="E43" s="3"/>
    </row>
    <row r="44" spans="1:5" ht="13.75" customHeight="1">
      <c r="A44" s="4" t="str">
        <f>'Complete sheet and details'!I44</f>
        <v>Construction</v>
      </c>
      <c r="B44" s="30">
        <f>'Complete sheet and details'!T44</f>
        <v>43457</v>
      </c>
      <c r="C44" s="4" t="s">
        <v>2012</v>
      </c>
      <c r="D44" s="12" t="b">
        <v>1</v>
      </c>
      <c r="E44" s="3"/>
    </row>
    <row r="45" spans="1:5" ht="13.75" customHeight="1">
      <c r="A45" s="4" t="str">
        <f>'Complete sheet and details'!I45</f>
        <v>Residential</v>
      </c>
      <c r="B45" s="30">
        <f>'Complete sheet and details'!T45</f>
        <v>43379</v>
      </c>
      <c r="C45" s="4" t="s">
        <v>2012</v>
      </c>
      <c r="D45" s="12" t="b">
        <v>1</v>
      </c>
      <c r="E45" s="3"/>
    </row>
    <row r="46" spans="1:5" ht="13.75" customHeight="1">
      <c r="A46" s="4" t="str">
        <f>'Complete sheet and details'!I46</f>
        <v>Construction</v>
      </c>
      <c r="B46" s="30">
        <f>'Complete sheet and details'!T46</f>
        <v>43308</v>
      </c>
      <c r="C46" s="4" t="s">
        <v>2012</v>
      </c>
      <c r="D46" s="12" t="b">
        <v>1</v>
      </c>
      <c r="E46" s="3"/>
    </row>
    <row r="47" spans="1:5" ht="13.75" customHeight="1">
      <c r="A47" s="4" t="str">
        <f>'Complete sheet and details'!I47</f>
        <v>Authorities Negligence</v>
      </c>
      <c r="B47" s="30">
        <f>'Complete sheet and details'!T47</f>
        <v>43284</v>
      </c>
      <c r="C47" s="4" t="s">
        <v>2012</v>
      </c>
      <c r="D47" s="12" t="b">
        <v>1</v>
      </c>
      <c r="E47" s="3"/>
    </row>
    <row r="48" spans="1:5" ht="13.75" customHeight="1">
      <c r="A48" s="4" t="str">
        <f>'Complete sheet and details'!I48</f>
        <v>Commercial</v>
      </c>
      <c r="B48" s="30">
        <f>'Complete sheet and details'!T48</f>
        <v>43199</v>
      </c>
      <c r="C48" s="4" t="s">
        <v>2012</v>
      </c>
      <c r="D48" s="12" t="b">
        <v>1</v>
      </c>
      <c r="E48" s="3"/>
    </row>
    <row r="49" spans="1:5" ht="13.75" customHeight="1">
      <c r="A49" s="4" t="str">
        <f>'Complete sheet and details'!I49</f>
        <v>Residential</v>
      </c>
      <c r="B49" s="30">
        <f>'Complete sheet and details'!T49</f>
        <v>43180</v>
      </c>
      <c r="C49" s="4" t="s">
        <v>2012</v>
      </c>
      <c r="D49" s="12" t="b">
        <v>1</v>
      </c>
      <c r="E49" s="3"/>
    </row>
    <row r="50" spans="1:5" ht="13.75" customHeight="1">
      <c r="A50" s="4" t="str">
        <f>'Complete sheet and details'!I50</f>
        <v>Residential</v>
      </c>
      <c r="B50" s="30">
        <f>'Complete sheet and details'!T50</f>
        <v>43104</v>
      </c>
      <c r="C50" s="4" t="s">
        <v>2012</v>
      </c>
      <c r="D50" s="12" t="b">
        <v>1</v>
      </c>
      <c r="E50" s="3"/>
    </row>
    <row r="51" spans="1:5" ht="13.75" customHeight="1">
      <c r="A51" s="4" t="str">
        <f>'Complete sheet and details'!I51</f>
        <v>Authorities Negligence</v>
      </c>
      <c r="B51" s="30">
        <f>'Complete sheet and details'!T51</f>
        <v>42769</v>
      </c>
      <c r="C51" s="4" t="s">
        <v>2012</v>
      </c>
      <c r="D51" s="12" t="b">
        <v>1</v>
      </c>
      <c r="E51" s="3"/>
    </row>
    <row r="52" spans="1:5" ht="13.75" customHeight="1">
      <c r="A52" s="4" t="str">
        <f>'Complete sheet and details'!I52</f>
        <v>Residential</v>
      </c>
      <c r="B52" s="30">
        <f>'Complete sheet and details'!T52</f>
        <v>42656</v>
      </c>
      <c r="C52" s="4" t="s">
        <v>2012</v>
      </c>
      <c r="D52" s="12" t="b">
        <v>1</v>
      </c>
      <c r="E52" s="3"/>
    </row>
    <row r="53" spans="1:5" ht="13.75" customHeight="1">
      <c r="A53" s="4" t="str">
        <f>'Complete sheet and details'!I53</f>
        <v>Factory</v>
      </c>
      <c r="B53" s="30">
        <f>'Complete sheet and details'!T53</f>
        <v>42553</v>
      </c>
      <c r="C53" s="4" t="s">
        <v>2012</v>
      </c>
      <c r="D53" s="12" t="b">
        <v>1</v>
      </c>
      <c r="E53" s="3"/>
    </row>
    <row r="54" spans="1:5" ht="13.75" customHeight="1">
      <c r="A54" s="4" t="str">
        <f>'Complete sheet and details'!I54</f>
        <v>Construction</v>
      </c>
      <c r="B54" s="30">
        <f>'Complete sheet and details'!T54</f>
        <v>42445</v>
      </c>
      <c r="C54" s="4" t="s">
        <v>2012</v>
      </c>
      <c r="D54" s="12" t="b">
        <v>1</v>
      </c>
      <c r="E54" s="3"/>
    </row>
    <row r="55" spans="1:5" ht="13.75" customHeight="1">
      <c r="A55" s="4" t="str">
        <f>'Complete sheet and details'!I55</f>
        <v>Miscellaneous</v>
      </c>
      <c r="B55" s="30">
        <f>'Complete sheet and details'!T55</f>
        <v>42229</v>
      </c>
      <c r="C55" s="4" t="s">
        <v>2012</v>
      </c>
      <c r="D55" s="12" t="b">
        <v>1</v>
      </c>
      <c r="E55" s="3"/>
    </row>
    <row r="56" spans="1:5" ht="13.75" customHeight="1">
      <c r="A56" s="4" t="str">
        <f>'Complete sheet and details'!I56</f>
        <v>Residential</v>
      </c>
      <c r="B56" s="30">
        <f>'Complete sheet and details'!T56</f>
        <v>42189</v>
      </c>
      <c r="C56" s="4" t="s">
        <v>2012</v>
      </c>
      <c r="D56" s="12" t="b">
        <v>1</v>
      </c>
      <c r="E56" s="3"/>
    </row>
    <row r="57" spans="1:5" ht="13.75" customHeight="1">
      <c r="A57" s="4" t="str">
        <f>'Complete sheet and details'!I57</f>
        <v>Commercial</v>
      </c>
      <c r="B57" s="30">
        <f>'Complete sheet and details'!T57</f>
        <v>41983</v>
      </c>
      <c r="C57" s="4" t="s">
        <v>2012</v>
      </c>
      <c r="D57" s="12" t="b">
        <v>1</v>
      </c>
      <c r="E57" s="3"/>
    </row>
    <row r="58" spans="1:5" ht="13.75" customHeight="1">
      <c r="A58" s="4" t="str">
        <f>'Complete sheet and details'!I58</f>
        <v>Construction</v>
      </c>
      <c r="B58" s="30">
        <f>'Complete sheet and details'!T58</f>
        <v>41849</v>
      </c>
      <c r="C58" s="4" t="s">
        <v>2012</v>
      </c>
      <c r="D58" s="12" t="b">
        <v>1</v>
      </c>
      <c r="E58" s="3"/>
    </row>
    <row r="59" spans="1:5" ht="13.75" customHeight="1">
      <c r="A59" s="4" t="str">
        <f>'Complete sheet and details'!I59</f>
        <v>Construction</v>
      </c>
      <c r="B59" s="30">
        <f>'Complete sheet and details'!T59</f>
        <v>41831</v>
      </c>
      <c r="C59" s="4" t="s">
        <v>2012</v>
      </c>
      <c r="D59" s="12" t="b">
        <v>1</v>
      </c>
      <c r="E59" s="3"/>
    </row>
    <row r="60" spans="1:5" ht="13.75" customHeight="1">
      <c r="A60" s="4" t="str">
        <f>'Complete sheet and details'!I60</f>
        <v>Residential</v>
      </c>
      <c r="B60" s="30">
        <f>'Complete sheet and details'!T60</f>
        <v>43462</v>
      </c>
      <c r="C60" s="4" t="s">
        <v>2012</v>
      </c>
      <c r="D60" s="12" t="b">
        <v>1</v>
      </c>
      <c r="E60" s="3"/>
    </row>
    <row r="61" spans="1:5" ht="13.75" customHeight="1">
      <c r="A61" s="4" t="str">
        <f>'Complete sheet and details'!I61</f>
        <v>Residential</v>
      </c>
      <c r="B61" s="30">
        <f>'Complete sheet and details'!T61</f>
        <v>43436</v>
      </c>
      <c r="C61" s="4" t="s">
        <v>2012</v>
      </c>
      <c r="D61" s="12" t="b">
        <v>1</v>
      </c>
      <c r="E61" s="3"/>
    </row>
    <row r="62" spans="1:5" ht="13.75" customHeight="1">
      <c r="A62" s="4" t="str">
        <f>'Complete sheet and details'!I62</f>
        <v>Residential</v>
      </c>
      <c r="B62" s="30">
        <f>'Complete sheet and details'!T62</f>
        <v>43413</v>
      </c>
      <c r="C62" s="4" t="s">
        <v>2012</v>
      </c>
      <c r="D62" s="12" t="b">
        <v>1</v>
      </c>
      <c r="E62" s="3"/>
    </row>
    <row r="63" spans="1:5" ht="13.75" customHeight="1">
      <c r="A63" s="4" t="str">
        <f>'Complete sheet and details'!I63</f>
        <v>Commercial</v>
      </c>
      <c r="B63" s="30">
        <f>'Complete sheet and details'!T63</f>
        <v>43394</v>
      </c>
      <c r="C63" s="4" t="s">
        <v>2012</v>
      </c>
      <c r="D63" s="12" t="b">
        <v>1</v>
      </c>
      <c r="E63" s="3"/>
    </row>
    <row r="64" spans="1:5" ht="13.75" customHeight="1">
      <c r="A64" s="4" t="str">
        <f>'Complete sheet and details'!I64</f>
        <v>Residential</v>
      </c>
      <c r="B64" s="30">
        <f>'Complete sheet and details'!T64</f>
        <v>43276</v>
      </c>
      <c r="C64" s="4" t="s">
        <v>2012</v>
      </c>
      <c r="D64" s="12" t="b">
        <v>1</v>
      </c>
      <c r="E64" s="3"/>
    </row>
    <row r="65" spans="1:5" ht="13.75" customHeight="1">
      <c r="A65" s="4" t="str">
        <f>'Complete sheet and details'!I65</f>
        <v>Authorities Negligence</v>
      </c>
      <c r="B65" s="30">
        <f>'Complete sheet and details'!T65</f>
        <v>43261</v>
      </c>
      <c r="C65" s="4" t="s">
        <v>2012</v>
      </c>
      <c r="D65" s="12" t="b">
        <v>1</v>
      </c>
      <c r="E65" s="3"/>
    </row>
    <row r="66" spans="1:5" ht="13.75" customHeight="1">
      <c r="A66" s="4" t="str">
        <f>'Complete sheet and details'!I66</f>
        <v>Factory</v>
      </c>
      <c r="B66" s="30">
        <f>'Complete sheet and details'!T66</f>
        <v>43130</v>
      </c>
      <c r="C66" s="4" t="s">
        <v>2012</v>
      </c>
      <c r="D66" s="12" t="b">
        <v>1</v>
      </c>
      <c r="E66" s="3"/>
    </row>
    <row r="67" spans="1:5" ht="13.75" customHeight="1">
      <c r="A67" s="4" t="str">
        <f>'Complete sheet and details'!I67</f>
        <v>Factory</v>
      </c>
      <c r="B67" s="30">
        <f>'Complete sheet and details'!T67</f>
        <v>43044</v>
      </c>
      <c r="C67" s="4" t="s">
        <v>2012</v>
      </c>
      <c r="D67" s="12" t="b">
        <v>1</v>
      </c>
      <c r="E67" s="3"/>
    </row>
    <row r="68" spans="1:5" ht="13.75" customHeight="1">
      <c r="A68" s="4" t="str">
        <f>'Complete sheet and details'!I68</f>
        <v>Commercial</v>
      </c>
      <c r="B68" s="30">
        <f>'Complete sheet and details'!T68</f>
        <v>42810</v>
      </c>
      <c r="C68" s="4" t="s">
        <v>2012</v>
      </c>
      <c r="D68" s="12" t="b">
        <v>1</v>
      </c>
      <c r="E68" s="3"/>
    </row>
    <row r="69" spans="1:5" ht="13.75" customHeight="1">
      <c r="A69" s="4" t="str">
        <f>'Complete sheet and details'!I69</f>
        <v>Residential</v>
      </c>
      <c r="B69" s="30">
        <f>'Complete sheet and details'!T69</f>
        <v>42542</v>
      </c>
      <c r="C69" s="4" t="s">
        <v>2012</v>
      </c>
      <c r="D69" s="12" t="b">
        <v>1</v>
      </c>
      <c r="E69" s="3"/>
    </row>
    <row r="70" spans="1:5" ht="13.75" customHeight="1">
      <c r="A70" s="4" t="str">
        <f>'Complete sheet and details'!I70</f>
        <v>Residential</v>
      </c>
      <c r="B70" s="30">
        <f>'Complete sheet and details'!T70</f>
        <v>42328</v>
      </c>
      <c r="C70" s="4" t="s">
        <v>2012</v>
      </c>
      <c r="D70" s="12" t="b">
        <v>1</v>
      </c>
      <c r="E70" s="3"/>
    </row>
    <row r="71" spans="1:5" ht="13.75" customHeight="1">
      <c r="A71" s="4" t="str">
        <f>'Complete sheet and details'!I71</f>
        <v>Residential</v>
      </c>
      <c r="B71" s="30">
        <f>'Complete sheet and details'!T71</f>
        <v>42066</v>
      </c>
      <c r="C71" s="4" t="s">
        <v>2012</v>
      </c>
      <c r="D71" s="12" t="b">
        <v>1</v>
      </c>
      <c r="E71" s="3"/>
    </row>
    <row r="72" spans="1:5" ht="13.75" customHeight="1">
      <c r="A72" s="4" t="str">
        <f>'Complete sheet and details'!I72</f>
        <v>Construction</v>
      </c>
      <c r="B72" s="30">
        <f>'Complete sheet and details'!T72</f>
        <v>42031</v>
      </c>
      <c r="C72" s="4" t="s">
        <v>2012</v>
      </c>
      <c r="D72" s="12" t="b">
        <v>1</v>
      </c>
      <c r="E72" s="3"/>
    </row>
    <row r="73" spans="1:5" ht="13.75" customHeight="1">
      <c r="A73" s="4" t="str">
        <f>'Complete sheet and details'!I73</f>
        <v>Commercial</v>
      </c>
      <c r="B73" s="30">
        <f>'Complete sheet and details'!T73</f>
        <v>41968</v>
      </c>
      <c r="C73" s="4" t="s">
        <v>2012</v>
      </c>
      <c r="D73" s="12" t="b">
        <v>1</v>
      </c>
      <c r="E73" s="3"/>
    </row>
    <row r="74" spans="1:5" ht="13.75" customHeight="1">
      <c r="A74" s="4" t="str">
        <f>'Complete sheet and details'!I74</f>
        <v>Factory</v>
      </c>
      <c r="B74" s="30">
        <f>'Complete sheet and details'!T74</f>
        <v>41723</v>
      </c>
      <c r="C74" s="4" t="s">
        <v>2012</v>
      </c>
      <c r="D74" s="12" t="b">
        <v>1</v>
      </c>
      <c r="E74" s="3"/>
    </row>
    <row r="75" spans="1:5" ht="13.75" customHeight="1">
      <c r="A75" s="4" t="str">
        <f>'Complete sheet and details'!I75</f>
        <v>Construction</v>
      </c>
      <c r="B75" s="30">
        <f>'Complete sheet and details'!T75</f>
        <v>41712</v>
      </c>
      <c r="C75" s="4" t="s">
        <v>2012</v>
      </c>
      <c r="D75" s="12" t="b">
        <v>1</v>
      </c>
      <c r="E75" s="3"/>
    </row>
    <row r="76" spans="1:5" ht="13.75" customHeight="1">
      <c r="A76" s="4" t="str">
        <f>'Complete sheet and details'!I76</f>
        <v>Factory</v>
      </c>
      <c r="B76" s="30">
        <f>'Complete sheet and details'!T76</f>
        <v>41693</v>
      </c>
      <c r="C76" s="4" t="s">
        <v>2012</v>
      </c>
      <c r="D76" s="12" t="b">
        <v>1</v>
      </c>
      <c r="E76" s="3"/>
    </row>
    <row r="77" spans="1:5" ht="13.75" customHeight="1">
      <c r="A77" s="4" t="str">
        <f>'Complete sheet and details'!I77</f>
        <v>Residential</v>
      </c>
      <c r="B77" s="30">
        <f>'Complete sheet and details'!T77</f>
        <v>43416</v>
      </c>
      <c r="C77" s="4" t="s">
        <v>2012</v>
      </c>
      <c r="D77" s="12" t="b">
        <v>1</v>
      </c>
      <c r="E77" s="3"/>
    </row>
    <row r="78" spans="1:5" ht="13.75" customHeight="1">
      <c r="A78" s="4" t="str">
        <f>'Complete sheet and details'!I78</f>
        <v>Commercial</v>
      </c>
      <c r="B78" s="30">
        <f>'Complete sheet and details'!T78</f>
        <v>43322</v>
      </c>
      <c r="C78" s="4" t="s">
        <v>2012</v>
      </c>
      <c r="D78" s="12" t="b">
        <v>1</v>
      </c>
      <c r="E78" s="3"/>
    </row>
    <row r="79" spans="1:5" ht="13.75" customHeight="1">
      <c r="A79" s="4" t="str">
        <f>'Complete sheet and details'!I79</f>
        <v>Construction</v>
      </c>
      <c r="B79" s="30">
        <f>'Complete sheet and details'!T79</f>
        <v>43313</v>
      </c>
      <c r="C79" s="4" t="s">
        <v>2012</v>
      </c>
      <c r="D79" s="12" t="b">
        <v>1</v>
      </c>
      <c r="E79" s="3"/>
    </row>
    <row r="80" spans="1:5" ht="13.75" customHeight="1">
      <c r="A80" s="4" t="str">
        <f>'Complete sheet and details'!I80</f>
        <v>Factory</v>
      </c>
      <c r="B80" s="30">
        <f>'Complete sheet and details'!T80</f>
        <v>43215</v>
      </c>
      <c r="C80" s="4" t="s">
        <v>2012</v>
      </c>
      <c r="D80" s="12" t="b">
        <v>1</v>
      </c>
      <c r="E80" s="3"/>
    </row>
    <row r="81" spans="1:5" ht="13.75" customHeight="1">
      <c r="A81" s="4" t="str">
        <f>'Complete sheet and details'!I81</f>
        <v>Construction</v>
      </c>
      <c r="B81" s="30">
        <f>'Complete sheet and details'!T81</f>
        <v>43062</v>
      </c>
      <c r="C81" s="4" t="s">
        <v>2012</v>
      </c>
      <c r="D81" s="12" t="b">
        <v>1</v>
      </c>
      <c r="E81" s="3"/>
    </row>
    <row r="82" spans="1:5" ht="13.75" customHeight="1">
      <c r="A82" s="4" t="str">
        <f>'Complete sheet and details'!I82</f>
        <v>Commercial</v>
      </c>
      <c r="B82" s="30">
        <f>'Complete sheet and details'!T82</f>
        <v>43040</v>
      </c>
      <c r="C82" s="4" t="s">
        <v>2012</v>
      </c>
      <c r="D82" s="12" t="b">
        <v>1</v>
      </c>
      <c r="E82" s="3"/>
    </row>
    <row r="83" spans="1:5" ht="13.75" customHeight="1">
      <c r="A83" s="4" t="str">
        <f>'Complete sheet and details'!I83</f>
        <v>Authorities Negligence</v>
      </c>
      <c r="B83" s="30">
        <f>'Complete sheet and details'!T83</f>
        <v>42995</v>
      </c>
      <c r="C83" s="4" t="s">
        <v>2012</v>
      </c>
      <c r="D83" s="12" t="b">
        <v>1</v>
      </c>
      <c r="E83" s="3"/>
    </row>
    <row r="84" spans="1:5" ht="13.75" customHeight="1">
      <c r="A84" s="4" t="str">
        <f>'Complete sheet and details'!I84</f>
        <v>Residential</v>
      </c>
      <c r="B84" s="30">
        <f>'Complete sheet and details'!T84</f>
        <v>42901</v>
      </c>
      <c r="C84" s="4" t="s">
        <v>2012</v>
      </c>
      <c r="D84" s="12" t="b">
        <v>1</v>
      </c>
      <c r="E84" s="3"/>
    </row>
    <row r="85" spans="1:5" ht="13.75" customHeight="1">
      <c r="A85" s="4" t="str">
        <f>'Complete sheet and details'!I85</f>
        <v>Commercial</v>
      </c>
      <c r="B85" s="30">
        <f>'Complete sheet and details'!T85</f>
        <v>42767</v>
      </c>
      <c r="C85" s="4" t="s">
        <v>2012</v>
      </c>
      <c r="D85" s="12" t="b">
        <v>1</v>
      </c>
      <c r="E85" s="3"/>
    </row>
    <row r="86" spans="1:5" ht="13.75" customHeight="1">
      <c r="A86" s="4" t="str">
        <f>'Complete sheet and details'!I86</f>
        <v>Commercial</v>
      </c>
      <c r="B86" s="30">
        <f>'Complete sheet and details'!T86</f>
        <v>42722</v>
      </c>
      <c r="C86" s="4" t="s">
        <v>2012</v>
      </c>
      <c r="D86" s="12" t="b">
        <v>1</v>
      </c>
      <c r="E86" s="3"/>
    </row>
    <row r="87" spans="1:5" ht="13.75" customHeight="1">
      <c r="A87" s="4" t="str">
        <f>'Complete sheet and details'!I87</f>
        <v>Factory</v>
      </c>
      <c r="B87" s="30">
        <f>'Complete sheet and details'!T87</f>
        <v>42688</v>
      </c>
      <c r="C87" s="4" t="s">
        <v>2012</v>
      </c>
      <c r="D87" s="12" t="b">
        <v>1</v>
      </c>
      <c r="E87" s="3"/>
    </row>
    <row r="88" spans="1:5" ht="13.75" customHeight="1">
      <c r="A88" s="4" t="str">
        <f>'Complete sheet and details'!I88</f>
        <v>Construction</v>
      </c>
      <c r="B88" s="30">
        <f>'Complete sheet and details'!T88</f>
        <v>42678</v>
      </c>
      <c r="C88" s="4" t="s">
        <v>2012</v>
      </c>
      <c r="D88" s="12" t="b">
        <v>1</v>
      </c>
      <c r="E88" s="3"/>
    </row>
    <row r="89" spans="1:5" ht="13.75" customHeight="1">
      <c r="A89" s="4" t="str">
        <f>'Complete sheet and details'!I89</f>
        <v>Construction</v>
      </c>
      <c r="B89" s="30">
        <f>'Complete sheet and details'!T89</f>
        <v>42590</v>
      </c>
      <c r="C89" s="4" t="s">
        <v>2012</v>
      </c>
      <c r="D89" s="12" t="b">
        <v>1</v>
      </c>
      <c r="E89" s="3"/>
    </row>
    <row r="90" spans="1:5" ht="13.75" customHeight="1">
      <c r="A90" s="4" t="str">
        <f>'Complete sheet and details'!I90</f>
        <v>Authorities Negligence</v>
      </c>
      <c r="B90" s="30">
        <f>'Complete sheet and details'!T90</f>
        <v>42521</v>
      </c>
      <c r="C90" s="4" t="s">
        <v>2012</v>
      </c>
      <c r="D90" s="12" t="b">
        <v>1</v>
      </c>
      <c r="E90" s="3"/>
    </row>
    <row r="91" spans="1:5" ht="13.75" customHeight="1">
      <c r="A91" s="4" t="str">
        <f>'Complete sheet and details'!I91</f>
        <v>Residential</v>
      </c>
      <c r="B91" s="30">
        <f>'Complete sheet and details'!T91</f>
        <v>42508</v>
      </c>
      <c r="C91" s="4" t="s">
        <v>2012</v>
      </c>
      <c r="D91" s="12" t="b">
        <v>1</v>
      </c>
      <c r="E91" s="3"/>
    </row>
    <row r="92" spans="1:5" ht="13.75" customHeight="1">
      <c r="A92" s="4" t="str">
        <f>'Complete sheet and details'!I92</f>
        <v>Construction</v>
      </c>
      <c r="B92" s="30">
        <f>'Complete sheet and details'!T92</f>
        <v>42272</v>
      </c>
      <c r="C92" s="4" t="s">
        <v>2012</v>
      </c>
      <c r="D92" s="12" t="b">
        <v>1</v>
      </c>
      <c r="E92" s="3"/>
    </row>
    <row r="93" spans="1:5" ht="13.75" customHeight="1">
      <c r="A93" s="4" t="str">
        <f>'Complete sheet and details'!I93</f>
        <v>Construction</v>
      </c>
      <c r="B93" s="30">
        <f>'Complete sheet and details'!T93</f>
        <v>42213</v>
      </c>
      <c r="C93" s="4" t="s">
        <v>2012</v>
      </c>
      <c r="D93" s="12" t="b">
        <v>1</v>
      </c>
      <c r="E93" s="3"/>
    </row>
    <row r="94" spans="1:5" ht="13.75" customHeight="1">
      <c r="A94" s="4" t="str">
        <f>'Complete sheet and details'!I94</f>
        <v>Residential</v>
      </c>
      <c r="B94" s="30">
        <f>'Complete sheet and details'!T94</f>
        <v>42041</v>
      </c>
      <c r="C94" s="4" t="s">
        <v>2012</v>
      </c>
      <c r="D94" s="12" t="b">
        <v>1</v>
      </c>
      <c r="E94" s="3"/>
    </row>
    <row r="95" spans="1:5" ht="13.75" customHeight="1">
      <c r="A95" s="4" t="str">
        <f>'Complete sheet and details'!I95</f>
        <v>Factory</v>
      </c>
      <c r="B95" s="30">
        <f>'Complete sheet and details'!T95</f>
        <v>42000</v>
      </c>
      <c r="C95" s="4" t="s">
        <v>2012</v>
      </c>
      <c r="D95" s="12" t="b">
        <v>1</v>
      </c>
      <c r="E95" s="3"/>
    </row>
    <row r="96" spans="1:5" ht="13.75" customHeight="1">
      <c r="A96" s="4" t="str">
        <f>'Complete sheet and details'!I96</f>
        <v>Factory</v>
      </c>
      <c r="B96" s="30">
        <f>'Complete sheet and details'!T96</f>
        <v>41973</v>
      </c>
      <c r="C96" s="4" t="s">
        <v>2012</v>
      </c>
      <c r="D96" s="12" t="b">
        <v>1</v>
      </c>
      <c r="E96" s="3"/>
    </row>
    <row r="97" spans="1:5" ht="13.75" customHeight="1">
      <c r="A97" s="4" t="str">
        <f>'Complete sheet and details'!I97</f>
        <v>Factory</v>
      </c>
      <c r="B97" s="30">
        <f>'Complete sheet and details'!T97</f>
        <v>41920</v>
      </c>
      <c r="C97" s="4" t="s">
        <v>2012</v>
      </c>
      <c r="D97" s="12" t="b">
        <v>1</v>
      </c>
      <c r="E97" s="3"/>
    </row>
    <row r="98" spans="1:5" ht="13.75" customHeight="1">
      <c r="A98" s="4" t="str">
        <f>'Complete sheet and details'!I98</f>
        <v>Construction</v>
      </c>
      <c r="B98" s="30">
        <f>'Complete sheet and details'!T98</f>
        <v>41774</v>
      </c>
      <c r="C98" s="4" t="s">
        <v>2012</v>
      </c>
      <c r="D98" s="12" t="b">
        <v>1</v>
      </c>
      <c r="E98" s="3"/>
    </row>
    <row r="99" spans="1:5" ht="13.75" customHeight="1">
      <c r="A99" s="4" t="str">
        <f>'Complete sheet and details'!I99</f>
        <v>Construction</v>
      </c>
      <c r="B99" s="30">
        <f>'Complete sheet and details'!T99</f>
        <v>43299</v>
      </c>
      <c r="C99" s="4" t="s">
        <v>2012</v>
      </c>
      <c r="D99" s="12" t="b">
        <v>1</v>
      </c>
      <c r="E99" s="3"/>
    </row>
    <row r="100" spans="1:5" ht="13.75" customHeight="1">
      <c r="A100" s="4" t="str">
        <f>'Complete sheet and details'!I100</f>
        <v>Residential</v>
      </c>
      <c r="B100" s="30">
        <f>'Complete sheet and details'!T100</f>
        <v>43267</v>
      </c>
      <c r="C100" s="4" t="s">
        <v>2012</v>
      </c>
      <c r="D100" s="12" t="b">
        <v>1</v>
      </c>
      <c r="E100" s="3"/>
    </row>
    <row r="101" spans="1:5" ht="13.75" customHeight="1">
      <c r="A101" s="4" t="str">
        <f>'Complete sheet and details'!I101</f>
        <v>Residential</v>
      </c>
      <c r="B101" s="30">
        <f>'Complete sheet and details'!T101</f>
        <v>43264</v>
      </c>
      <c r="C101" s="4" t="s">
        <v>2012</v>
      </c>
      <c r="D101" s="12" t="b">
        <v>1</v>
      </c>
      <c r="E101" s="3"/>
    </row>
    <row r="102" spans="1:5" ht="13.75" customHeight="1">
      <c r="A102" s="4" t="str">
        <f>'Complete sheet and details'!I102</f>
        <v>Residential</v>
      </c>
      <c r="B102" s="30">
        <f>'Complete sheet and details'!T102</f>
        <v>43251</v>
      </c>
      <c r="C102" s="4" t="s">
        <v>2012</v>
      </c>
      <c r="D102" s="12" t="b">
        <v>1</v>
      </c>
      <c r="E102" s="3"/>
    </row>
    <row r="103" spans="1:5" ht="13.75" customHeight="1">
      <c r="A103" s="4" t="str">
        <f>'Complete sheet and details'!I103</f>
        <v>Construction</v>
      </c>
      <c r="B103" s="30">
        <f>'Complete sheet and details'!T103</f>
        <v>43157</v>
      </c>
      <c r="C103" s="4" t="s">
        <v>2012</v>
      </c>
      <c r="D103" s="12" t="b">
        <v>1</v>
      </c>
      <c r="E103" s="3"/>
    </row>
    <row r="104" spans="1:5" ht="13.75" customHeight="1">
      <c r="A104" s="4" t="str">
        <f>'Complete sheet and details'!I104</f>
        <v>Construction</v>
      </c>
      <c r="B104" s="30">
        <f>'Complete sheet and details'!T104</f>
        <v>43111</v>
      </c>
      <c r="C104" s="4" t="s">
        <v>2012</v>
      </c>
      <c r="D104" s="12" t="b">
        <v>1</v>
      </c>
      <c r="E104" s="3"/>
    </row>
    <row r="105" spans="1:5" ht="13.75" customHeight="1">
      <c r="A105" s="4" t="str">
        <f>'Complete sheet and details'!I105</f>
        <v>Construction</v>
      </c>
      <c r="B105" s="30">
        <f>'Complete sheet and details'!T105</f>
        <v>42973</v>
      </c>
      <c r="C105" s="4" t="s">
        <v>2012</v>
      </c>
      <c r="D105" s="12" t="b">
        <v>1</v>
      </c>
      <c r="E105" s="3"/>
    </row>
    <row r="106" spans="1:5" ht="13.75" customHeight="1">
      <c r="A106" s="4" t="str">
        <f>'Complete sheet and details'!I106</f>
        <v>Miscellaneous</v>
      </c>
      <c r="B106" s="30">
        <f>'Complete sheet and details'!T106</f>
        <v>42939</v>
      </c>
      <c r="C106" s="4" t="s">
        <v>2012</v>
      </c>
      <c r="D106" s="12" t="b">
        <v>1</v>
      </c>
      <c r="E106" s="3"/>
    </row>
    <row r="107" spans="1:5" ht="13.75" customHeight="1">
      <c r="A107" s="4" t="str">
        <f>'Complete sheet and details'!I107</f>
        <v>Residential</v>
      </c>
      <c r="B107" s="30">
        <f>'Complete sheet and details'!T107</f>
        <v>42908</v>
      </c>
      <c r="C107" s="4" t="s">
        <v>2012</v>
      </c>
      <c r="D107" s="12" t="b">
        <v>1</v>
      </c>
      <c r="E107" s="3"/>
    </row>
    <row r="108" spans="1:5" ht="13.75" customHeight="1">
      <c r="A108" s="4" t="str">
        <f>'Complete sheet and details'!I108</f>
        <v>Authorities Negligence</v>
      </c>
      <c r="B108" s="30">
        <f>'Complete sheet and details'!T108</f>
        <v>42896</v>
      </c>
      <c r="C108" s="4" t="s">
        <v>2012</v>
      </c>
      <c r="D108" s="12" t="b">
        <v>1</v>
      </c>
      <c r="E108" s="3"/>
    </row>
    <row r="109" spans="1:5" ht="13.75" customHeight="1">
      <c r="A109" s="4" t="str">
        <f>'Complete sheet and details'!I109</f>
        <v>Commercial</v>
      </c>
      <c r="B109" s="30">
        <f>'Complete sheet and details'!T109</f>
        <v>42747</v>
      </c>
      <c r="C109" s="4" t="s">
        <v>2012</v>
      </c>
      <c r="D109" s="12" t="b">
        <v>1</v>
      </c>
      <c r="E109" s="3"/>
    </row>
    <row r="110" spans="1:5" ht="13.75" customHeight="1">
      <c r="A110" s="4" t="str">
        <f>'Complete sheet and details'!I110</f>
        <v>Residential</v>
      </c>
      <c r="B110" s="30">
        <f>'Complete sheet and details'!T110</f>
        <v>42710</v>
      </c>
      <c r="C110" s="4" t="s">
        <v>2012</v>
      </c>
      <c r="D110" s="12" t="b">
        <v>1</v>
      </c>
      <c r="E110" s="3"/>
    </row>
    <row r="111" spans="1:5" ht="13.75" customHeight="1">
      <c r="A111" s="4" t="str">
        <f>'Complete sheet and details'!I111</f>
        <v>Residential</v>
      </c>
      <c r="B111" s="30">
        <f>'Complete sheet and details'!T111</f>
        <v>42660</v>
      </c>
      <c r="C111" s="4" t="s">
        <v>2012</v>
      </c>
      <c r="D111" s="12" t="b">
        <v>1</v>
      </c>
      <c r="E111" s="3"/>
    </row>
    <row r="112" spans="1:5" ht="13.75" customHeight="1">
      <c r="A112" s="4" t="str">
        <f>'Complete sheet and details'!I112</f>
        <v>Construction</v>
      </c>
      <c r="B112" s="30">
        <f>'Complete sheet and details'!T112</f>
        <v>42491</v>
      </c>
      <c r="C112" s="4" t="s">
        <v>2012</v>
      </c>
      <c r="D112" s="12" t="b">
        <v>1</v>
      </c>
      <c r="E112" s="3"/>
    </row>
    <row r="113" spans="1:5" ht="13.75" customHeight="1">
      <c r="A113" s="4" t="str">
        <f>'Complete sheet and details'!I113</f>
        <v>Residential</v>
      </c>
      <c r="B113" s="30">
        <f>'Complete sheet and details'!T113</f>
        <v>42370</v>
      </c>
      <c r="C113" s="4" t="s">
        <v>2012</v>
      </c>
      <c r="D113" s="12" t="b">
        <v>1</v>
      </c>
      <c r="E113" s="3"/>
    </row>
    <row r="114" spans="1:5" ht="13.75" customHeight="1">
      <c r="A114" s="4" t="str">
        <f>'Complete sheet and details'!I114</f>
        <v>Factory</v>
      </c>
      <c r="B114" s="30">
        <f>'Complete sheet and details'!T114</f>
        <v>42316</v>
      </c>
      <c r="C114" s="4" t="s">
        <v>2012</v>
      </c>
      <c r="D114" s="12" t="b">
        <v>1</v>
      </c>
      <c r="E114" s="3"/>
    </row>
    <row r="115" spans="1:5" ht="13.75" customHeight="1">
      <c r="A115" s="4" t="str">
        <f>'Complete sheet and details'!I115</f>
        <v>Construction</v>
      </c>
      <c r="B115" s="30">
        <f>'Complete sheet and details'!T115</f>
        <v>42301</v>
      </c>
      <c r="C115" s="4" t="s">
        <v>2012</v>
      </c>
      <c r="D115" s="12" t="b">
        <v>1</v>
      </c>
      <c r="E115" s="3"/>
    </row>
    <row r="116" spans="1:5" ht="13.75" customHeight="1">
      <c r="A116" s="4" t="str">
        <f>'Complete sheet and details'!I116</f>
        <v>Residential</v>
      </c>
      <c r="B116" s="30">
        <f>'Complete sheet and details'!T116</f>
        <v>42283</v>
      </c>
      <c r="C116" s="4" t="s">
        <v>2012</v>
      </c>
      <c r="D116" s="12" t="b">
        <v>1</v>
      </c>
      <c r="E116" s="3"/>
    </row>
    <row r="117" spans="1:5" ht="13.75" customHeight="1">
      <c r="A117" s="4" t="str">
        <f>'Complete sheet and details'!I117</f>
        <v>Construction</v>
      </c>
      <c r="B117" s="30">
        <f>'Complete sheet and details'!T117</f>
        <v>42213</v>
      </c>
      <c r="C117" s="4" t="s">
        <v>2012</v>
      </c>
      <c r="D117" s="12" t="b">
        <v>1</v>
      </c>
      <c r="E117" s="3"/>
    </row>
    <row r="118" spans="1:5" ht="13.75" customHeight="1">
      <c r="A118" s="4" t="str">
        <f>'Complete sheet and details'!I118</f>
        <v>Factory</v>
      </c>
      <c r="B118" s="30">
        <f>'Complete sheet and details'!T118</f>
        <v>42088</v>
      </c>
      <c r="C118" s="4" t="s">
        <v>2012</v>
      </c>
      <c r="D118" s="12" t="b">
        <v>1</v>
      </c>
      <c r="E118" s="3"/>
    </row>
    <row r="119" spans="1:5" ht="13.75" customHeight="1">
      <c r="A119" s="4" t="str">
        <f>'Complete sheet and details'!I119</f>
        <v>Construction</v>
      </c>
      <c r="B119" s="30">
        <f>'Complete sheet and details'!T119</f>
        <v>41833</v>
      </c>
      <c r="C119" s="4" t="s">
        <v>2012</v>
      </c>
      <c r="D119" s="12" t="b">
        <v>1</v>
      </c>
      <c r="E119" s="3"/>
    </row>
    <row r="120" spans="1:5" ht="13.75" customHeight="1">
      <c r="A120" s="4" t="str">
        <f>'Complete sheet and details'!I120</f>
        <v>Commercial</v>
      </c>
      <c r="B120" s="30">
        <f>'Complete sheet and details'!T120</f>
        <v>41811</v>
      </c>
      <c r="C120" s="4" t="s">
        <v>2012</v>
      </c>
      <c r="D120" s="12" t="b">
        <v>1</v>
      </c>
      <c r="E120" s="3"/>
    </row>
    <row r="121" spans="1:5" ht="13.75" customHeight="1">
      <c r="A121" s="4" t="str">
        <f>'Complete sheet and details'!I121</f>
        <v>Commercial</v>
      </c>
      <c r="B121" s="30">
        <f>'Complete sheet and details'!T121</f>
        <v>41753</v>
      </c>
      <c r="C121" s="4" t="s">
        <v>2012</v>
      </c>
      <c r="D121" s="12" t="b">
        <v>1</v>
      </c>
      <c r="E121" s="3"/>
    </row>
    <row r="122" spans="1:5" ht="13.75" customHeight="1">
      <c r="A122" s="4" t="str">
        <f>'Complete sheet and details'!I122</f>
        <v>Factory</v>
      </c>
      <c r="B122" s="30">
        <f>'Complete sheet and details'!T122</f>
        <v>41748</v>
      </c>
      <c r="C122" s="4" t="s">
        <v>2012</v>
      </c>
      <c r="D122" s="12" t="b">
        <v>1</v>
      </c>
      <c r="E122" s="3"/>
    </row>
    <row r="123" spans="1:5" ht="13.75" customHeight="1">
      <c r="A123" s="4" t="str">
        <f>'Complete sheet and details'!I123</f>
        <v>Residential</v>
      </c>
      <c r="B123" s="30">
        <f>'Complete sheet and details'!T123</f>
        <v>41699</v>
      </c>
      <c r="C123" s="4" t="s">
        <v>2012</v>
      </c>
      <c r="D123" s="12" t="b">
        <v>1</v>
      </c>
      <c r="E123" s="3"/>
    </row>
    <row r="124" spans="1:5" ht="13.75" customHeight="1">
      <c r="A124" s="4" t="str">
        <f>'Complete sheet and details'!I124</f>
        <v>Factory</v>
      </c>
      <c r="B124" s="30">
        <f>'Complete sheet and details'!T124</f>
        <v>41686</v>
      </c>
      <c r="C124" s="4" t="s">
        <v>2012</v>
      </c>
      <c r="D124" s="12" t="b">
        <v>1</v>
      </c>
      <c r="E124" s="3"/>
    </row>
    <row r="125" spans="1:5" ht="13.75" customHeight="1">
      <c r="A125" s="4" t="str">
        <f>'Complete sheet and details'!I125</f>
        <v>Commercial</v>
      </c>
      <c r="B125" s="30">
        <f>'Complete sheet and details'!T125</f>
        <v>41675</v>
      </c>
      <c r="C125" s="4" t="s">
        <v>2012</v>
      </c>
      <c r="D125" s="12" t="b">
        <v>1</v>
      </c>
      <c r="E125" s="3"/>
    </row>
    <row r="126" spans="1:5" ht="13.75" customHeight="1">
      <c r="A126" s="4" t="str">
        <f>'Complete sheet and details'!I126</f>
        <v>Commercial</v>
      </c>
      <c r="B126" s="30">
        <f>'Complete sheet and details'!T126</f>
        <v>43437</v>
      </c>
      <c r="C126" s="4" t="s">
        <v>2012</v>
      </c>
      <c r="D126" s="12" t="b">
        <v>1</v>
      </c>
      <c r="E126" s="3"/>
    </row>
    <row r="127" spans="1:5" ht="13.75" customHeight="1">
      <c r="A127" s="4" t="str">
        <f>'Complete sheet and details'!I127</f>
        <v>Residential</v>
      </c>
      <c r="B127" s="30">
        <f>'Complete sheet and details'!T127</f>
        <v>43417</v>
      </c>
      <c r="C127" s="4" t="s">
        <v>2012</v>
      </c>
      <c r="D127" s="12" t="b">
        <v>1</v>
      </c>
      <c r="E127" s="3"/>
    </row>
    <row r="128" spans="1:5" ht="13.75" customHeight="1">
      <c r="A128" s="4" t="str">
        <f>'Complete sheet and details'!I128</f>
        <v>Commercial</v>
      </c>
      <c r="B128" s="30">
        <f>'Complete sheet and details'!T128</f>
        <v>43354</v>
      </c>
      <c r="C128" s="4" t="s">
        <v>2012</v>
      </c>
      <c r="D128" s="12" t="b">
        <v>1</v>
      </c>
      <c r="E128" s="3"/>
    </row>
    <row r="129" spans="1:5" ht="13.75" customHeight="1">
      <c r="A129" s="4" t="str">
        <f>'Complete sheet and details'!I129</f>
        <v>Authorities Negligence</v>
      </c>
      <c r="B129" s="30">
        <f>'Complete sheet and details'!T129</f>
        <v>43291</v>
      </c>
      <c r="C129" s="4" t="s">
        <v>2012</v>
      </c>
      <c r="D129" s="12" t="b">
        <v>1</v>
      </c>
      <c r="E129" s="3"/>
    </row>
    <row r="130" spans="1:5" ht="13.75" customHeight="1">
      <c r="A130" s="4" t="str">
        <f>'Complete sheet and details'!I130</f>
        <v>Construction</v>
      </c>
      <c r="B130" s="30">
        <f>'Complete sheet and details'!T130</f>
        <v>43245</v>
      </c>
      <c r="C130" s="4" t="s">
        <v>2012</v>
      </c>
      <c r="D130" s="12" t="b">
        <v>1</v>
      </c>
      <c r="E130" s="3"/>
    </row>
    <row r="131" spans="1:5" ht="13.75" customHeight="1">
      <c r="A131" s="4" t="str">
        <f>'Complete sheet and details'!I131</f>
        <v>Commercial</v>
      </c>
      <c r="B131" s="30">
        <f>'Complete sheet and details'!T131</f>
        <v>43216</v>
      </c>
      <c r="C131" s="4" t="s">
        <v>2012</v>
      </c>
      <c r="D131" s="12" t="b">
        <v>1</v>
      </c>
      <c r="E131" s="3"/>
    </row>
    <row r="132" spans="1:5" ht="13.75" customHeight="1">
      <c r="A132" s="4" t="str">
        <f>'Complete sheet and details'!I132</f>
        <v>Commercial</v>
      </c>
      <c r="B132" s="30">
        <f>'Complete sheet and details'!T132</f>
        <v>43127</v>
      </c>
      <c r="C132" s="4" t="s">
        <v>2012</v>
      </c>
      <c r="D132" s="12" t="b">
        <v>1</v>
      </c>
      <c r="E132" s="3"/>
    </row>
    <row r="133" spans="1:5" ht="13.75" customHeight="1">
      <c r="A133" s="4" t="str">
        <f>'Complete sheet and details'!I133</f>
        <v>Residential</v>
      </c>
      <c r="B133" s="30">
        <f>'Complete sheet and details'!T133</f>
        <v>43122</v>
      </c>
      <c r="C133" s="4" t="s">
        <v>2012</v>
      </c>
      <c r="D133" s="12" t="b">
        <v>1</v>
      </c>
      <c r="E133" s="3"/>
    </row>
    <row r="134" spans="1:5" ht="13.75" customHeight="1">
      <c r="A134" s="4" t="str">
        <f>'Complete sheet and details'!I134</f>
        <v>Residential</v>
      </c>
      <c r="B134" s="30">
        <f>'Complete sheet and details'!T134</f>
        <v>43101</v>
      </c>
      <c r="C134" s="4" t="s">
        <v>2012</v>
      </c>
      <c r="D134" s="12" t="b">
        <v>1</v>
      </c>
      <c r="E134" s="3"/>
    </row>
    <row r="135" spans="1:5" ht="13.75" customHeight="1">
      <c r="A135" s="4" t="str">
        <f>'Complete sheet and details'!I135</f>
        <v>Residential</v>
      </c>
      <c r="B135" s="30">
        <f>'Complete sheet and details'!T135</f>
        <v>43036</v>
      </c>
      <c r="C135" s="4" t="s">
        <v>2012</v>
      </c>
      <c r="D135" s="12" t="b">
        <v>1</v>
      </c>
      <c r="E135" s="3"/>
    </row>
    <row r="136" spans="1:5" ht="13.75" customHeight="1">
      <c r="A136" s="4" t="str">
        <f>'Complete sheet and details'!I136</f>
        <v>Miscellaneous</v>
      </c>
      <c r="B136" s="30">
        <f>'Complete sheet and details'!T136</f>
        <v>43034</v>
      </c>
      <c r="C136" s="4" t="s">
        <v>2012</v>
      </c>
      <c r="D136" s="12" t="b">
        <v>1</v>
      </c>
      <c r="E136" s="3"/>
    </row>
    <row r="137" spans="1:5" ht="13.75" customHeight="1">
      <c r="A137" s="4" t="str">
        <f>'Complete sheet and details'!I137</f>
        <v>Residential</v>
      </c>
      <c r="B137" s="30">
        <f>'Complete sheet and details'!T137</f>
        <v>43023</v>
      </c>
      <c r="C137" s="4" t="s">
        <v>2012</v>
      </c>
      <c r="D137" s="12" t="b">
        <v>1</v>
      </c>
      <c r="E137" s="3"/>
    </row>
    <row r="138" spans="1:5" ht="13.75" customHeight="1">
      <c r="A138" s="4" t="str">
        <f>'Complete sheet and details'!I138</f>
        <v>Residential</v>
      </c>
      <c r="B138" s="30">
        <f>'Complete sheet and details'!T138</f>
        <v>42988</v>
      </c>
      <c r="C138" s="4" t="s">
        <v>2012</v>
      </c>
      <c r="D138" s="12" t="b">
        <v>1</v>
      </c>
      <c r="E138" s="3"/>
    </row>
    <row r="139" spans="1:5" ht="13.75" customHeight="1">
      <c r="A139" s="4" t="str">
        <f>'Complete sheet and details'!I139</f>
        <v>Commercial</v>
      </c>
      <c r="B139" s="30">
        <f>'Complete sheet and details'!T139</f>
        <v>42894</v>
      </c>
      <c r="C139" s="4" t="s">
        <v>2012</v>
      </c>
      <c r="D139" s="12" t="b">
        <v>1</v>
      </c>
      <c r="E139" s="3"/>
    </row>
    <row r="140" spans="1:5" ht="13.75" customHeight="1">
      <c r="A140" s="4" t="str">
        <f>'Complete sheet and details'!I140</f>
        <v>Authorities Negligence</v>
      </c>
      <c r="B140" s="30">
        <f>'Complete sheet and details'!T140</f>
        <v>42866</v>
      </c>
      <c r="C140" s="4" t="s">
        <v>2012</v>
      </c>
      <c r="D140" s="12" t="b">
        <v>1</v>
      </c>
      <c r="E140" s="3"/>
    </row>
    <row r="141" spans="1:5" ht="13.75" customHeight="1">
      <c r="A141" s="4" t="str">
        <f>'Complete sheet and details'!I141</f>
        <v>Factory</v>
      </c>
      <c r="B141" s="30">
        <f>'Complete sheet and details'!T141</f>
        <v>42864</v>
      </c>
      <c r="C141" s="4" t="s">
        <v>2012</v>
      </c>
      <c r="D141" s="12" t="b">
        <v>1</v>
      </c>
      <c r="E141" s="3"/>
    </row>
    <row r="142" spans="1:5" ht="13.75" customHeight="1">
      <c r="A142" s="4" t="str">
        <f>'Complete sheet and details'!I142</f>
        <v>Miscellaneous</v>
      </c>
      <c r="B142" s="30">
        <f>'Complete sheet and details'!T142</f>
        <v>42825</v>
      </c>
      <c r="C142" s="4" t="s">
        <v>2012</v>
      </c>
      <c r="D142" s="12" t="b">
        <v>1</v>
      </c>
      <c r="E142" s="3"/>
    </row>
    <row r="143" spans="1:5" ht="13.75" customHeight="1">
      <c r="A143" s="4" t="str">
        <f>'Complete sheet and details'!I143</f>
        <v>Residential</v>
      </c>
      <c r="B143" s="30">
        <f>'Complete sheet and details'!T143</f>
        <v>42796</v>
      </c>
      <c r="C143" s="4" t="s">
        <v>2012</v>
      </c>
      <c r="D143" s="12" t="b">
        <v>1</v>
      </c>
      <c r="E143" s="3"/>
    </row>
    <row r="144" spans="1:5" ht="13.75" customHeight="1">
      <c r="A144" s="4" t="str">
        <f>'Complete sheet and details'!I144</f>
        <v>Authorities Negligence</v>
      </c>
      <c r="B144" s="30">
        <f>'Complete sheet and details'!T144</f>
        <v>42794</v>
      </c>
      <c r="C144" s="4" t="s">
        <v>2012</v>
      </c>
      <c r="D144" s="12" t="b">
        <v>1</v>
      </c>
      <c r="E144" s="3"/>
    </row>
    <row r="145" spans="1:5" ht="13.75" customHeight="1">
      <c r="A145" s="4" t="str">
        <f>'Complete sheet and details'!I145</f>
        <v>Authorities Negligence</v>
      </c>
      <c r="B145" s="30">
        <f>'Complete sheet and details'!T145</f>
        <v>42775</v>
      </c>
      <c r="C145" s="4" t="s">
        <v>2012</v>
      </c>
      <c r="D145" s="12" t="b">
        <v>1</v>
      </c>
      <c r="E145" s="3"/>
    </row>
    <row r="146" spans="1:5" ht="13.75" customHeight="1">
      <c r="A146" s="4" t="str">
        <f>'Complete sheet and details'!I146</f>
        <v>Residential</v>
      </c>
      <c r="B146" s="30">
        <f>'Complete sheet and details'!T146</f>
        <v>42724</v>
      </c>
      <c r="C146" s="4" t="s">
        <v>2012</v>
      </c>
      <c r="D146" s="12" t="b">
        <v>1</v>
      </c>
      <c r="E146" s="3"/>
    </row>
    <row r="147" spans="1:5" ht="13.75" customHeight="1">
      <c r="A147" s="4" t="str">
        <f>'Complete sheet and details'!I147</f>
        <v>Commercial</v>
      </c>
      <c r="B147" s="30">
        <f>'Complete sheet and details'!T147</f>
        <v>42704</v>
      </c>
      <c r="C147" s="4" t="s">
        <v>2012</v>
      </c>
      <c r="D147" s="12" t="b">
        <v>1</v>
      </c>
      <c r="E147" s="3"/>
    </row>
    <row r="148" spans="1:5" ht="13.75" customHeight="1">
      <c r="A148" s="4" t="str">
        <f>'Complete sheet and details'!I148</f>
        <v>Construction</v>
      </c>
      <c r="B148" s="30">
        <f>'Complete sheet and details'!T148</f>
        <v>42700</v>
      </c>
      <c r="C148" s="4" t="s">
        <v>2012</v>
      </c>
      <c r="D148" s="12" t="b">
        <v>1</v>
      </c>
      <c r="E148" s="3"/>
    </row>
    <row r="149" spans="1:5" ht="13.75" customHeight="1">
      <c r="A149" s="4" t="str">
        <f>'Complete sheet and details'!I149</f>
        <v>Construction</v>
      </c>
      <c r="B149" s="30">
        <f>'Complete sheet and details'!T149</f>
        <v>42664</v>
      </c>
      <c r="C149" s="4" t="s">
        <v>2012</v>
      </c>
      <c r="D149" s="12" t="b">
        <v>1</v>
      </c>
      <c r="E149" s="3"/>
    </row>
    <row r="150" spans="1:5" ht="13.75" customHeight="1">
      <c r="A150" s="4" t="str">
        <f>'Complete sheet and details'!I150</f>
        <v>Residential</v>
      </c>
      <c r="B150" s="30">
        <f>'Complete sheet and details'!T150</f>
        <v>42655</v>
      </c>
      <c r="C150" s="4" t="s">
        <v>2012</v>
      </c>
      <c r="D150" s="12" t="b">
        <v>1</v>
      </c>
      <c r="E150" s="3"/>
    </row>
    <row r="151" spans="1:5" ht="13.75" customHeight="1">
      <c r="A151" s="4" t="str">
        <f>'Complete sheet and details'!I151</f>
        <v>Construction</v>
      </c>
      <c r="B151" s="30">
        <f>'Complete sheet and details'!T151</f>
        <v>42592</v>
      </c>
      <c r="C151" s="4" t="s">
        <v>2012</v>
      </c>
      <c r="D151" s="12" t="b">
        <v>1</v>
      </c>
      <c r="E151" s="3"/>
    </row>
    <row r="152" spans="1:5" ht="13.75" customHeight="1">
      <c r="A152" s="4" t="str">
        <f>'Complete sheet and details'!I152</f>
        <v>Construction</v>
      </c>
      <c r="B152" s="30">
        <f>'Complete sheet and details'!T152</f>
        <v>42589</v>
      </c>
      <c r="C152" s="4" t="s">
        <v>2012</v>
      </c>
      <c r="D152" s="12" t="b">
        <v>1</v>
      </c>
      <c r="E152" s="3"/>
    </row>
    <row r="153" spans="1:5" ht="13.75" customHeight="1">
      <c r="A153" s="4" t="str">
        <f>'Complete sheet and details'!I153</f>
        <v>Construction</v>
      </c>
      <c r="B153" s="30">
        <f>'Complete sheet and details'!T153</f>
        <v>42586</v>
      </c>
      <c r="C153" s="4" t="s">
        <v>2012</v>
      </c>
      <c r="D153" s="12" t="b">
        <v>1</v>
      </c>
      <c r="E153" s="3"/>
    </row>
    <row r="154" spans="1:5" ht="13.75" customHeight="1">
      <c r="A154" s="4" t="str">
        <f>'Complete sheet and details'!I154</f>
        <v>Residential</v>
      </c>
      <c r="B154" s="30">
        <f>'Complete sheet and details'!T154</f>
        <v>42556</v>
      </c>
      <c r="C154" s="4" t="s">
        <v>2012</v>
      </c>
      <c r="D154" s="12" t="b">
        <v>1</v>
      </c>
      <c r="E154" s="3"/>
    </row>
    <row r="155" spans="1:5" ht="13.75" customHeight="1">
      <c r="A155" s="4" t="str">
        <f>'Complete sheet and details'!I155</f>
        <v>Commercial</v>
      </c>
      <c r="B155" s="30">
        <f>'Complete sheet and details'!T155</f>
        <v>42488</v>
      </c>
      <c r="C155" s="4" t="s">
        <v>2012</v>
      </c>
      <c r="D155" s="12" t="b">
        <v>1</v>
      </c>
      <c r="E155" s="3"/>
    </row>
    <row r="156" spans="1:5" ht="13.75" customHeight="1">
      <c r="A156" s="4" t="str">
        <f>'Complete sheet and details'!I156</f>
        <v>Construction</v>
      </c>
      <c r="B156" s="30">
        <f>'Complete sheet and details'!T156</f>
        <v>42477</v>
      </c>
      <c r="C156" s="4" t="s">
        <v>2012</v>
      </c>
      <c r="D156" s="12" t="b">
        <v>1</v>
      </c>
      <c r="E156" s="3"/>
    </row>
    <row r="157" spans="1:5" ht="13.75" customHeight="1">
      <c r="A157" s="4" t="str">
        <f>'Complete sheet and details'!I157</f>
        <v>Residential</v>
      </c>
      <c r="B157" s="30">
        <f>'Complete sheet and details'!T157</f>
        <v>42361</v>
      </c>
      <c r="C157" s="4" t="s">
        <v>2012</v>
      </c>
      <c r="D157" s="12" t="b">
        <v>1</v>
      </c>
      <c r="E157" s="3"/>
    </row>
    <row r="158" spans="1:5" ht="13.75" customHeight="1">
      <c r="A158" s="4" t="str">
        <f>'Complete sheet and details'!I158</f>
        <v>Residential</v>
      </c>
      <c r="B158" s="30">
        <f>'Complete sheet and details'!T158</f>
        <v>42341</v>
      </c>
      <c r="C158" s="4" t="s">
        <v>2012</v>
      </c>
      <c r="D158" s="12" t="b">
        <v>1</v>
      </c>
      <c r="E158" s="3"/>
    </row>
    <row r="159" spans="1:5" ht="13.75" customHeight="1">
      <c r="A159" s="4" t="str">
        <f>'Complete sheet and details'!I159</f>
        <v>Commercial</v>
      </c>
      <c r="B159" s="30">
        <f>'Complete sheet and details'!T159</f>
        <v>42308</v>
      </c>
      <c r="C159" s="4" t="s">
        <v>2012</v>
      </c>
      <c r="D159" s="12" t="b">
        <v>1</v>
      </c>
      <c r="E159" s="3"/>
    </row>
    <row r="160" spans="1:5" ht="13.75" customHeight="1">
      <c r="A160" s="4" t="str">
        <f>'Complete sheet and details'!I160</f>
        <v>Commercial</v>
      </c>
      <c r="B160" s="30">
        <f>'Complete sheet and details'!T160</f>
        <v>42285</v>
      </c>
      <c r="C160" s="4" t="s">
        <v>2012</v>
      </c>
      <c r="D160" s="12" t="b">
        <v>1</v>
      </c>
      <c r="E160" s="3"/>
    </row>
    <row r="161" spans="1:5" ht="13.75" customHeight="1">
      <c r="A161" s="4" t="str">
        <f>'Complete sheet and details'!I161</f>
        <v>Commercial</v>
      </c>
      <c r="B161" s="30">
        <f>'Complete sheet and details'!T161</f>
        <v>42231</v>
      </c>
      <c r="C161" s="4" t="s">
        <v>2012</v>
      </c>
      <c r="D161" s="12" t="b">
        <v>1</v>
      </c>
      <c r="E161" s="3"/>
    </row>
    <row r="162" spans="1:5" ht="13.75" customHeight="1">
      <c r="A162" s="4" t="str">
        <f>'Complete sheet and details'!I162</f>
        <v>Authorities Negligence</v>
      </c>
      <c r="B162" s="30">
        <f>'Complete sheet and details'!T162</f>
        <v>42213</v>
      </c>
      <c r="C162" s="4" t="s">
        <v>2012</v>
      </c>
      <c r="D162" s="12" t="b">
        <v>1</v>
      </c>
      <c r="E162" s="3"/>
    </row>
    <row r="163" spans="1:5" ht="13.75" customHeight="1">
      <c r="A163" s="4" t="str">
        <f>'Complete sheet and details'!I163</f>
        <v>Residential</v>
      </c>
      <c r="B163" s="30">
        <f>'Complete sheet and details'!T163</f>
        <v>42201</v>
      </c>
      <c r="C163" s="4" t="s">
        <v>2012</v>
      </c>
      <c r="D163" s="12" t="b">
        <v>1</v>
      </c>
      <c r="E163" s="3"/>
    </row>
    <row r="164" spans="1:5" ht="13.75" customHeight="1">
      <c r="A164" s="4" t="str">
        <f>'Complete sheet and details'!I164</f>
        <v>Construction</v>
      </c>
      <c r="B164" s="30">
        <f>'Complete sheet and details'!T164</f>
        <v>42182</v>
      </c>
      <c r="C164" s="4" t="s">
        <v>2012</v>
      </c>
      <c r="D164" s="12" t="b">
        <v>1</v>
      </c>
      <c r="E164" s="3"/>
    </row>
    <row r="165" spans="1:5" ht="13.75" customHeight="1">
      <c r="A165" s="4" t="str">
        <f>'Complete sheet and details'!I165</f>
        <v>Authorities Negligence</v>
      </c>
      <c r="B165" s="30">
        <f>'Complete sheet and details'!T165</f>
        <v>42178</v>
      </c>
      <c r="C165" s="4" t="s">
        <v>2012</v>
      </c>
      <c r="D165" s="12" t="b">
        <v>1</v>
      </c>
      <c r="E165" s="3"/>
    </row>
    <row r="166" spans="1:5" ht="13.75" customHeight="1">
      <c r="A166" s="4" t="str">
        <f>'Complete sheet and details'!I166</f>
        <v>Residential</v>
      </c>
      <c r="B166" s="30">
        <f>'Complete sheet and details'!T166</f>
        <v>42012</v>
      </c>
      <c r="C166" s="4" t="s">
        <v>2012</v>
      </c>
      <c r="D166" s="12" t="b">
        <v>1</v>
      </c>
      <c r="E166" s="3"/>
    </row>
    <row r="167" spans="1:5" ht="13.75" customHeight="1">
      <c r="A167" s="4" t="str">
        <f>'Complete sheet and details'!I167</f>
        <v>Commercial</v>
      </c>
      <c r="B167" s="30">
        <f>'Complete sheet and details'!T167</f>
        <v>41901</v>
      </c>
      <c r="C167" s="4" t="s">
        <v>2012</v>
      </c>
      <c r="D167" s="12" t="b">
        <v>1</v>
      </c>
      <c r="E167" s="3"/>
    </row>
    <row r="168" spans="1:5" ht="13.75" customHeight="1">
      <c r="A168" s="4" t="str">
        <f>'Complete sheet and details'!I168</f>
        <v>Commercial</v>
      </c>
      <c r="B168" s="30">
        <f>'Complete sheet and details'!T168</f>
        <v>41859</v>
      </c>
      <c r="C168" s="4" t="s">
        <v>2012</v>
      </c>
      <c r="D168" s="12" t="b">
        <v>1</v>
      </c>
      <c r="E168" s="3"/>
    </row>
    <row r="169" spans="1:5" ht="13.75" customHeight="1">
      <c r="A169" s="4" t="str">
        <f>'Complete sheet and details'!I169</f>
        <v>Residential</v>
      </c>
      <c r="B169" s="30">
        <f>'Complete sheet and details'!T169</f>
        <v>41813</v>
      </c>
      <c r="C169" s="4" t="s">
        <v>2012</v>
      </c>
      <c r="D169" s="12" t="b">
        <v>1</v>
      </c>
      <c r="E169" s="3"/>
    </row>
    <row r="170" spans="1:5" ht="13.75" customHeight="1">
      <c r="A170" s="4" t="str">
        <f>'Complete sheet and details'!I170</f>
        <v>Construction</v>
      </c>
      <c r="B170" s="30">
        <f>'Complete sheet and details'!T170</f>
        <v>41766</v>
      </c>
      <c r="C170" s="4" t="s">
        <v>2012</v>
      </c>
      <c r="D170" s="12" t="b">
        <v>1</v>
      </c>
      <c r="E170" s="3"/>
    </row>
    <row r="171" spans="1:5" ht="13.75" customHeight="1">
      <c r="A171" s="4" t="str">
        <f>'Complete sheet and details'!I171</f>
        <v>Construction</v>
      </c>
      <c r="B171" s="30">
        <f>'Complete sheet and details'!T171</f>
        <v>41762</v>
      </c>
      <c r="C171" s="4" t="s">
        <v>2012</v>
      </c>
      <c r="D171" s="12" t="b">
        <v>1</v>
      </c>
      <c r="E171" s="3"/>
    </row>
    <row r="172" spans="1:5" ht="13.75" customHeight="1">
      <c r="A172" s="4" t="str">
        <f>'Complete sheet and details'!I172</f>
        <v>Authorities Negligence</v>
      </c>
      <c r="B172" s="30">
        <f>'Complete sheet and details'!T172</f>
        <v>41711</v>
      </c>
      <c r="C172" s="4" t="s">
        <v>2012</v>
      </c>
      <c r="D172" s="12" t="b">
        <v>1</v>
      </c>
      <c r="E172" s="3"/>
    </row>
    <row r="173" spans="1:5" ht="13.75" customHeight="1">
      <c r="A173" s="4" t="str">
        <f>'Complete sheet and details'!I173</f>
        <v>Residential</v>
      </c>
      <c r="B173" s="30">
        <f>'Complete sheet and details'!T173</f>
        <v>43462</v>
      </c>
      <c r="C173" s="4" t="s">
        <v>2012</v>
      </c>
      <c r="D173" s="12" t="b">
        <v>1</v>
      </c>
      <c r="E173" s="3"/>
    </row>
    <row r="174" spans="1:5" ht="13.75" customHeight="1">
      <c r="A174" s="4" t="str">
        <f>'Complete sheet and details'!I174</f>
        <v>Commercial</v>
      </c>
      <c r="B174" s="30">
        <f>'Complete sheet and details'!T174</f>
        <v>43459</v>
      </c>
      <c r="C174" s="4" t="s">
        <v>2012</v>
      </c>
      <c r="D174" s="12" t="b">
        <v>1</v>
      </c>
      <c r="E174" s="3"/>
    </row>
    <row r="175" spans="1:5" ht="13.75" customHeight="1">
      <c r="A175" s="4" t="str">
        <f>'Complete sheet and details'!I175</f>
        <v>Commercial</v>
      </c>
      <c r="B175" s="30">
        <f>'Complete sheet and details'!T175</f>
        <v>43457</v>
      </c>
      <c r="C175" s="4" t="s">
        <v>2012</v>
      </c>
      <c r="D175" s="12" t="b">
        <v>1</v>
      </c>
      <c r="E175" s="3"/>
    </row>
    <row r="176" spans="1:5" ht="13.75" customHeight="1">
      <c r="A176" s="4" t="str">
        <f>'Complete sheet and details'!I176</f>
        <v>Commercial</v>
      </c>
      <c r="B176" s="30">
        <f>'Complete sheet and details'!T176</f>
        <v>43457</v>
      </c>
      <c r="C176" s="4" t="s">
        <v>2012</v>
      </c>
      <c r="D176" s="12" t="b">
        <v>1</v>
      </c>
      <c r="E176" s="3"/>
    </row>
    <row r="177" spans="1:5" ht="13.75" customHeight="1">
      <c r="A177" s="4" t="str">
        <f>'Complete sheet and details'!I177</f>
        <v>Commercial</v>
      </c>
      <c r="B177" s="30">
        <f>'Complete sheet and details'!T177</f>
        <v>43453</v>
      </c>
      <c r="C177" s="4" t="s">
        <v>2012</v>
      </c>
      <c r="D177" s="12" t="b">
        <v>1</v>
      </c>
      <c r="E177" s="3"/>
    </row>
    <row r="178" spans="1:5" ht="13.75" customHeight="1">
      <c r="A178" s="4" t="str">
        <f>'Complete sheet and details'!I178</f>
        <v>Factory</v>
      </c>
      <c r="B178" s="30">
        <f>'Complete sheet and details'!T178</f>
        <v>43450</v>
      </c>
      <c r="C178" s="4" t="s">
        <v>2012</v>
      </c>
      <c r="D178" s="12" t="b">
        <v>1</v>
      </c>
      <c r="E178" s="3"/>
    </row>
    <row r="179" spans="1:5" ht="13.75" customHeight="1">
      <c r="A179" s="4" t="str">
        <f>'Complete sheet and details'!I179</f>
        <v>Residential</v>
      </c>
      <c r="B179" s="30">
        <f>'Complete sheet and details'!T179</f>
        <v>43413</v>
      </c>
      <c r="C179" s="4" t="s">
        <v>2012</v>
      </c>
      <c r="D179" s="12" t="b">
        <v>1</v>
      </c>
      <c r="E179" s="3"/>
    </row>
    <row r="180" spans="1:5" ht="13.75" customHeight="1">
      <c r="A180" s="4" t="str">
        <f>'Complete sheet and details'!I180</f>
        <v>Residential</v>
      </c>
      <c r="B180" s="30">
        <f>'Complete sheet and details'!T180</f>
        <v>43413</v>
      </c>
      <c r="C180" s="4" t="s">
        <v>2012</v>
      </c>
      <c r="D180" s="12" t="b">
        <v>1</v>
      </c>
      <c r="E180" s="3"/>
    </row>
    <row r="181" spans="1:5" ht="13.75" customHeight="1">
      <c r="A181" s="4" t="str">
        <f>'Complete sheet and details'!I181</f>
        <v>Residential</v>
      </c>
      <c r="B181" s="30">
        <f>'Complete sheet and details'!T181</f>
        <v>43413</v>
      </c>
      <c r="C181" s="4" t="s">
        <v>2012</v>
      </c>
      <c r="D181" s="12" t="b">
        <v>1</v>
      </c>
      <c r="E181" s="3"/>
    </row>
    <row r="182" spans="1:5" ht="13.75" customHeight="1">
      <c r="A182" s="4" t="str">
        <f>'Complete sheet and details'!I182</f>
        <v>Authorities Negligence</v>
      </c>
      <c r="B182" s="30">
        <f>'Complete sheet and details'!T182</f>
        <v>43399</v>
      </c>
      <c r="C182" s="4" t="s">
        <v>2012</v>
      </c>
      <c r="D182" s="12" t="b">
        <v>1</v>
      </c>
      <c r="E182" s="3"/>
    </row>
    <row r="183" spans="1:5" ht="13.75" customHeight="1">
      <c r="A183" s="4" t="str">
        <f>'Complete sheet and details'!I183</f>
        <v>Commercial</v>
      </c>
      <c r="B183" s="30">
        <f>'Complete sheet and details'!T183</f>
        <v>43384</v>
      </c>
      <c r="C183" s="4" t="s">
        <v>2012</v>
      </c>
      <c r="D183" s="12" t="b">
        <v>1</v>
      </c>
      <c r="E183" s="3"/>
    </row>
    <row r="184" spans="1:5" ht="13.75" customHeight="1">
      <c r="A184" s="4" t="str">
        <f>'Complete sheet and details'!I184</f>
        <v>Construction</v>
      </c>
      <c r="B184" s="30">
        <f>'Complete sheet and details'!T184</f>
        <v>43382</v>
      </c>
      <c r="C184" s="4" t="s">
        <v>2012</v>
      </c>
      <c r="D184" s="12" t="b">
        <v>1</v>
      </c>
      <c r="E184" s="3"/>
    </row>
    <row r="185" spans="1:5" ht="13.75" customHeight="1">
      <c r="A185" s="4" t="str">
        <f>'Complete sheet and details'!I185</f>
        <v>Factory</v>
      </c>
      <c r="B185" s="30">
        <f>'Complete sheet and details'!T185</f>
        <v>43360</v>
      </c>
      <c r="C185" s="4" t="s">
        <v>2012</v>
      </c>
      <c r="D185" s="12" t="b">
        <v>1</v>
      </c>
      <c r="E185" s="3"/>
    </row>
    <row r="186" spans="1:5" ht="13.75" customHeight="1">
      <c r="A186" s="4" t="str">
        <f>'Complete sheet and details'!I186</f>
        <v>Commercial</v>
      </c>
      <c r="B186" s="30">
        <f>'Complete sheet and details'!T186</f>
        <v>43347</v>
      </c>
      <c r="C186" s="4" t="s">
        <v>2012</v>
      </c>
      <c r="D186" s="12" t="b">
        <v>1</v>
      </c>
      <c r="E186" s="3"/>
    </row>
    <row r="187" spans="1:5" ht="13.75" customHeight="1">
      <c r="A187" s="4" t="str">
        <f>'Complete sheet and details'!I187</f>
        <v>Construction</v>
      </c>
      <c r="B187" s="30">
        <f>'Complete sheet and details'!T187</f>
        <v>43343</v>
      </c>
      <c r="C187" s="4" t="s">
        <v>2012</v>
      </c>
      <c r="D187" s="12" t="b">
        <v>1</v>
      </c>
      <c r="E187" s="3"/>
    </row>
    <row r="188" spans="1:5" ht="13.75" customHeight="1">
      <c r="A188" s="4" t="str">
        <f>'Complete sheet and details'!I188</f>
        <v>Residential</v>
      </c>
      <c r="B188" s="30">
        <f>'Complete sheet and details'!T188</f>
        <v>43332</v>
      </c>
      <c r="C188" s="4" t="s">
        <v>2012</v>
      </c>
      <c r="D188" s="12" t="b">
        <v>1</v>
      </c>
      <c r="E188" s="3"/>
    </row>
    <row r="189" spans="1:5" ht="13.75" customHeight="1">
      <c r="A189" s="4" t="str">
        <f>'Complete sheet and details'!I189</f>
        <v>Commercial</v>
      </c>
      <c r="B189" s="30">
        <f>'Complete sheet and details'!T189</f>
        <v>43317</v>
      </c>
      <c r="C189" s="4" t="s">
        <v>2012</v>
      </c>
      <c r="D189" s="12" t="b">
        <v>1</v>
      </c>
      <c r="E189" s="3"/>
    </row>
    <row r="190" spans="1:5" ht="13.75" customHeight="1">
      <c r="A190" s="4" t="str">
        <f>'Complete sheet and details'!I190</f>
        <v>Commercial</v>
      </c>
      <c r="B190" s="30">
        <f>'Complete sheet and details'!T190</f>
        <v>43315</v>
      </c>
      <c r="C190" s="4" t="s">
        <v>2012</v>
      </c>
      <c r="D190" s="12" t="b">
        <v>1</v>
      </c>
      <c r="E190" s="3"/>
    </row>
    <row r="191" spans="1:5" ht="13.75" customHeight="1">
      <c r="A191" s="4" t="str">
        <f>'Complete sheet and details'!I191</f>
        <v>Construction</v>
      </c>
      <c r="B191" s="30">
        <f>'Complete sheet and details'!T191</f>
        <v>43296</v>
      </c>
      <c r="C191" s="4" t="s">
        <v>2012</v>
      </c>
      <c r="D191" s="12" t="b">
        <v>1</v>
      </c>
      <c r="E191" s="3"/>
    </row>
    <row r="192" spans="1:5" ht="13.75" customHeight="1">
      <c r="A192" s="4" t="str">
        <f>'Complete sheet and details'!I192</f>
        <v>Authorities Negligence</v>
      </c>
      <c r="B192" s="30">
        <f>'Complete sheet and details'!T192</f>
        <v>43291</v>
      </c>
      <c r="C192" s="4" t="s">
        <v>2012</v>
      </c>
      <c r="D192" s="12" t="b">
        <v>1</v>
      </c>
      <c r="E192" s="3"/>
    </row>
    <row r="193" spans="1:5" ht="13.75" customHeight="1">
      <c r="A193" s="4" t="str">
        <f>'Complete sheet and details'!I193</f>
        <v>Construction</v>
      </c>
      <c r="B193" s="30">
        <f>'Complete sheet and details'!T193</f>
        <v>43290</v>
      </c>
      <c r="C193" s="4" t="s">
        <v>2012</v>
      </c>
      <c r="D193" s="12" t="b">
        <v>1</v>
      </c>
      <c r="E193" s="3"/>
    </row>
    <row r="194" spans="1:5" ht="13.75" customHeight="1">
      <c r="A194" s="4" t="str">
        <f>'Complete sheet and details'!I194</f>
        <v>Construction</v>
      </c>
      <c r="B194" s="30">
        <f>'Complete sheet and details'!T194</f>
        <v>43289</v>
      </c>
      <c r="C194" s="4" t="s">
        <v>2012</v>
      </c>
      <c r="D194" s="12" t="b">
        <v>1</v>
      </c>
      <c r="E194" s="3"/>
    </row>
    <row r="195" spans="1:5" ht="13.75" customHeight="1">
      <c r="A195" s="4" t="str">
        <f>'Complete sheet and details'!I195</f>
        <v>Authorities Negligence</v>
      </c>
      <c r="B195" s="30">
        <f>'Complete sheet and details'!T195</f>
        <v>43280</v>
      </c>
      <c r="C195" s="4" t="s">
        <v>2012</v>
      </c>
      <c r="D195" s="12" t="b">
        <v>1</v>
      </c>
      <c r="E195" s="3"/>
    </row>
    <row r="196" spans="1:5" ht="13.75" customHeight="1">
      <c r="A196" s="4" t="str">
        <f>'Complete sheet and details'!I196</f>
        <v>Residential</v>
      </c>
      <c r="B196" s="30">
        <f>'Complete sheet and details'!T196</f>
        <v>43277</v>
      </c>
      <c r="C196" s="4" t="s">
        <v>2012</v>
      </c>
      <c r="D196" s="12" t="b">
        <v>1</v>
      </c>
      <c r="E196" s="3"/>
    </row>
    <row r="197" spans="1:5" ht="13.75" customHeight="1">
      <c r="A197" s="4" t="str">
        <f>'Complete sheet and details'!I197</f>
        <v>Commercial</v>
      </c>
      <c r="B197" s="30">
        <f>'Complete sheet and details'!T197</f>
        <v>43275</v>
      </c>
      <c r="C197" s="4" t="s">
        <v>2012</v>
      </c>
      <c r="D197" s="12" t="b">
        <v>1</v>
      </c>
      <c r="E197" s="3"/>
    </row>
    <row r="198" spans="1:5" ht="13.75" customHeight="1">
      <c r="A198" s="4" t="str">
        <f>'Complete sheet and details'!I198</f>
        <v>Authorities Negligence</v>
      </c>
      <c r="B198" s="30">
        <f>'Complete sheet and details'!T198</f>
        <v>43275</v>
      </c>
      <c r="C198" s="4" t="s">
        <v>2012</v>
      </c>
      <c r="D198" s="12" t="b">
        <v>1</v>
      </c>
      <c r="E198" s="3"/>
    </row>
    <row r="199" spans="1:5" ht="13.75" customHeight="1">
      <c r="A199" s="4" t="str">
        <f>'Complete sheet and details'!I199</f>
        <v>Construction</v>
      </c>
      <c r="B199" s="30">
        <f>'Complete sheet and details'!T199</f>
        <v>43270</v>
      </c>
      <c r="C199" s="4" t="s">
        <v>2012</v>
      </c>
      <c r="D199" s="12" t="b">
        <v>1</v>
      </c>
      <c r="E199" s="3"/>
    </row>
    <row r="200" spans="1:5" ht="13.75" customHeight="1">
      <c r="A200" s="4" t="str">
        <f>'Complete sheet and details'!I200</f>
        <v>Authorities Negligence</v>
      </c>
      <c r="B200" s="30">
        <f>'Complete sheet and details'!T200</f>
        <v>43269</v>
      </c>
      <c r="C200" s="4" t="s">
        <v>2012</v>
      </c>
      <c r="D200" s="12" t="b">
        <v>1</v>
      </c>
      <c r="E200" s="3"/>
    </row>
    <row r="201" spans="1:5" ht="13.75" customHeight="1">
      <c r="A201" s="4" t="str">
        <f>'Complete sheet and details'!I201</f>
        <v>Authorities Negligence</v>
      </c>
      <c r="B201" s="30">
        <f>'Complete sheet and details'!T201</f>
        <v>43262</v>
      </c>
      <c r="C201" s="4" t="s">
        <v>2012</v>
      </c>
      <c r="D201" s="12" t="b">
        <v>1</v>
      </c>
      <c r="E201" s="3"/>
    </row>
    <row r="202" spans="1:5" ht="13.75" customHeight="1">
      <c r="A202" s="4" t="str">
        <f>'Complete sheet and details'!I202</f>
        <v>Residential</v>
      </c>
      <c r="B202" s="30">
        <f>'Complete sheet and details'!T202</f>
        <v>43260</v>
      </c>
      <c r="C202" s="4" t="s">
        <v>2012</v>
      </c>
      <c r="D202" s="12" t="b">
        <v>1</v>
      </c>
      <c r="E202" s="3"/>
    </row>
    <row r="203" spans="1:5" ht="13.75" customHeight="1">
      <c r="A203" s="4" t="str">
        <f>'Complete sheet and details'!I203</f>
        <v>Commercial</v>
      </c>
      <c r="B203" s="30">
        <f>'Complete sheet and details'!T203</f>
        <v>43249</v>
      </c>
      <c r="C203" s="4" t="s">
        <v>2012</v>
      </c>
      <c r="D203" s="12" t="b">
        <v>1</v>
      </c>
      <c r="E203" s="3"/>
    </row>
    <row r="204" spans="1:5" ht="13.75" customHeight="1">
      <c r="A204" s="4" t="str">
        <f>'Complete sheet and details'!I204</f>
        <v>Residential</v>
      </c>
      <c r="B204" s="30">
        <f>'Complete sheet and details'!T204</f>
        <v>43246</v>
      </c>
      <c r="C204" s="4" t="s">
        <v>2012</v>
      </c>
      <c r="D204" s="12" t="b">
        <v>1</v>
      </c>
      <c r="E204" s="3"/>
    </row>
    <row r="205" spans="1:5" ht="13.75" customHeight="1">
      <c r="A205" s="4" t="str">
        <f>'Complete sheet and details'!I205</f>
        <v>Commercial</v>
      </c>
      <c r="B205" s="30">
        <f>'Complete sheet and details'!T205</f>
        <v>43210</v>
      </c>
      <c r="C205" s="4" t="s">
        <v>2012</v>
      </c>
      <c r="D205" s="12" t="b">
        <v>1</v>
      </c>
      <c r="E205" s="3"/>
    </row>
    <row r="206" spans="1:5" ht="13.75" customHeight="1">
      <c r="A206" s="4" t="str">
        <f>'Complete sheet and details'!I206</f>
        <v>Residential</v>
      </c>
      <c r="B206" s="30">
        <f>'Complete sheet and details'!T206</f>
        <v>43204</v>
      </c>
      <c r="C206" s="4" t="s">
        <v>2012</v>
      </c>
      <c r="D206" s="12" t="b">
        <v>1</v>
      </c>
      <c r="E206" s="3"/>
    </row>
    <row r="207" spans="1:5" ht="13.75" customHeight="1">
      <c r="A207" s="4" t="str">
        <f>'Complete sheet and details'!I207</f>
        <v>Residential</v>
      </c>
      <c r="B207" s="30">
        <f>'Complete sheet and details'!T207</f>
        <v>43201</v>
      </c>
      <c r="C207" s="4" t="s">
        <v>2012</v>
      </c>
      <c r="D207" s="12" t="b">
        <v>1</v>
      </c>
      <c r="E207" s="3"/>
    </row>
    <row r="208" spans="1:5" ht="13.75" customHeight="1">
      <c r="A208" s="4" t="str">
        <f>'Complete sheet and details'!I208</f>
        <v>Residential</v>
      </c>
      <c r="B208" s="30">
        <f>'Complete sheet and details'!T208</f>
        <v>43196</v>
      </c>
      <c r="C208" s="4" t="s">
        <v>2012</v>
      </c>
      <c r="D208" s="12" t="b">
        <v>1</v>
      </c>
      <c r="E208" s="3"/>
    </row>
    <row r="209" spans="1:5" ht="13.75" customHeight="1">
      <c r="A209" s="4" t="str">
        <f>'Complete sheet and details'!I209</f>
        <v>Authorities Negligence</v>
      </c>
      <c r="B209" s="30">
        <f>'Complete sheet and details'!T209</f>
        <v>43185</v>
      </c>
      <c r="C209" s="4" t="s">
        <v>2012</v>
      </c>
      <c r="D209" s="12" t="b">
        <v>1</v>
      </c>
      <c r="E209" s="3"/>
    </row>
    <row r="210" spans="1:5" ht="13.75" customHeight="1">
      <c r="A210" s="4" t="str">
        <f>'Complete sheet and details'!I210</f>
        <v>Authorities Negligence</v>
      </c>
      <c r="B210" s="30">
        <f>'Complete sheet and details'!T210</f>
        <v>43176</v>
      </c>
      <c r="C210" s="4" t="s">
        <v>2012</v>
      </c>
      <c r="D210" s="12" t="b">
        <v>1</v>
      </c>
      <c r="E210" s="3"/>
    </row>
    <row r="211" spans="1:5" ht="13.75" customHeight="1">
      <c r="A211" s="4" t="str">
        <f>'Complete sheet and details'!I211</f>
        <v>Commercial</v>
      </c>
      <c r="B211" s="30">
        <f>'Complete sheet and details'!T211</f>
        <v>43173</v>
      </c>
      <c r="C211" s="4" t="s">
        <v>2012</v>
      </c>
      <c r="D211" s="12" t="b">
        <v>1</v>
      </c>
      <c r="E211" s="3"/>
    </row>
    <row r="212" spans="1:5" ht="13.75" customHeight="1">
      <c r="A212" s="4" t="str">
        <f>'Complete sheet and details'!I212</f>
        <v>Commercial</v>
      </c>
      <c r="B212" s="30">
        <f>'Complete sheet and details'!T212</f>
        <v>43173</v>
      </c>
      <c r="C212" s="4" t="s">
        <v>2012</v>
      </c>
      <c r="D212" s="12" t="b">
        <v>1</v>
      </c>
      <c r="E212" s="3"/>
    </row>
    <row r="213" spans="1:5" ht="13.75" customHeight="1">
      <c r="A213" s="4" t="str">
        <f>'Complete sheet and details'!I213</f>
        <v>Commercial</v>
      </c>
      <c r="B213" s="30">
        <f>'Complete sheet and details'!T213</f>
        <v>43157</v>
      </c>
      <c r="C213" s="4" t="s">
        <v>2012</v>
      </c>
      <c r="D213" s="12" t="b">
        <v>1</v>
      </c>
      <c r="E213" s="3"/>
    </row>
    <row r="214" spans="1:5" ht="13.75" customHeight="1">
      <c r="A214" s="4" t="str">
        <f>'Complete sheet and details'!I214</f>
        <v>Commercial</v>
      </c>
      <c r="B214" s="30">
        <f>'Complete sheet and details'!T214</f>
        <v>43146</v>
      </c>
      <c r="C214" s="4" t="s">
        <v>2012</v>
      </c>
      <c r="D214" s="12" t="b">
        <v>1</v>
      </c>
      <c r="E214" s="3"/>
    </row>
    <row r="215" spans="1:5" ht="13.75" customHeight="1">
      <c r="A215" s="4" t="str">
        <f>'Complete sheet and details'!I215</f>
        <v>Commercial</v>
      </c>
      <c r="B215" s="30">
        <f>'Complete sheet and details'!T215</f>
        <v>43146</v>
      </c>
      <c r="C215" s="4" t="s">
        <v>2012</v>
      </c>
      <c r="D215" s="12" t="b">
        <v>1</v>
      </c>
      <c r="E215" s="3"/>
    </row>
    <row r="216" spans="1:5" ht="13.75" customHeight="1">
      <c r="A216" s="4" t="str">
        <f>'Complete sheet and details'!I216</f>
        <v>Commercial</v>
      </c>
      <c r="B216" s="30">
        <f>'Complete sheet and details'!T216</f>
        <v>43142</v>
      </c>
      <c r="C216" s="4" t="s">
        <v>2012</v>
      </c>
      <c r="D216" s="12" t="b">
        <v>1</v>
      </c>
      <c r="E216" s="3"/>
    </row>
    <row r="217" spans="1:5" ht="13.75" customHeight="1">
      <c r="A217" s="4" t="str">
        <f>'Complete sheet and details'!I217</f>
        <v>Commercial</v>
      </c>
      <c r="B217" s="30">
        <f>'Complete sheet and details'!T217</f>
        <v>43135</v>
      </c>
      <c r="C217" s="4" t="s">
        <v>2012</v>
      </c>
      <c r="D217" s="12" t="b">
        <v>1</v>
      </c>
      <c r="E217" s="3"/>
    </row>
    <row r="218" spans="1:5" ht="13.75" customHeight="1">
      <c r="A218" s="4" t="str">
        <f>'Complete sheet and details'!I218</f>
        <v>Commercial</v>
      </c>
      <c r="B218" s="30">
        <f>'Complete sheet and details'!T218</f>
        <v>43134</v>
      </c>
      <c r="C218" s="4" t="s">
        <v>2012</v>
      </c>
      <c r="D218" s="12" t="b">
        <v>1</v>
      </c>
      <c r="E218" s="3"/>
    </row>
    <row r="219" spans="1:5" ht="13.75" customHeight="1">
      <c r="A219" s="4" t="str">
        <f>'Complete sheet and details'!I219</f>
        <v>Residential</v>
      </c>
      <c r="B219" s="30">
        <f>'Complete sheet and details'!T219</f>
        <v>43119</v>
      </c>
      <c r="C219" s="4" t="s">
        <v>2012</v>
      </c>
      <c r="D219" s="12" t="b">
        <v>1</v>
      </c>
      <c r="E219" s="3"/>
    </row>
    <row r="220" spans="1:5" ht="13.75" customHeight="1">
      <c r="A220" s="4" t="str">
        <f>'Complete sheet and details'!I220</f>
        <v>Commercial</v>
      </c>
      <c r="B220" s="30">
        <f>'Complete sheet and details'!T220</f>
        <v>43108</v>
      </c>
      <c r="C220" s="4" t="s">
        <v>2012</v>
      </c>
      <c r="D220" s="12" t="b">
        <v>1</v>
      </c>
      <c r="E220" s="3"/>
    </row>
    <row r="221" spans="1:5" ht="13.75" customHeight="1">
      <c r="A221" s="4" t="str">
        <f>'Complete sheet and details'!I221</f>
        <v>Commercial</v>
      </c>
      <c r="B221" s="30">
        <f>'Complete sheet and details'!T221</f>
        <v>43106</v>
      </c>
      <c r="C221" s="4" t="s">
        <v>2012</v>
      </c>
      <c r="D221" s="12" t="b">
        <v>1</v>
      </c>
      <c r="E221" s="3"/>
    </row>
    <row r="222" spans="1:5" ht="13.75" customHeight="1">
      <c r="A222" s="4" t="str">
        <f>'Complete sheet and details'!I222</f>
        <v>Commercial</v>
      </c>
      <c r="B222" s="30">
        <f>'Complete sheet and details'!T222</f>
        <v>43105</v>
      </c>
      <c r="C222" s="4" t="s">
        <v>2012</v>
      </c>
      <c r="D222" s="12" t="b">
        <v>1</v>
      </c>
      <c r="E222" s="3"/>
    </row>
    <row r="223" spans="1:5" ht="13.75" customHeight="1">
      <c r="A223" s="4" t="str">
        <f>'Complete sheet and details'!I223</f>
        <v>Factory</v>
      </c>
      <c r="B223" s="30">
        <f>'Complete sheet and details'!T223</f>
        <v>43102</v>
      </c>
      <c r="C223" s="4" t="s">
        <v>2012</v>
      </c>
      <c r="D223" s="12" t="b">
        <v>1</v>
      </c>
      <c r="E223" s="3"/>
    </row>
    <row r="224" spans="1:5" ht="13.75" customHeight="1">
      <c r="A224" s="4" t="str">
        <f>'Complete sheet and details'!I224</f>
        <v>Commercial</v>
      </c>
      <c r="B224" s="30">
        <f>'Complete sheet and details'!T224</f>
        <v>43098</v>
      </c>
      <c r="C224" s="4" t="s">
        <v>2012</v>
      </c>
      <c r="D224" s="12" t="b">
        <v>1</v>
      </c>
      <c r="E224" s="3"/>
    </row>
    <row r="225" spans="1:5" ht="13.75" customHeight="1">
      <c r="A225" s="4" t="str">
        <f>'Complete sheet and details'!I225</f>
        <v>Residential</v>
      </c>
      <c r="B225" s="30">
        <f>'Complete sheet and details'!T225</f>
        <v>43094</v>
      </c>
      <c r="C225" s="4" t="s">
        <v>2012</v>
      </c>
      <c r="D225" s="12" t="b">
        <v>1</v>
      </c>
      <c r="E225" s="3"/>
    </row>
    <row r="226" spans="1:5" ht="13.75" customHeight="1">
      <c r="A226" s="4" t="str">
        <f>'Complete sheet and details'!I226</f>
        <v>Construction</v>
      </c>
      <c r="B226" s="30">
        <f>'Complete sheet and details'!T226</f>
        <v>43093</v>
      </c>
      <c r="C226" s="4" t="s">
        <v>2012</v>
      </c>
      <c r="D226" s="12" t="b">
        <v>1</v>
      </c>
      <c r="E226" s="3"/>
    </row>
    <row r="227" spans="1:5" ht="13.75" customHeight="1">
      <c r="A227" s="4" t="str">
        <f>'Complete sheet and details'!I227</f>
        <v>Residential</v>
      </c>
      <c r="B227" s="30">
        <f>'Complete sheet and details'!T227</f>
        <v>43091</v>
      </c>
      <c r="C227" s="4" t="s">
        <v>2012</v>
      </c>
      <c r="D227" s="12" t="b">
        <v>1</v>
      </c>
      <c r="E227" s="3"/>
    </row>
    <row r="228" spans="1:5" ht="13.75" customHeight="1">
      <c r="A228" s="4" t="str">
        <f>'Complete sheet and details'!I228</f>
        <v>Factory</v>
      </c>
      <c r="B228" s="30">
        <f>'Complete sheet and details'!T228</f>
        <v>43087</v>
      </c>
      <c r="C228" s="4" t="s">
        <v>2012</v>
      </c>
      <c r="D228" s="12" t="b">
        <v>1</v>
      </c>
      <c r="E228" s="3"/>
    </row>
    <row r="229" spans="1:5" ht="13.75" customHeight="1">
      <c r="A229" s="4" t="str">
        <f>'Complete sheet and details'!I229</f>
        <v>Construction</v>
      </c>
      <c r="B229" s="30">
        <f>'Complete sheet and details'!T229</f>
        <v>43069</v>
      </c>
      <c r="C229" s="4" t="s">
        <v>2012</v>
      </c>
      <c r="D229" s="12" t="b">
        <v>1</v>
      </c>
      <c r="E229" s="3"/>
    </row>
    <row r="230" spans="1:5" ht="13.75" customHeight="1">
      <c r="A230" s="4" t="str">
        <f>'Complete sheet and details'!I230</f>
        <v>Commercial</v>
      </c>
      <c r="B230" s="30">
        <f>'Complete sheet and details'!T230</f>
        <v>43065</v>
      </c>
      <c r="C230" s="4" t="s">
        <v>2012</v>
      </c>
      <c r="D230" s="12" t="b">
        <v>1</v>
      </c>
      <c r="E230" s="3"/>
    </row>
    <row r="231" spans="1:5" ht="13.75" customHeight="1">
      <c r="A231" s="4" t="str">
        <f>'Complete sheet and details'!I231</f>
        <v>Construction</v>
      </c>
      <c r="B231" s="30">
        <f>'Complete sheet and details'!T231</f>
        <v>43064</v>
      </c>
      <c r="C231" s="4" t="s">
        <v>2012</v>
      </c>
      <c r="D231" s="12" t="b">
        <v>1</v>
      </c>
      <c r="E231" s="3"/>
    </row>
    <row r="232" spans="1:5" ht="13.75" customHeight="1">
      <c r="A232" s="4" t="str">
        <f>'Complete sheet and details'!I232</f>
        <v>Authorities Negligence</v>
      </c>
      <c r="B232" s="30">
        <f>'Complete sheet and details'!T232</f>
        <v>43048</v>
      </c>
      <c r="C232" s="4" t="s">
        <v>2012</v>
      </c>
      <c r="D232" s="12" t="b">
        <v>1</v>
      </c>
      <c r="E232" s="3"/>
    </row>
    <row r="233" spans="1:5" ht="13.75" customHeight="1">
      <c r="A233" s="4" t="str">
        <f>'Complete sheet and details'!I233</f>
        <v>Residential</v>
      </c>
      <c r="B233" s="30">
        <f>'Complete sheet and details'!T233</f>
        <v>43046</v>
      </c>
      <c r="C233" s="4" t="s">
        <v>2012</v>
      </c>
      <c r="D233" s="12" t="b">
        <v>1</v>
      </c>
      <c r="E233" s="3"/>
    </row>
    <row r="234" spans="1:5" ht="13.75" customHeight="1">
      <c r="A234" s="4" t="str">
        <f>'Complete sheet and details'!I234</f>
        <v>Residential</v>
      </c>
      <c r="B234" s="30">
        <f>'Complete sheet and details'!T234</f>
        <v>43041</v>
      </c>
      <c r="C234" s="4" t="s">
        <v>2012</v>
      </c>
      <c r="D234" s="12" t="b">
        <v>1</v>
      </c>
      <c r="E234" s="3"/>
    </row>
    <row r="235" spans="1:5" ht="13.75" customHeight="1">
      <c r="A235" s="4" t="str">
        <f>'Complete sheet and details'!I235</f>
        <v>Authorities Negligence</v>
      </c>
      <c r="B235" s="30">
        <f>'Complete sheet and details'!T235</f>
        <v>43040</v>
      </c>
      <c r="C235" s="4" t="s">
        <v>2012</v>
      </c>
      <c r="D235" s="12" t="b">
        <v>1</v>
      </c>
      <c r="E235" s="3"/>
    </row>
    <row r="236" spans="1:5" ht="13.75" customHeight="1">
      <c r="A236" s="4" t="str">
        <f>'Complete sheet and details'!I236</f>
        <v>Authorities Negligence</v>
      </c>
      <c r="B236" s="30">
        <f>'Complete sheet and details'!T236</f>
        <v>43037</v>
      </c>
      <c r="C236" s="4" t="s">
        <v>2012</v>
      </c>
      <c r="D236" s="12" t="b">
        <v>1</v>
      </c>
      <c r="E236" s="3"/>
    </row>
    <row r="237" spans="1:5" ht="13.75" customHeight="1">
      <c r="A237" s="4" t="str">
        <f>'Complete sheet and details'!I237</f>
        <v>Construction</v>
      </c>
      <c r="B237" s="30">
        <f>'Complete sheet and details'!T237</f>
        <v>43036</v>
      </c>
      <c r="C237" s="4" t="s">
        <v>2012</v>
      </c>
      <c r="D237" s="12" t="b">
        <v>1</v>
      </c>
      <c r="E237" s="3"/>
    </row>
    <row r="238" spans="1:5" ht="13.75" customHeight="1">
      <c r="A238" s="4" t="str">
        <f>'Complete sheet and details'!I238</f>
        <v>Commercial</v>
      </c>
      <c r="B238" s="30">
        <f>'Complete sheet and details'!T238</f>
        <v>43034</v>
      </c>
      <c r="C238" s="4" t="s">
        <v>2012</v>
      </c>
      <c r="D238" s="12" t="b">
        <v>1</v>
      </c>
      <c r="E238" s="3"/>
    </row>
    <row r="239" spans="1:5" ht="13.75" customHeight="1">
      <c r="A239" s="4" t="str">
        <f>'Complete sheet and details'!I239</f>
        <v>Residential</v>
      </c>
      <c r="B239" s="30">
        <f>'Complete sheet and details'!T239</f>
        <v>43032</v>
      </c>
      <c r="C239" s="4" t="s">
        <v>2012</v>
      </c>
      <c r="D239" s="12" t="b">
        <v>1</v>
      </c>
      <c r="E239" s="3"/>
    </row>
    <row r="240" spans="1:5" ht="13.75" customHeight="1">
      <c r="A240" s="4" t="str">
        <f>'Complete sheet and details'!I240</f>
        <v>Factory</v>
      </c>
      <c r="B240" s="30">
        <f>'Complete sheet and details'!T240</f>
        <v>43025</v>
      </c>
      <c r="C240" s="4" t="s">
        <v>2012</v>
      </c>
      <c r="D240" s="12" t="b">
        <v>1</v>
      </c>
      <c r="E240" s="3"/>
    </row>
    <row r="241" spans="1:5" ht="13.75" customHeight="1">
      <c r="A241" s="4" t="str">
        <f>'Complete sheet and details'!I241</f>
        <v>Miscellaneous</v>
      </c>
      <c r="B241" s="30">
        <f>'Complete sheet and details'!T241</f>
        <v>43022</v>
      </c>
      <c r="C241" s="4" t="s">
        <v>2012</v>
      </c>
      <c r="D241" s="12" t="b">
        <v>1</v>
      </c>
      <c r="E241" s="3"/>
    </row>
    <row r="242" spans="1:5" ht="13.75" customHeight="1">
      <c r="A242" s="4" t="str">
        <f>'Complete sheet and details'!I242</f>
        <v>Construction</v>
      </c>
      <c r="B242" s="30">
        <f>'Complete sheet and details'!T242</f>
        <v>43022</v>
      </c>
      <c r="C242" s="4" t="s">
        <v>2012</v>
      </c>
      <c r="D242" s="12" t="b">
        <v>1</v>
      </c>
      <c r="E242" s="3"/>
    </row>
    <row r="243" spans="1:5" ht="13.75" customHeight="1">
      <c r="A243" s="4" t="str">
        <f>'Complete sheet and details'!I243</f>
        <v>Factory</v>
      </c>
      <c r="B243" s="30">
        <f>'Complete sheet and details'!T243</f>
        <v>43015</v>
      </c>
      <c r="C243" s="4" t="s">
        <v>2012</v>
      </c>
      <c r="D243" s="12" t="b">
        <v>1</v>
      </c>
      <c r="E243" s="3"/>
    </row>
    <row r="244" spans="1:5" ht="13.75" customHeight="1">
      <c r="A244" s="4" t="str">
        <f>'Complete sheet and details'!I244</f>
        <v>Commercial</v>
      </c>
      <c r="B244" s="30">
        <f>'Complete sheet and details'!T244</f>
        <v>42994</v>
      </c>
      <c r="C244" s="4" t="s">
        <v>2012</v>
      </c>
      <c r="D244" s="12" t="b">
        <v>1</v>
      </c>
      <c r="E244" s="3"/>
    </row>
    <row r="245" spans="1:5" ht="13.75" customHeight="1">
      <c r="A245" s="4" t="str">
        <f>'Complete sheet and details'!I245</f>
        <v>Construction</v>
      </c>
      <c r="B245" s="30">
        <f>'Complete sheet and details'!T245</f>
        <v>42984</v>
      </c>
      <c r="C245" s="4" t="s">
        <v>2012</v>
      </c>
      <c r="D245" s="12" t="b">
        <v>1</v>
      </c>
      <c r="E245" s="3"/>
    </row>
    <row r="246" spans="1:5" ht="13.75" customHeight="1">
      <c r="A246" s="4" t="str">
        <f>'Complete sheet and details'!I246</f>
        <v>Authorities Negligence</v>
      </c>
      <c r="B246" s="30">
        <f>'Complete sheet and details'!T246</f>
        <v>42981</v>
      </c>
      <c r="C246" s="4" t="s">
        <v>2012</v>
      </c>
      <c r="D246" s="12" t="b">
        <v>1</v>
      </c>
      <c r="E246" s="3"/>
    </row>
    <row r="247" spans="1:5" ht="13.75" customHeight="1">
      <c r="A247" s="4" t="str">
        <f>'Complete sheet and details'!I247</f>
        <v>Construction</v>
      </c>
      <c r="B247" s="30">
        <f>'Complete sheet and details'!T247</f>
        <v>42980</v>
      </c>
      <c r="C247" s="4" t="s">
        <v>2012</v>
      </c>
      <c r="D247" s="12" t="b">
        <v>1</v>
      </c>
      <c r="E247" s="3"/>
    </row>
    <row r="248" spans="1:5" ht="13.75" customHeight="1">
      <c r="A248" s="4" t="str">
        <f>'Complete sheet and details'!I248</f>
        <v>Authorities Negligence</v>
      </c>
      <c r="B248" s="30">
        <f>'Complete sheet and details'!T248</f>
        <v>42980</v>
      </c>
      <c r="C248" s="4" t="s">
        <v>2012</v>
      </c>
      <c r="D248" s="12" t="b">
        <v>1</v>
      </c>
      <c r="E248" s="3"/>
    </row>
    <row r="249" spans="1:5" ht="13.75" customHeight="1">
      <c r="A249" s="4" t="str">
        <f>'Complete sheet and details'!I249</f>
        <v>Construction</v>
      </c>
      <c r="B249" s="30">
        <f>'Complete sheet and details'!T249</f>
        <v>42979</v>
      </c>
      <c r="C249" s="4" t="s">
        <v>2012</v>
      </c>
      <c r="D249" s="12" t="b">
        <v>1</v>
      </c>
      <c r="E249" s="3"/>
    </row>
    <row r="250" spans="1:5" ht="13.75" customHeight="1">
      <c r="A250" s="4" t="str">
        <f>'Complete sheet and details'!I250</f>
        <v>Authorities Negligence</v>
      </c>
      <c r="B250" s="30">
        <f>'Complete sheet and details'!T250</f>
        <v>42978</v>
      </c>
      <c r="C250" s="4" t="s">
        <v>2012</v>
      </c>
      <c r="D250" s="12" t="b">
        <v>1</v>
      </c>
      <c r="E250" s="3"/>
    </row>
    <row r="251" spans="1:5" ht="13.75" customHeight="1">
      <c r="A251" s="4" t="str">
        <f>'Complete sheet and details'!I251</f>
        <v>Commercial</v>
      </c>
      <c r="B251" s="30">
        <f>'Complete sheet and details'!T251</f>
        <v>42971</v>
      </c>
      <c r="C251" s="4" t="s">
        <v>2012</v>
      </c>
      <c r="D251" s="12" t="b">
        <v>1</v>
      </c>
      <c r="E251" s="3"/>
    </row>
    <row r="252" spans="1:5" ht="13.75" customHeight="1">
      <c r="A252" s="4" t="str">
        <f>'Complete sheet and details'!I252</f>
        <v>Residential</v>
      </c>
      <c r="B252" s="30">
        <f>'Complete sheet and details'!T252</f>
        <v>42970</v>
      </c>
      <c r="C252" s="4" t="s">
        <v>2012</v>
      </c>
      <c r="D252" s="12" t="b">
        <v>1</v>
      </c>
      <c r="E252" s="3"/>
    </row>
    <row r="253" spans="1:5" ht="13.75" customHeight="1">
      <c r="A253" s="4" t="str">
        <f>'Complete sheet and details'!I253</f>
        <v>Construction</v>
      </c>
      <c r="B253" s="30">
        <f>'Complete sheet and details'!T253</f>
        <v>42961</v>
      </c>
      <c r="C253" s="4" t="s">
        <v>2012</v>
      </c>
      <c r="D253" s="12" t="b">
        <v>1</v>
      </c>
      <c r="E253" s="3"/>
    </row>
    <row r="254" spans="1:5" ht="13.75" customHeight="1">
      <c r="A254" s="4" t="str">
        <f>'Complete sheet and details'!I254</f>
        <v>Commercial</v>
      </c>
      <c r="B254" s="30">
        <f>'Complete sheet and details'!T254</f>
        <v>42959</v>
      </c>
      <c r="C254" s="4" t="s">
        <v>2012</v>
      </c>
      <c r="D254" s="12" t="b">
        <v>1</v>
      </c>
      <c r="E254" s="3"/>
    </row>
    <row r="255" spans="1:5" ht="13.75" customHeight="1">
      <c r="A255" s="4" t="str">
        <f>'Complete sheet and details'!I255</f>
        <v>Commercial</v>
      </c>
      <c r="B255" s="30">
        <f>'Complete sheet and details'!T255</f>
        <v>42954</v>
      </c>
      <c r="C255" s="4" t="s">
        <v>2012</v>
      </c>
      <c r="D255" s="12" t="b">
        <v>1</v>
      </c>
      <c r="E255" s="3"/>
    </row>
    <row r="256" spans="1:5" ht="13.75" customHeight="1">
      <c r="A256" s="4" t="str">
        <f>'Complete sheet and details'!I256</f>
        <v>Commercial</v>
      </c>
      <c r="B256" s="30">
        <f>'Complete sheet and details'!T256</f>
        <v>42953</v>
      </c>
      <c r="C256" s="4" t="s">
        <v>2012</v>
      </c>
      <c r="D256" s="12" t="b">
        <v>1</v>
      </c>
      <c r="E256" s="3"/>
    </row>
    <row r="257" spans="1:5" ht="13.75" customHeight="1">
      <c r="A257" s="4" t="str">
        <f>'Complete sheet and details'!I257</f>
        <v>Residential</v>
      </c>
      <c r="B257" s="30">
        <f>'Complete sheet and details'!T257</f>
        <v>42948</v>
      </c>
      <c r="C257" s="4" t="s">
        <v>2012</v>
      </c>
      <c r="D257" s="12" t="b">
        <v>1</v>
      </c>
      <c r="E257" s="3"/>
    </row>
    <row r="258" spans="1:5" ht="13.75" customHeight="1">
      <c r="A258" s="4" t="str">
        <f>'Complete sheet and details'!I258</f>
        <v>Commercial</v>
      </c>
      <c r="B258" s="30">
        <f>'Complete sheet and details'!T258</f>
        <v>42939</v>
      </c>
      <c r="C258" s="4" t="s">
        <v>2012</v>
      </c>
      <c r="D258" s="12" t="b">
        <v>1</v>
      </c>
      <c r="E258" s="3"/>
    </row>
    <row r="259" spans="1:5" ht="13.75" customHeight="1">
      <c r="A259" s="4" t="str">
        <f>'Complete sheet and details'!I259</f>
        <v>Authorities Negligence</v>
      </c>
      <c r="B259" s="30">
        <f>'Complete sheet and details'!T259</f>
        <v>42936</v>
      </c>
      <c r="C259" s="4" t="s">
        <v>2012</v>
      </c>
      <c r="D259" s="12" t="b">
        <v>1</v>
      </c>
      <c r="E259" s="3"/>
    </row>
    <row r="260" spans="1:5" ht="13.75" customHeight="1">
      <c r="A260" s="4" t="str">
        <f>'Complete sheet and details'!I260</f>
        <v>Construction</v>
      </c>
      <c r="B260" s="30">
        <f>'Complete sheet and details'!T260</f>
        <v>42932</v>
      </c>
      <c r="C260" s="4" t="s">
        <v>2012</v>
      </c>
      <c r="D260" s="12" t="b">
        <v>1</v>
      </c>
      <c r="E260" s="3"/>
    </row>
    <row r="261" spans="1:5" ht="13.75" customHeight="1">
      <c r="A261" s="4" t="str">
        <f>'Complete sheet and details'!I261</f>
        <v>Authorities Negligence</v>
      </c>
      <c r="B261" s="30">
        <f>'Complete sheet and details'!T261</f>
        <v>42931</v>
      </c>
      <c r="C261" s="4" t="s">
        <v>2012</v>
      </c>
      <c r="D261" s="12" t="b">
        <v>1</v>
      </c>
      <c r="E261" s="3"/>
    </row>
    <row r="262" spans="1:5" ht="13.75" customHeight="1">
      <c r="A262" s="4" t="str">
        <f>'Complete sheet and details'!I262</f>
        <v>Residential</v>
      </c>
      <c r="B262" s="30">
        <f>'Complete sheet and details'!T262</f>
        <v>42926</v>
      </c>
      <c r="C262" s="4" t="s">
        <v>2012</v>
      </c>
      <c r="D262" s="12" t="b">
        <v>1</v>
      </c>
      <c r="E262" s="3"/>
    </row>
    <row r="263" spans="1:5" ht="13.75" customHeight="1">
      <c r="A263" s="4" t="str">
        <f>'Complete sheet and details'!I263</f>
        <v>Residential</v>
      </c>
      <c r="B263" s="30">
        <f>'Complete sheet and details'!T263</f>
        <v>42925</v>
      </c>
      <c r="C263" s="4" t="s">
        <v>2012</v>
      </c>
      <c r="D263" s="12" t="b">
        <v>1</v>
      </c>
      <c r="E263" s="3"/>
    </row>
    <row r="264" spans="1:5" ht="13.75" customHeight="1">
      <c r="A264" s="4" t="str">
        <f>'Complete sheet and details'!I264</f>
        <v>Authorities Negligence</v>
      </c>
      <c r="B264" s="30">
        <f>'Complete sheet and details'!T264</f>
        <v>42920</v>
      </c>
      <c r="C264" s="4" t="s">
        <v>2012</v>
      </c>
      <c r="D264" s="12" t="b">
        <v>1</v>
      </c>
      <c r="E264" s="3"/>
    </row>
    <row r="265" spans="1:5" ht="13.75" customHeight="1">
      <c r="A265" s="4" t="str">
        <f>'Complete sheet and details'!I265</f>
        <v>Commercial</v>
      </c>
      <c r="B265" s="30">
        <f>'Complete sheet and details'!T265</f>
        <v>42919</v>
      </c>
      <c r="C265" s="4" t="s">
        <v>2012</v>
      </c>
      <c r="D265" s="12" t="b">
        <v>1</v>
      </c>
      <c r="E265" s="3"/>
    </row>
    <row r="266" spans="1:5" ht="13.75" customHeight="1">
      <c r="A266" s="4" t="str">
        <f>'Complete sheet and details'!I266</f>
        <v>Construction</v>
      </c>
      <c r="B266" s="30">
        <f>'Complete sheet and details'!T266</f>
        <v>42917</v>
      </c>
      <c r="C266" s="4" t="s">
        <v>2012</v>
      </c>
      <c r="D266" s="12" t="b">
        <v>1</v>
      </c>
      <c r="E266" s="3"/>
    </row>
    <row r="267" spans="1:5" ht="13.75" customHeight="1">
      <c r="A267" s="4" t="str">
        <f>'Complete sheet and details'!I267</f>
        <v>Authorities Negligence</v>
      </c>
      <c r="B267" s="30">
        <f>'Complete sheet and details'!T267</f>
        <v>42917</v>
      </c>
      <c r="C267" s="4" t="s">
        <v>2012</v>
      </c>
      <c r="D267" s="12" t="b">
        <v>1</v>
      </c>
      <c r="E267" s="3"/>
    </row>
    <row r="268" spans="1:5" ht="13.75" customHeight="1">
      <c r="A268" s="4" t="str">
        <f>'Complete sheet and details'!I268</f>
        <v>Authorities Negligence</v>
      </c>
      <c r="B268" s="30">
        <f>'Complete sheet and details'!T268</f>
        <v>42915</v>
      </c>
      <c r="C268" s="4" t="s">
        <v>2012</v>
      </c>
      <c r="D268" s="12" t="b">
        <v>1</v>
      </c>
      <c r="E268" s="3"/>
    </row>
    <row r="269" spans="1:5" ht="13.75" customHeight="1">
      <c r="A269" s="4" t="str">
        <f>'Complete sheet and details'!I269</f>
        <v>Commercial</v>
      </c>
      <c r="B269" s="30">
        <f>'Complete sheet and details'!T269</f>
        <v>42902</v>
      </c>
      <c r="C269" s="4" t="s">
        <v>2012</v>
      </c>
      <c r="D269" s="12" t="b">
        <v>1</v>
      </c>
      <c r="E269" s="3"/>
    </row>
    <row r="270" spans="1:5" ht="13.75" customHeight="1">
      <c r="A270" s="4" t="str">
        <f>'Complete sheet and details'!I270</f>
        <v>Miscellaneous</v>
      </c>
      <c r="B270" s="30">
        <f>'Complete sheet and details'!T270</f>
        <v>42869</v>
      </c>
      <c r="C270" s="4" t="s">
        <v>2012</v>
      </c>
      <c r="D270" s="12" t="b">
        <v>1</v>
      </c>
      <c r="E270" s="3"/>
    </row>
    <row r="271" spans="1:5" ht="13.75" customHeight="1">
      <c r="A271" s="4" t="str">
        <f>'Complete sheet and details'!I271</f>
        <v>Commercial</v>
      </c>
      <c r="B271" s="30">
        <f>'Complete sheet and details'!T271</f>
        <v>42860</v>
      </c>
      <c r="C271" s="4" t="s">
        <v>2012</v>
      </c>
      <c r="D271" s="12" t="b">
        <v>1</v>
      </c>
      <c r="E271" s="3"/>
    </row>
    <row r="272" spans="1:5" ht="13.75" customHeight="1">
      <c r="A272" s="4" t="str">
        <f>'Complete sheet and details'!I272</f>
        <v>Commercial</v>
      </c>
      <c r="B272" s="30">
        <f>'Complete sheet and details'!T272</f>
        <v>42859</v>
      </c>
      <c r="C272" s="4" t="s">
        <v>2012</v>
      </c>
      <c r="D272" s="12" t="b">
        <v>1</v>
      </c>
      <c r="E272" s="3"/>
    </row>
    <row r="273" spans="1:5" ht="13.75" customHeight="1">
      <c r="A273" s="4" t="str">
        <f>'Complete sheet and details'!I273</f>
        <v>Commercial</v>
      </c>
      <c r="B273" s="30">
        <f>'Complete sheet and details'!T273</f>
        <v>42858</v>
      </c>
      <c r="C273" s="4" t="s">
        <v>2012</v>
      </c>
      <c r="D273" s="12" t="b">
        <v>1</v>
      </c>
      <c r="E273" s="3"/>
    </row>
    <row r="274" spans="1:5" ht="13.75" customHeight="1">
      <c r="A274" s="4" t="str">
        <f>'Complete sheet and details'!I274</f>
        <v>Commercial</v>
      </c>
      <c r="B274" s="30">
        <f>'Complete sheet and details'!T274</f>
        <v>42848</v>
      </c>
      <c r="C274" s="4" t="s">
        <v>2012</v>
      </c>
      <c r="D274" s="12" t="b">
        <v>1</v>
      </c>
      <c r="E274" s="3"/>
    </row>
    <row r="275" spans="1:5" ht="13.75" customHeight="1">
      <c r="A275" s="4" t="str">
        <f>'Complete sheet and details'!I275</f>
        <v>Factory</v>
      </c>
      <c r="B275" s="30">
        <f>'Complete sheet and details'!T275</f>
        <v>42828</v>
      </c>
      <c r="C275" s="4" t="s">
        <v>2012</v>
      </c>
      <c r="D275" s="12" t="b">
        <v>1</v>
      </c>
      <c r="E275" s="3"/>
    </row>
    <row r="276" spans="1:5" ht="13.75" customHeight="1">
      <c r="A276" s="4" t="str">
        <f>'Complete sheet and details'!I276</f>
        <v>Commercial</v>
      </c>
      <c r="B276" s="30">
        <f>'Complete sheet and details'!T276</f>
        <v>42827</v>
      </c>
      <c r="C276" s="4" t="s">
        <v>2012</v>
      </c>
      <c r="D276" s="12" t="b">
        <v>1</v>
      </c>
      <c r="E276" s="3"/>
    </row>
    <row r="277" spans="1:5" ht="13.75" customHeight="1">
      <c r="A277" s="4" t="str">
        <f>'Complete sheet and details'!I277</f>
        <v>Residential</v>
      </c>
      <c r="B277" s="30">
        <f>'Complete sheet and details'!T277</f>
        <v>42822</v>
      </c>
      <c r="C277" s="4" t="s">
        <v>2012</v>
      </c>
      <c r="D277" s="12" t="b">
        <v>1</v>
      </c>
      <c r="E277" s="3"/>
    </row>
    <row r="278" spans="1:5" ht="13.75" customHeight="1">
      <c r="A278" s="4" t="str">
        <f>'Complete sheet and details'!I278</f>
        <v>Residential</v>
      </c>
      <c r="B278" s="30">
        <f>'Complete sheet and details'!T278</f>
        <v>42794</v>
      </c>
      <c r="C278" s="4" t="s">
        <v>2012</v>
      </c>
      <c r="D278" s="12" t="b">
        <v>1</v>
      </c>
      <c r="E278" s="3"/>
    </row>
    <row r="279" spans="1:5" ht="13.75" customHeight="1">
      <c r="A279" s="4" t="str">
        <f>'Complete sheet and details'!I279</f>
        <v>Factory</v>
      </c>
      <c r="B279" s="30">
        <f>'Complete sheet and details'!T279</f>
        <v>42786</v>
      </c>
      <c r="C279" s="4" t="s">
        <v>2012</v>
      </c>
      <c r="D279" s="12" t="b">
        <v>1</v>
      </c>
      <c r="E279" s="3"/>
    </row>
    <row r="280" spans="1:5" ht="13.75" customHeight="1">
      <c r="A280" s="4" t="str">
        <f>'Complete sheet and details'!I280</f>
        <v>Factory</v>
      </c>
      <c r="B280" s="30">
        <f>'Complete sheet and details'!T280</f>
        <v>42785</v>
      </c>
      <c r="C280" s="4" t="s">
        <v>2012</v>
      </c>
      <c r="D280" s="12" t="b">
        <v>1</v>
      </c>
      <c r="E280" s="3"/>
    </row>
    <row r="281" spans="1:5" ht="13.75" customHeight="1">
      <c r="A281" s="4" t="str">
        <f>'Complete sheet and details'!I281</f>
        <v>Factory</v>
      </c>
      <c r="B281" s="30">
        <f>'Complete sheet and details'!T281</f>
        <v>42783</v>
      </c>
      <c r="C281" s="4" t="s">
        <v>2012</v>
      </c>
      <c r="D281" s="12" t="b">
        <v>1</v>
      </c>
      <c r="E281" s="3"/>
    </row>
    <row r="282" spans="1:5" ht="13.75" customHeight="1">
      <c r="A282" s="4" t="str">
        <f>'Complete sheet and details'!I282</f>
        <v>Construction</v>
      </c>
      <c r="B282" s="30">
        <f>'Complete sheet and details'!T282</f>
        <v>42781</v>
      </c>
      <c r="C282" s="4" t="s">
        <v>2012</v>
      </c>
      <c r="D282" s="12" t="b">
        <v>1</v>
      </c>
      <c r="E282" s="3"/>
    </row>
    <row r="283" spans="1:5" ht="13.75" customHeight="1">
      <c r="A283" s="4" t="str">
        <f>'Complete sheet and details'!I283</f>
        <v>Construction</v>
      </c>
      <c r="B283" s="30">
        <f>'Complete sheet and details'!T283</f>
        <v>42781</v>
      </c>
      <c r="C283" s="4" t="s">
        <v>2012</v>
      </c>
      <c r="D283" s="12" t="b">
        <v>1</v>
      </c>
      <c r="E283" s="3"/>
    </row>
    <row r="284" spans="1:5" ht="13.75" customHeight="1">
      <c r="A284" s="4" t="str">
        <f>'Complete sheet and details'!I284</f>
        <v>Construction</v>
      </c>
      <c r="B284" s="30">
        <f>'Complete sheet and details'!T284</f>
        <v>42780</v>
      </c>
      <c r="C284" s="4" t="s">
        <v>2012</v>
      </c>
      <c r="D284" s="12" t="b">
        <v>1</v>
      </c>
      <c r="E284" s="3"/>
    </row>
    <row r="285" spans="1:5" ht="13.75" customHeight="1">
      <c r="A285" s="4" t="str">
        <f>'Complete sheet and details'!I285</f>
        <v>Commercial</v>
      </c>
      <c r="B285" s="30">
        <f>'Complete sheet and details'!T285</f>
        <v>42777</v>
      </c>
      <c r="C285" s="4" t="s">
        <v>2012</v>
      </c>
      <c r="D285" s="12" t="b">
        <v>1</v>
      </c>
      <c r="E285" s="3"/>
    </row>
    <row r="286" spans="1:5" ht="13.75" customHeight="1">
      <c r="A286" s="4" t="str">
        <f>'Complete sheet and details'!I286</f>
        <v>Factory</v>
      </c>
      <c r="B286" s="30">
        <f>'Complete sheet and details'!T286</f>
        <v>42745</v>
      </c>
      <c r="C286" s="4" t="s">
        <v>2012</v>
      </c>
      <c r="D286" s="12" t="b">
        <v>1</v>
      </c>
      <c r="E286" s="3"/>
    </row>
    <row r="287" spans="1:5" ht="13.75" customHeight="1">
      <c r="A287" s="4" t="str">
        <f>'Complete sheet and details'!I287</f>
        <v>Construction</v>
      </c>
      <c r="B287" s="30">
        <f>'Complete sheet and details'!T287</f>
        <v>42739</v>
      </c>
      <c r="C287" s="4" t="s">
        <v>2012</v>
      </c>
      <c r="D287" s="12" t="b">
        <v>1</v>
      </c>
      <c r="E287" s="3"/>
    </row>
    <row r="288" spans="1:5" ht="13.75" customHeight="1">
      <c r="A288" s="4" t="str">
        <f>'Complete sheet and details'!I288</f>
        <v>Commercial</v>
      </c>
      <c r="B288" s="30">
        <f>'Complete sheet and details'!T288</f>
        <v>42724</v>
      </c>
      <c r="C288" s="4" t="s">
        <v>2012</v>
      </c>
      <c r="D288" s="12" t="b">
        <v>1</v>
      </c>
      <c r="E288" s="3"/>
    </row>
    <row r="289" spans="1:5" ht="13.75" customHeight="1">
      <c r="A289" s="4" t="str">
        <f>'Complete sheet and details'!I289</f>
        <v>Residential</v>
      </c>
      <c r="B289" s="30">
        <f>'Complete sheet and details'!T289</f>
        <v>42704</v>
      </c>
      <c r="C289" s="4" t="s">
        <v>2012</v>
      </c>
      <c r="D289" s="12" t="b">
        <v>1</v>
      </c>
      <c r="E289" s="3"/>
    </row>
    <row r="290" spans="1:5" ht="13.75" customHeight="1">
      <c r="A290" s="4" t="str">
        <f>'Complete sheet and details'!I290</f>
        <v>Factory</v>
      </c>
      <c r="B290" s="30">
        <f>'Complete sheet and details'!T290</f>
        <v>42704</v>
      </c>
      <c r="C290" s="4" t="s">
        <v>2012</v>
      </c>
      <c r="D290" s="12" t="b">
        <v>1</v>
      </c>
      <c r="E290" s="3"/>
    </row>
    <row r="291" spans="1:5" ht="13.75" customHeight="1">
      <c r="A291" s="4" t="str">
        <f>'Complete sheet and details'!I291</f>
        <v>Commercial</v>
      </c>
      <c r="B291" s="30">
        <f>'Complete sheet and details'!T291</f>
        <v>42699</v>
      </c>
      <c r="C291" s="4" t="s">
        <v>2012</v>
      </c>
      <c r="D291" s="12" t="b">
        <v>1</v>
      </c>
      <c r="E291" s="3"/>
    </row>
    <row r="292" spans="1:5" ht="13.75" customHeight="1">
      <c r="A292" s="4" t="str">
        <f>'Complete sheet and details'!I292</f>
        <v>Commercial</v>
      </c>
      <c r="B292" s="30">
        <f>'Complete sheet and details'!T292</f>
        <v>42694</v>
      </c>
      <c r="C292" s="4" t="s">
        <v>2012</v>
      </c>
      <c r="D292" s="12" t="b">
        <v>1</v>
      </c>
      <c r="E292" s="3"/>
    </row>
    <row r="293" spans="1:5" ht="13.75" customHeight="1">
      <c r="A293" s="4" t="str">
        <f>'Complete sheet and details'!I293</f>
        <v>Commercial</v>
      </c>
      <c r="B293" s="30">
        <f>'Complete sheet and details'!T293</f>
        <v>42685</v>
      </c>
      <c r="C293" s="4" t="s">
        <v>2012</v>
      </c>
      <c r="D293" s="12" t="b">
        <v>1</v>
      </c>
      <c r="E293" s="3"/>
    </row>
    <row r="294" spans="1:5" ht="13.75" customHeight="1">
      <c r="A294" s="4" t="str">
        <f>'n ation'!J44</f>
        <v>Factory</v>
      </c>
      <c r="B294" s="30">
        <f>'n ation'!G44</f>
        <v>43040</v>
      </c>
      <c r="C294" s="4" t="s">
        <v>2012</v>
      </c>
      <c r="D294" s="12" t="b">
        <v>1</v>
      </c>
      <c r="E294" s="3"/>
    </row>
    <row r="295" spans="1:5" ht="13.75" customHeight="1">
      <c r="A295" s="4" t="str">
        <f>'Complete sheet and details'!I294</f>
        <v>Commercial</v>
      </c>
      <c r="B295" s="30">
        <f>'Complete sheet and details'!T294</f>
        <v>42685</v>
      </c>
      <c r="C295" s="4" t="s">
        <v>2012</v>
      </c>
      <c r="D295" s="12" t="b">
        <v>1</v>
      </c>
      <c r="E295" s="3"/>
    </row>
    <row r="296" spans="1:5" ht="13.75" customHeight="1">
      <c r="A296" s="4" t="str">
        <f>'Complete sheet and details'!I295</f>
        <v>Commercial</v>
      </c>
      <c r="B296" s="30">
        <f>'Complete sheet and details'!T295</f>
        <v>42685</v>
      </c>
      <c r="C296" s="4" t="s">
        <v>2012</v>
      </c>
      <c r="D296" s="12" t="b">
        <v>1</v>
      </c>
      <c r="E296" s="3"/>
    </row>
    <row r="297" spans="1:5" ht="13.75" customHeight="1">
      <c r="A297" s="4" t="str">
        <f>'Complete sheet and details'!I296</f>
        <v>Factory</v>
      </c>
      <c r="B297" s="30">
        <f>'Complete sheet and details'!T296</f>
        <v>42683</v>
      </c>
      <c r="C297" s="4" t="s">
        <v>2012</v>
      </c>
      <c r="D297" s="12" t="b">
        <v>1</v>
      </c>
      <c r="E297" s="3"/>
    </row>
    <row r="298" spans="1:5" ht="13.75" customHeight="1">
      <c r="A298" s="4" t="str">
        <f>'Complete sheet and details'!I297</f>
        <v>Authorities Negligence</v>
      </c>
      <c r="B298" s="30">
        <f>'Complete sheet and details'!T297</f>
        <v>42677</v>
      </c>
      <c r="C298" s="4" t="s">
        <v>2012</v>
      </c>
      <c r="D298" s="12" t="b">
        <v>1</v>
      </c>
      <c r="E298" s="3"/>
    </row>
    <row r="299" spans="1:5" ht="13.75" customHeight="1">
      <c r="A299" s="4" t="str">
        <f>'Complete sheet and details'!I298</f>
        <v>Commercial</v>
      </c>
      <c r="B299" s="30">
        <f>'Complete sheet and details'!T298</f>
        <v>42675</v>
      </c>
      <c r="C299" s="4" t="s">
        <v>2012</v>
      </c>
      <c r="D299" s="12" t="b">
        <v>1</v>
      </c>
      <c r="E299" s="3"/>
    </row>
    <row r="300" spans="1:5" ht="13.75" customHeight="1">
      <c r="A300" s="4" t="str">
        <f>'Complete sheet and details'!I299</f>
        <v>Commercial</v>
      </c>
      <c r="B300" s="30">
        <f>'Complete sheet and details'!T299</f>
        <v>42675</v>
      </c>
      <c r="C300" s="3"/>
      <c r="D300" s="3"/>
      <c r="E300" s="3"/>
    </row>
    <row r="301" spans="1:5" ht="13.75" customHeight="1">
      <c r="A301" s="4" t="str">
        <f>'Complete sheet and details'!I300</f>
        <v>Authorities Negligence</v>
      </c>
      <c r="B301" s="30">
        <f>'Complete sheet and details'!T300</f>
        <v>42668</v>
      </c>
      <c r="C301" s="3"/>
      <c r="D301" s="3"/>
      <c r="E301" s="3"/>
    </row>
    <row r="302" spans="1:5" ht="13.75" customHeight="1">
      <c r="A302" s="4" t="str">
        <f>'Complete sheet and details'!I301</f>
        <v>Authorities Negligence</v>
      </c>
      <c r="B302" s="30">
        <f>'Complete sheet and details'!T301</f>
        <v>42665</v>
      </c>
      <c r="C302" s="3"/>
      <c r="D302" s="3"/>
      <c r="E302" s="3"/>
    </row>
    <row r="303" spans="1:5" ht="13.75" customHeight="1">
      <c r="A303" s="4" t="str">
        <f>'Complete sheet and details'!I302</f>
        <v>Residential</v>
      </c>
      <c r="B303" s="30">
        <f>'Complete sheet and details'!T302</f>
        <v>42661</v>
      </c>
      <c r="C303" s="3"/>
      <c r="D303" s="3"/>
      <c r="E303" s="3"/>
    </row>
    <row r="304" spans="1:5" ht="13.75" customHeight="1">
      <c r="A304" s="4" t="str">
        <f>'Complete sheet and details'!I303</f>
        <v>Construction</v>
      </c>
      <c r="B304" s="30">
        <f>'Complete sheet and details'!T303</f>
        <v>42651</v>
      </c>
      <c r="C304" s="3"/>
      <c r="D304" s="3"/>
      <c r="E304" s="3"/>
    </row>
    <row r="305" spans="1:5" ht="13.75" customHeight="1">
      <c r="A305" s="4" t="str">
        <f>'Complete sheet and details'!I304</f>
        <v>Construction</v>
      </c>
      <c r="B305" s="30">
        <f>'Complete sheet and details'!T304</f>
        <v>42651</v>
      </c>
      <c r="C305" s="3"/>
      <c r="D305" s="3"/>
      <c r="E305" s="3"/>
    </row>
    <row r="306" spans="1:5" ht="13.75" customHeight="1">
      <c r="A306" s="4" t="str">
        <f>'Complete sheet and details'!I305</f>
        <v>Commercial</v>
      </c>
      <c r="B306" s="30">
        <f>'Complete sheet and details'!T305</f>
        <v>42651</v>
      </c>
      <c r="C306" s="3"/>
      <c r="D306" s="3"/>
      <c r="E306" s="3"/>
    </row>
    <row r="307" spans="1:5" ht="13.75" customHeight="1">
      <c r="A307" s="4" t="str">
        <f>'Complete sheet and details'!I306</f>
        <v>Residential</v>
      </c>
      <c r="B307" s="30">
        <f>'Complete sheet and details'!T306</f>
        <v>42634</v>
      </c>
      <c r="C307" s="3"/>
      <c r="D307" s="3"/>
      <c r="E307" s="3"/>
    </row>
    <row r="308" spans="1:5" ht="13.75" customHeight="1">
      <c r="A308" s="4" t="str">
        <f>'Complete sheet and details'!I307</f>
        <v>Residential</v>
      </c>
      <c r="B308" s="30">
        <f>'Complete sheet and details'!T307</f>
        <v>42629</v>
      </c>
      <c r="C308" s="3"/>
      <c r="D308" s="3"/>
      <c r="E308" s="3"/>
    </row>
    <row r="309" spans="1:5" ht="13.75" customHeight="1">
      <c r="A309" s="4" t="str">
        <f>'Complete sheet and details'!I308</f>
        <v>Commercial</v>
      </c>
      <c r="B309" s="30">
        <f>'Complete sheet and details'!T308</f>
        <v>42610</v>
      </c>
      <c r="C309" s="3"/>
      <c r="D309" s="3"/>
      <c r="E309" s="3"/>
    </row>
    <row r="310" spans="1:5" ht="13.75" customHeight="1">
      <c r="A310" s="4" t="str">
        <f>'Complete sheet and details'!I309</f>
        <v>Commercial</v>
      </c>
      <c r="B310" s="30">
        <f>'Complete sheet and details'!T309</f>
        <v>42601</v>
      </c>
      <c r="C310" s="3"/>
      <c r="D310" s="3"/>
      <c r="E310" s="3"/>
    </row>
    <row r="311" spans="1:5" ht="13.75" customHeight="1">
      <c r="A311" s="4" t="str">
        <f>'Complete sheet and details'!I310</f>
        <v>Commercial</v>
      </c>
      <c r="B311" s="30">
        <f>'Complete sheet and details'!T310</f>
        <v>42598</v>
      </c>
      <c r="C311" s="3"/>
      <c r="D311" s="3"/>
      <c r="E311" s="3"/>
    </row>
    <row r="312" spans="1:5" ht="13.75" customHeight="1">
      <c r="A312" s="4" t="str">
        <f>'Complete sheet and details'!I311</f>
        <v>Construction</v>
      </c>
      <c r="B312" s="30">
        <f>'Complete sheet and details'!T311</f>
        <v>42591</v>
      </c>
      <c r="C312" s="3"/>
      <c r="D312" s="3"/>
      <c r="E312" s="3"/>
    </row>
    <row r="313" spans="1:5" ht="13.75" customHeight="1">
      <c r="A313" s="4" t="str">
        <f>'Complete sheet and details'!I312</f>
        <v>Authorities Negligence</v>
      </c>
      <c r="B313" s="30">
        <f>'Complete sheet and details'!T312</f>
        <v>42580</v>
      </c>
      <c r="C313" s="3"/>
      <c r="D313" s="3"/>
      <c r="E313" s="3"/>
    </row>
    <row r="314" spans="1:5" ht="13.75" customHeight="1">
      <c r="A314" s="4" t="str">
        <f>'Complete sheet and details'!I313</f>
        <v>Residential</v>
      </c>
      <c r="B314" s="30">
        <f>'Complete sheet and details'!T313</f>
        <v>42551</v>
      </c>
      <c r="C314" s="3"/>
      <c r="D314" s="3"/>
      <c r="E314" s="3"/>
    </row>
    <row r="315" spans="1:5" ht="13.75" customHeight="1">
      <c r="A315" s="4" t="str">
        <f>'Complete sheet and details'!I314</f>
        <v>Construction</v>
      </c>
      <c r="B315" s="30">
        <f>'Complete sheet and details'!T314</f>
        <v>42541</v>
      </c>
      <c r="C315" s="3"/>
      <c r="D315" s="3"/>
      <c r="E315" s="3"/>
    </row>
    <row r="316" spans="1:5" ht="13.75" customHeight="1">
      <c r="A316" s="4" t="str">
        <f>'Complete sheet and details'!I315</f>
        <v>Commercial</v>
      </c>
      <c r="B316" s="30">
        <f>'Complete sheet and details'!T315</f>
        <v>42523</v>
      </c>
      <c r="C316" s="3"/>
      <c r="D316" s="3"/>
      <c r="E316" s="3"/>
    </row>
    <row r="317" spans="1:5" ht="13.75" customHeight="1">
      <c r="A317" s="4" t="str">
        <f>'Complete sheet and details'!I316</f>
        <v>Authorities Negligence</v>
      </c>
      <c r="B317" s="30">
        <f>'Complete sheet and details'!T316</f>
        <v>42523</v>
      </c>
      <c r="C317" s="3"/>
      <c r="D317" s="3"/>
      <c r="E317" s="3"/>
    </row>
    <row r="318" spans="1:5" ht="13.75" customHeight="1">
      <c r="A318" s="4" t="str">
        <f>'n ation'!J43</f>
        <v>Commercial</v>
      </c>
      <c r="B318" s="30">
        <f>'n ation'!G43</f>
        <v>43108</v>
      </c>
      <c r="C318" s="3"/>
      <c r="D318" s="3"/>
      <c r="E318" s="3"/>
    </row>
    <row r="319" spans="1:5" ht="13.75" customHeight="1">
      <c r="A319" s="4" t="str">
        <f>'Complete sheet and details'!I317</f>
        <v>Commercial</v>
      </c>
      <c r="B319" s="30">
        <f>'Complete sheet and details'!T317</f>
        <v>42509</v>
      </c>
      <c r="C319" s="3"/>
      <c r="D319" s="3"/>
      <c r="E319" s="3"/>
    </row>
    <row r="320" spans="1:5" ht="13.75" customHeight="1">
      <c r="A320" s="4" t="str">
        <f>'n ation'!J45</f>
        <v>Authorities Negligence</v>
      </c>
      <c r="B320" s="30">
        <f>'n ation'!G45</f>
        <v>43110</v>
      </c>
      <c r="C320" s="3"/>
      <c r="D320" s="3"/>
      <c r="E320" s="3"/>
    </row>
    <row r="321" spans="1:5" ht="13.75" customHeight="1">
      <c r="A321" s="4" t="str">
        <f>'Complete sheet and details'!I318</f>
        <v>Construction</v>
      </c>
      <c r="B321" s="30">
        <f>'Complete sheet and details'!T318</f>
        <v>42497</v>
      </c>
      <c r="C321" s="3"/>
      <c r="D321" s="3"/>
      <c r="E321" s="3"/>
    </row>
    <row r="322" spans="1:5" ht="13.75" customHeight="1">
      <c r="A322" s="4" t="str">
        <f>'Complete sheet and details'!I319</f>
        <v>Commercial</v>
      </c>
      <c r="B322" s="30">
        <f>'Complete sheet and details'!T319</f>
        <v>42484</v>
      </c>
      <c r="C322" s="3"/>
      <c r="D322" s="3"/>
      <c r="E322" s="3"/>
    </row>
    <row r="323" spans="1:5" ht="13.75" customHeight="1">
      <c r="A323" s="4" t="str">
        <f>'Complete sheet and details'!I320</f>
        <v>Construction</v>
      </c>
      <c r="B323" s="30">
        <f>'Complete sheet and details'!T320</f>
        <v>42479</v>
      </c>
      <c r="C323" s="3"/>
      <c r="D323" s="3"/>
      <c r="E323" s="3"/>
    </row>
    <row r="324" spans="1:5" ht="13.75" customHeight="1">
      <c r="A324" s="4" t="str">
        <f>'Complete sheet and details'!I321</f>
        <v>Authorities Negligence</v>
      </c>
      <c r="B324" s="30">
        <f>'Complete sheet and details'!T321</f>
        <v>42473</v>
      </c>
      <c r="C324" s="3"/>
      <c r="D324" s="3"/>
      <c r="E324" s="3"/>
    </row>
    <row r="325" spans="1:5" ht="13.75" customHeight="1">
      <c r="A325" s="4" t="str">
        <f>'Complete sheet and details'!I322</f>
        <v>Commercial</v>
      </c>
      <c r="B325" s="30">
        <f>'Complete sheet and details'!T322</f>
        <v>42472</v>
      </c>
      <c r="C325" s="3"/>
      <c r="D325" s="3"/>
      <c r="E325" s="3"/>
    </row>
    <row r="326" spans="1:5" ht="13.75" customHeight="1">
      <c r="A326" s="4" t="str">
        <f>'Complete sheet and details'!I323</f>
        <v>Commercial</v>
      </c>
      <c r="B326" s="30">
        <f>'Complete sheet and details'!T323</f>
        <v>42470</v>
      </c>
      <c r="C326" s="3"/>
      <c r="D326" s="3"/>
      <c r="E326" s="3"/>
    </row>
    <row r="327" spans="1:5" ht="13.75" customHeight="1">
      <c r="A327" s="4" t="str">
        <f>'Complete sheet and details'!I324</f>
        <v>Construction</v>
      </c>
      <c r="B327" s="30">
        <f>'Complete sheet and details'!T324</f>
        <v>42461</v>
      </c>
      <c r="C327" s="3"/>
      <c r="D327" s="3"/>
      <c r="E327" s="3"/>
    </row>
    <row r="328" spans="1:5" ht="13.75" customHeight="1">
      <c r="A328" s="4" t="str">
        <f>'Complete sheet and details'!I325</f>
        <v>Authorities Negligence</v>
      </c>
      <c r="B328" s="30">
        <f>'Complete sheet and details'!T325</f>
        <v>42449</v>
      </c>
      <c r="C328" s="3"/>
      <c r="D328" s="3"/>
      <c r="E328" s="3"/>
    </row>
    <row r="329" spans="1:5" ht="13.75" customHeight="1">
      <c r="A329" s="4" t="str">
        <f>'Complete sheet and details'!I326</f>
        <v>Commercial</v>
      </c>
      <c r="B329" s="30">
        <f>'Complete sheet and details'!T326</f>
        <v>42435</v>
      </c>
      <c r="C329" s="3"/>
      <c r="D329" s="3"/>
      <c r="E329" s="3"/>
    </row>
    <row r="330" spans="1:5" ht="13.75" customHeight="1">
      <c r="A330" s="4" t="str">
        <f>'Complete sheet and details'!I327</f>
        <v>Factory</v>
      </c>
      <c r="B330" s="30">
        <f>'Complete sheet and details'!T327</f>
        <v>42434</v>
      </c>
      <c r="C330" s="3"/>
      <c r="D330" s="3"/>
      <c r="E330" s="3"/>
    </row>
    <row r="331" spans="1:5" ht="13.75" customHeight="1">
      <c r="A331" s="4" t="str">
        <f>'Complete sheet and details'!I328</f>
        <v>Commercial</v>
      </c>
      <c r="B331" s="30">
        <f>'Complete sheet and details'!T328</f>
        <v>42432</v>
      </c>
      <c r="C331" s="3"/>
      <c r="D331" s="3"/>
      <c r="E331" s="3"/>
    </row>
    <row r="332" spans="1:5" ht="13.75" customHeight="1">
      <c r="A332" s="4" t="str">
        <f>'Complete sheet and details'!I329</f>
        <v>Residential</v>
      </c>
      <c r="B332" s="30">
        <f>'Complete sheet and details'!T329</f>
        <v>42427</v>
      </c>
      <c r="C332" s="3"/>
      <c r="D332" s="3"/>
      <c r="E332" s="3"/>
    </row>
    <row r="333" spans="1:5" ht="13.75" customHeight="1">
      <c r="A333" s="4" t="str">
        <f>'Complete sheet and details'!I330</f>
        <v>Commercial</v>
      </c>
      <c r="B333" s="30">
        <f>'Complete sheet and details'!T330</f>
        <v>42414</v>
      </c>
      <c r="C333" s="3"/>
      <c r="D333" s="3"/>
      <c r="E333" s="3"/>
    </row>
    <row r="334" spans="1:5" ht="13.75" customHeight="1">
      <c r="A334" s="4" t="str">
        <f>'Complete sheet and details'!I331</f>
        <v>Commercial</v>
      </c>
      <c r="B334" s="30">
        <f>'Complete sheet and details'!T331</f>
        <v>42373</v>
      </c>
      <c r="C334" s="3"/>
      <c r="D334" s="3"/>
      <c r="E334" s="3"/>
    </row>
    <row r="335" spans="1:5" ht="13.75" customHeight="1">
      <c r="A335" s="4" t="str">
        <f>'Complete sheet and details'!I332</f>
        <v>Commercial</v>
      </c>
      <c r="B335" s="30">
        <f>'Complete sheet and details'!T332</f>
        <v>42367</v>
      </c>
      <c r="C335" s="3"/>
      <c r="D335" s="3"/>
      <c r="E335" s="3"/>
    </row>
    <row r="336" spans="1:5" ht="13.75" customHeight="1">
      <c r="A336" s="4" t="str">
        <f>'Complete sheet and details'!I333</f>
        <v>Authorities Negligence</v>
      </c>
      <c r="B336" s="30">
        <f>'Complete sheet and details'!T333</f>
        <v>42365</v>
      </c>
      <c r="C336" s="3"/>
      <c r="D336" s="3"/>
      <c r="E336" s="3"/>
    </row>
    <row r="337" spans="1:5" ht="13.75" customHeight="1">
      <c r="A337" s="4" t="str">
        <f>'Complete sheet and details'!I334</f>
        <v>Residential</v>
      </c>
      <c r="B337" s="30">
        <f>'Complete sheet and details'!T334</f>
        <v>42342</v>
      </c>
      <c r="C337" s="3"/>
      <c r="D337" s="3"/>
      <c r="E337" s="3"/>
    </row>
    <row r="338" spans="1:5" ht="13.75" customHeight="1">
      <c r="A338" s="4" t="str">
        <f>'Complete sheet and details'!I335</f>
        <v>Residential</v>
      </c>
      <c r="B338" s="30">
        <f>'Complete sheet and details'!T335</f>
        <v>42318</v>
      </c>
      <c r="C338" s="3"/>
      <c r="D338" s="3"/>
      <c r="E338" s="3"/>
    </row>
    <row r="339" spans="1:5" ht="13.75" customHeight="1">
      <c r="A339" s="4" t="str">
        <f>'Complete sheet and details'!I336</f>
        <v>Commercial</v>
      </c>
      <c r="B339" s="30">
        <f>'Complete sheet and details'!T336</f>
        <v>42316</v>
      </c>
      <c r="C339" s="3"/>
      <c r="D339" s="3"/>
      <c r="E339" s="3"/>
    </row>
    <row r="340" spans="1:5" ht="13.75" customHeight="1">
      <c r="A340" s="4" t="str">
        <f>'Complete sheet and details'!I337</f>
        <v>Commercial</v>
      </c>
      <c r="B340" s="30">
        <f>'Complete sheet and details'!T337</f>
        <v>42302</v>
      </c>
      <c r="C340" s="3"/>
      <c r="D340" s="3"/>
      <c r="E340" s="3"/>
    </row>
    <row r="341" spans="1:5" ht="13.75" customHeight="1">
      <c r="A341" s="4" t="str">
        <f>'Complete sheet and details'!I338</f>
        <v>Residential</v>
      </c>
      <c r="B341" s="30">
        <f>'Complete sheet and details'!T338</f>
        <v>42298</v>
      </c>
      <c r="C341" s="3"/>
      <c r="D341" s="3"/>
      <c r="E341" s="3"/>
    </row>
    <row r="342" spans="1:5" ht="13.75" customHeight="1">
      <c r="A342" s="4" t="str">
        <f>'Complete sheet and details'!I339</f>
        <v>Commercial</v>
      </c>
      <c r="B342" s="30">
        <f>'Complete sheet and details'!T339</f>
        <v>42295</v>
      </c>
      <c r="C342" s="3"/>
      <c r="D342" s="3"/>
      <c r="E342" s="3"/>
    </row>
    <row r="343" spans="1:5" ht="13.75" customHeight="1">
      <c r="A343" s="4" t="str">
        <f>'Complete sheet and details'!I340</f>
        <v>Residential</v>
      </c>
      <c r="B343" s="30">
        <f>'Complete sheet and details'!T340</f>
        <v>42294</v>
      </c>
      <c r="C343" s="3"/>
      <c r="D343" s="3"/>
      <c r="E343" s="3"/>
    </row>
    <row r="344" spans="1:5" ht="13.75" customHeight="1">
      <c r="A344" s="4" t="str">
        <f>'Complete sheet and details'!I341</f>
        <v>Commercial</v>
      </c>
      <c r="B344" s="30">
        <f>'Complete sheet and details'!T341</f>
        <v>42293</v>
      </c>
      <c r="C344" s="3"/>
      <c r="D344" s="3"/>
      <c r="E344" s="3"/>
    </row>
    <row r="345" spans="1:5" ht="13.75" customHeight="1">
      <c r="A345" s="4" t="str">
        <f>'Complete sheet and details'!I342</f>
        <v>Residential</v>
      </c>
      <c r="B345" s="30">
        <f>'Complete sheet and details'!T342</f>
        <v>42283</v>
      </c>
      <c r="C345" s="3"/>
      <c r="D345" s="3"/>
      <c r="E345" s="3"/>
    </row>
    <row r="346" spans="1:5" ht="13.75" customHeight="1">
      <c r="A346" s="4" t="str">
        <f>'Complete sheet and details'!I343</f>
        <v>Commercial</v>
      </c>
      <c r="B346" s="30">
        <f>'Complete sheet and details'!T343</f>
        <v>42283</v>
      </c>
      <c r="C346" s="3"/>
      <c r="D346" s="3"/>
      <c r="E346" s="3"/>
    </row>
    <row r="347" spans="1:5" ht="13.75" customHeight="1">
      <c r="A347" s="4" t="str">
        <f>'Complete sheet and details'!I344</f>
        <v>Commercial</v>
      </c>
      <c r="B347" s="30">
        <f>'Complete sheet and details'!T344</f>
        <v>42282</v>
      </c>
      <c r="C347" s="3"/>
      <c r="D347" s="3"/>
      <c r="E347" s="3"/>
    </row>
    <row r="348" spans="1:5" ht="13.75" customHeight="1">
      <c r="A348" s="4" t="str">
        <f>'Complete sheet and details'!I345</f>
        <v>Commercial</v>
      </c>
      <c r="B348" s="30">
        <f>'Complete sheet and details'!T345</f>
        <v>42267</v>
      </c>
      <c r="C348" s="3"/>
      <c r="D348" s="3"/>
      <c r="E348" s="3"/>
    </row>
    <row r="349" spans="1:5" ht="13.75" customHeight="1">
      <c r="A349" s="4" t="str">
        <f>'Complete sheet and details'!I346</f>
        <v>Construction</v>
      </c>
      <c r="B349" s="30">
        <f>'Complete sheet and details'!T346</f>
        <v>42261</v>
      </c>
      <c r="C349" s="3"/>
      <c r="D349" s="3"/>
      <c r="E349" s="3"/>
    </row>
    <row r="350" spans="1:5" ht="13.75" customHeight="1">
      <c r="A350" s="4" t="str">
        <f>'Complete sheet and details'!I347</f>
        <v>Commercial</v>
      </c>
      <c r="B350" s="30">
        <f>'Complete sheet and details'!T347</f>
        <v>42251</v>
      </c>
      <c r="C350" s="3"/>
      <c r="D350" s="3"/>
      <c r="E350" s="3"/>
    </row>
    <row r="351" spans="1:5" ht="13.75" customHeight="1">
      <c r="A351" s="4" t="str">
        <f>'Complete sheet and details'!I348</f>
        <v>Residential</v>
      </c>
      <c r="B351" s="30">
        <f>'Complete sheet and details'!T348</f>
        <v>42221</v>
      </c>
      <c r="C351" s="3"/>
      <c r="D351" s="3"/>
      <c r="E351" s="3"/>
    </row>
    <row r="352" spans="1:5" ht="13.75" customHeight="1">
      <c r="A352" s="4" t="str">
        <f>'Complete sheet and details'!I349</f>
        <v>Commercial</v>
      </c>
      <c r="B352" s="30">
        <f>'Complete sheet and details'!T349</f>
        <v>42206</v>
      </c>
      <c r="C352" s="3"/>
      <c r="D352" s="3"/>
      <c r="E352" s="3"/>
    </row>
    <row r="353" spans="1:5" ht="13.75" customHeight="1">
      <c r="A353" s="4" t="str">
        <f>'Complete sheet and details'!I350</f>
        <v>Commercial</v>
      </c>
      <c r="B353" s="30">
        <f>'Complete sheet and details'!T350</f>
        <v>42193</v>
      </c>
      <c r="C353" s="3"/>
      <c r="D353" s="3"/>
      <c r="E353" s="3"/>
    </row>
    <row r="354" spans="1:5" ht="13.75" customHeight="1">
      <c r="A354" s="4" t="str">
        <f>'Complete sheet and details'!I351</f>
        <v>Factory</v>
      </c>
      <c r="B354" s="30">
        <f>'Complete sheet and details'!T351</f>
        <v>42190</v>
      </c>
      <c r="C354" s="3"/>
      <c r="D354" s="3"/>
      <c r="E354" s="3"/>
    </row>
    <row r="355" spans="1:5" ht="13.75" customHeight="1">
      <c r="A355" s="4" t="str">
        <f>'Complete sheet and details'!I352</f>
        <v>Authorities Negligence</v>
      </c>
      <c r="B355" s="30">
        <f>'Complete sheet and details'!T352</f>
        <v>42177</v>
      </c>
      <c r="C355" s="3"/>
      <c r="D355" s="3"/>
      <c r="E355" s="3"/>
    </row>
    <row r="356" spans="1:5" ht="13.75" customHeight="1">
      <c r="A356" s="4" t="str">
        <f>'Complete sheet and details'!I353</f>
        <v>Authorities Negligence</v>
      </c>
      <c r="B356" s="30">
        <f>'Complete sheet and details'!T353</f>
        <v>42175</v>
      </c>
      <c r="C356" s="3"/>
      <c r="D356" s="3"/>
      <c r="E356" s="3"/>
    </row>
    <row r="357" spans="1:5" ht="13.75" customHeight="1">
      <c r="A357" s="4" t="str">
        <f>'Complete sheet and details'!I354</f>
        <v>Authorities Negligence</v>
      </c>
      <c r="B357" s="30">
        <f>'Complete sheet and details'!T354</f>
        <v>42175</v>
      </c>
      <c r="C357" s="3"/>
      <c r="D357" s="3"/>
      <c r="E357" s="3"/>
    </row>
    <row r="358" spans="1:5" ht="13.75" customHeight="1">
      <c r="A358" s="4" t="str">
        <f>'Complete sheet and details'!I355</f>
        <v>Factory</v>
      </c>
      <c r="B358" s="30">
        <f>'Complete sheet and details'!T355</f>
        <v>42173</v>
      </c>
      <c r="C358" s="3"/>
      <c r="D358" s="3"/>
      <c r="E358" s="3"/>
    </row>
    <row r="359" spans="1:5" ht="13.75" customHeight="1">
      <c r="A359" s="4" t="str">
        <f>'Complete sheet and details'!I356</f>
        <v>Commercial</v>
      </c>
      <c r="B359" s="30">
        <f>'Complete sheet and details'!T356</f>
        <v>42168</v>
      </c>
      <c r="C359" s="3"/>
      <c r="D359" s="3"/>
      <c r="E359" s="3"/>
    </row>
    <row r="360" spans="1:5" ht="13.75" customHeight="1">
      <c r="A360" s="4" t="str">
        <f>'Complete sheet and details'!I357</f>
        <v>Residential</v>
      </c>
      <c r="B360" s="30">
        <f>'Complete sheet and details'!T357</f>
        <v>42157</v>
      </c>
      <c r="C360" s="3"/>
      <c r="D360" s="3"/>
      <c r="E360" s="3"/>
    </row>
    <row r="361" spans="1:5" ht="13.75" customHeight="1">
      <c r="A361" s="4" t="str">
        <f>'Complete sheet and details'!I358</f>
        <v>Authorities Negligence</v>
      </c>
      <c r="B361" s="30">
        <f>'Complete sheet and details'!T358</f>
        <v>42157</v>
      </c>
      <c r="C361" s="3"/>
      <c r="D361" s="3"/>
      <c r="E361" s="3"/>
    </row>
    <row r="362" spans="1:5" ht="13.75" customHeight="1">
      <c r="A362" s="4" t="str">
        <f>'Complete sheet and details'!I359</f>
        <v>Factory</v>
      </c>
      <c r="B362" s="30">
        <f>'Complete sheet and details'!T359</f>
        <v>42143</v>
      </c>
      <c r="C362" s="3"/>
      <c r="D362" s="3"/>
      <c r="E362" s="3"/>
    </row>
    <row r="363" spans="1:5" ht="13.75" customHeight="1">
      <c r="A363" s="4" t="str">
        <f>'Complete sheet and details'!I360</f>
        <v>Commercial</v>
      </c>
      <c r="B363" s="30">
        <f>'Complete sheet and details'!T360</f>
        <v>42143</v>
      </c>
      <c r="C363" s="3"/>
      <c r="D363" s="3"/>
      <c r="E363" s="3"/>
    </row>
    <row r="364" spans="1:5" ht="13.75" customHeight="1">
      <c r="A364" s="4" t="str">
        <f>'Complete sheet and details'!I361</f>
        <v>Commercial</v>
      </c>
      <c r="B364" s="30">
        <f>'Complete sheet and details'!T361</f>
        <v>42133</v>
      </c>
      <c r="C364" s="3"/>
      <c r="D364" s="3"/>
      <c r="E364" s="3"/>
    </row>
    <row r="365" spans="1:5" ht="13.75" customHeight="1">
      <c r="A365" s="4" t="str">
        <f>'Complete sheet and details'!I362</f>
        <v>Residential</v>
      </c>
      <c r="B365" s="30">
        <f>'Complete sheet and details'!T362</f>
        <v>42119</v>
      </c>
      <c r="C365" s="3"/>
      <c r="D365" s="3"/>
      <c r="E365" s="3"/>
    </row>
    <row r="366" spans="1:5" ht="13.75" customHeight="1">
      <c r="A366" s="4" t="str">
        <f>'Complete sheet and details'!I363</f>
        <v>Authorities Negligence</v>
      </c>
      <c r="B366" s="30">
        <f>'Complete sheet and details'!T363</f>
        <v>42108</v>
      </c>
      <c r="C366" s="3"/>
      <c r="D366" s="3"/>
      <c r="E366" s="3"/>
    </row>
    <row r="367" spans="1:5" ht="13.75" customHeight="1">
      <c r="A367" s="4" t="str">
        <f>'Complete sheet and details'!I364</f>
        <v>Residential</v>
      </c>
      <c r="B367" s="30">
        <f>'Complete sheet and details'!T364</f>
        <v>42106</v>
      </c>
      <c r="C367" s="3"/>
      <c r="D367" s="3"/>
      <c r="E367" s="3"/>
    </row>
    <row r="368" spans="1:5" ht="13.75" customHeight="1">
      <c r="A368" s="4" t="str">
        <f>'Complete sheet and details'!I365</f>
        <v>Commercial</v>
      </c>
      <c r="B368" s="30">
        <f>'Complete sheet and details'!T365</f>
        <v>42105</v>
      </c>
      <c r="C368" s="3"/>
      <c r="D368" s="3"/>
      <c r="E368" s="3"/>
    </row>
    <row r="369" spans="1:5" ht="13.75" customHeight="1">
      <c r="A369" s="4" t="str">
        <f>'Complete sheet and details'!I366</f>
        <v>Construction</v>
      </c>
      <c r="B369" s="30">
        <f>'Complete sheet and details'!T366</f>
        <v>42092</v>
      </c>
      <c r="C369" s="3"/>
      <c r="D369" s="3"/>
      <c r="E369" s="3"/>
    </row>
    <row r="370" spans="1:5" ht="13.75" customHeight="1">
      <c r="A370" s="4" t="str">
        <f>'Complete sheet and details'!I367</f>
        <v>Commercial</v>
      </c>
      <c r="B370" s="30">
        <f>'Complete sheet and details'!T367</f>
        <v>42088</v>
      </c>
      <c r="C370" s="3"/>
      <c r="D370" s="3"/>
      <c r="E370" s="3"/>
    </row>
    <row r="371" spans="1:5" ht="13.75" customHeight="1">
      <c r="A371" s="4" t="str">
        <f>'Complete sheet and details'!I368</f>
        <v>Residential</v>
      </c>
      <c r="B371" s="30">
        <f>'Complete sheet and details'!T368</f>
        <v>42086</v>
      </c>
      <c r="C371" s="3"/>
      <c r="D371" s="3"/>
      <c r="E371" s="3"/>
    </row>
    <row r="372" spans="1:5" ht="13.75" customHeight="1">
      <c r="A372" s="4" t="str">
        <f>'Complete sheet and details'!I369</f>
        <v>Factory</v>
      </c>
      <c r="B372" s="30">
        <f>'Complete sheet and details'!T369</f>
        <v>42078</v>
      </c>
      <c r="C372" s="3"/>
      <c r="D372" s="3"/>
      <c r="E372" s="3"/>
    </row>
    <row r="373" spans="1:5" ht="13.75" customHeight="1">
      <c r="A373" s="4" t="str">
        <f>'Complete sheet and details'!I370</f>
        <v>Commercial</v>
      </c>
      <c r="B373" s="30">
        <f>'Complete sheet and details'!T370</f>
        <v>42066</v>
      </c>
      <c r="C373" s="3"/>
      <c r="D373" s="3"/>
      <c r="E373" s="3"/>
    </row>
    <row r="374" spans="1:5" ht="13.75" customHeight="1">
      <c r="A374" s="4" t="str">
        <f>'Complete sheet and details'!I371</f>
        <v>Authorities Negligence</v>
      </c>
      <c r="B374" s="30">
        <f>'Complete sheet and details'!T371</f>
        <v>42060</v>
      </c>
      <c r="C374" s="3"/>
      <c r="D374" s="3"/>
      <c r="E374" s="3"/>
    </row>
    <row r="375" spans="1:5" ht="13.75" customHeight="1">
      <c r="A375" s="4" t="str">
        <f>'Complete sheet and details'!I372</f>
        <v>Commercial</v>
      </c>
      <c r="B375" s="30">
        <f>'Complete sheet and details'!T372</f>
        <v>42035</v>
      </c>
      <c r="C375" s="3"/>
      <c r="D375" s="3"/>
      <c r="E375" s="3"/>
    </row>
    <row r="376" spans="1:5" ht="13.75" customHeight="1">
      <c r="A376" s="4" t="str">
        <f>'Complete sheet and details'!I373</f>
        <v>Miscellaneous</v>
      </c>
      <c r="B376" s="30">
        <f>'Complete sheet and details'!T373</f>
        <v>42021</v>
      </c>
      <c r="C376" s="3"/>
      <c r="D376" s="3"/>
      <c r="E376" s="3"/>
    </row>
    <row r="377" spans="1:5" ht="13.75" customHeight="1">
      <c r="A377" s="4" t="str">
        <f>'Complete sheet and details'!I374</f>
        <v>Commercial</v>
      </c>
      <c r="B377" s="30">
        <f>'Complete sheet and details'!T374</f>
        <v>42010</v>
      </c>
      <c r="C377" s="3"/>
      <c r="D377" s="3"/>
      <c r="E377" s="3"/>
    </row>
    <row r="378" spans="1:5" ht="13.75" customHeight="1">
      <c r="A378" s="4" t="str">
        <f>'Complete sheet and details'!I375</f>
        <v>Commercial</v>
      </c>
      <c r="B378" s="30">
        <f>'Complete sheet and details'!T375</f>
        <v>41987</v>
      </c>
      <c r="C378" s="3"/>
      <c r="D378" s="3"/>
      <c r="E378" s="3"/>
    </row>
    <row r="379" spans="1:5" ht="13.75" customHeight="1">
      <c r="A379" s="4" t="str">
        <f>'Complete sheet and details'!I376</f>
        <v>Residential</v>
      </c>
      <c r="B379" s="30">
        <f>'Complete sheet and details'!T376</f>
        <v>41986</v>
      </c>
      <c r="C379" s="3"/>
      <c r="D379" s="3"/>
      <c r="E379" s="3"/>
    </row>
    <row r="380" spans="1:5" ht="13.75" customHeight="1">
      <c r="A380" s="4" t="str">
        <f>'Complete sheet and details'!I377</f>
        <v>Commercial</v>
      </c>
      <c r="B380" s="30">
        <f>'Complete sheet and details'!T377</f>
        <v>41979</v>
      </c>
      <c r="C380" s="3"/>
      <c r="D380" s="3"/>
      <c r="E380" s="3"/>
    </row>
    <row r="381" spans="1:5" ht="13.75" customHeight="1">
      <c r="A381" s="4" t="str">
        <f>'Complete sheet and details'!I378</f>
        <v>Residential</v>
      </c>
      <c r="B381" s="30">
        <f>'Complete sheet and details'!T378</f>
        <v>41963</v>
      </c>
      <c r="C381" s="3"/>
      <c r="D381" s="3"/>
      <c r="E381" s="3"/>
    </row>
    <row r="382" spans="1:5" ht="13.75" customHeight="1">
      <c r="A382" s="4" t="str">
        <f>'Complete sheet and details'!I379</f>
        <v>Commercial</v>
      </c>
      <c r="B382" s="30">
        <f>'Complete sheet and details'!T379</f>
        <v>41943</v>
      </c>
      <c r="C382" s="3"/>
      <c r="D382" s="3"/>
      <c r="E382" s="3"/>
    </row>
    <row r="383" spans="1:5" ht="13.75" customHeight="1">
      <c r="A383" s="4" t="str">
        <f>'Complete sheet and details'!I380</f>
        <v>Commercial</v>
      </c>
      <c r="B383" s="30">
        <f>'Complete sheet and details'!T380</f>
        <v>41938</v>
      </c>
      <c r="C383" s="3"/>
      <c r="D383" s="3"/>
      <c r="E383" s="3"/>
    </row>
    <row r="384" spans="1:5" ht="13.75" customHeight="1">
      <c r="A384" s="4" t="str">
        <f>'Complete sheet and details'!I381</f>
        <v>Commercial</v>
      </c>
      <c r="B384" s="30">
        <f>'Complete sheet and details'!T381</f>
        <v>41937</v>
      </c>
      <c r="C384" s="3"/>
      <c r="D384" s="3"/>
      <c r="E384" s="3"/>
    </row>
    <row r="385" spans="1:5" ht="13.75" customHeight="1">
      <c r="A385" s="4" t="str">
        <f>'Complete sheet and details'!I382</f>
        <v>Residential</v>
      </c>
      <c r="B385" s="30">
        <f>'Complete sheet and details'!T382</f>
        <v>41852</v>
      </c>
      <c r="C385" s="3"/>
      <c r="D385" s="3"/>
      <c r="E385" s="3"/>
    </row>
    <row r="386" spans="1:5" ht="13.75" customHeight="1">
      <c r="A386" s="4" t="str">
        <f>'Complete sheet and details'!I383</f>
        <v>Authorities Negligence</v>
      </c>
      <c r="B386" s="30">
        <f>'Complete sheet and details'!T383</f>
        <v>41850</v>
      </c>
      <c r="C386" s="3"/>
      <c r="D386" s="3"/>
      <c r="E386" s="3"/>
    </row>
    <row r="387" spans="1:5" ht="13.75" customHeight="1">
      <c r="A387" s="4" t="str">
        <f>'Complete sheet and details'!I384</f>
        <v>Commercial</v>
      </c>
      <c r="B387" s="30">
        <f>'Complete sheet and details'!T384</f>
        <v>41843</v>
      </c>
      <c r="C387" s="3"/>
      <c r="D387" s="3"/>
      <c r="E387" s="3"/>
    </row>
    <row r="388" spans="1:5" ht="13.75" customHeight="1">
      <c r="A388" s="4" t="str">
        <f>'Complete sheet and details'!I385</f>
        <v>Commercial</v>
      </c>
      <c r="B388" s="30">
        <f>'Complete sheet and details'!T385</f>
        <v>41817</v>
      </c>
      <c r="C388" s="3"/>
      <c r="D388" s="3"/>
      <c r="E388" s="3"/>
    </row>
    <row r="389" spans="1:5" ht="13.75" customHeight="1">
      <c r="A389" s="4" t="str">
        <f>'Complete sheet and details'!I386</f>
        <v>Commercial</v>
      </c>
      <c r="B389" s="30">
        <f>'Complete sheet and details'!T386</f>
        <v>41811</v>
      </c>
      <c r="C389" s="3"/>
      <c r="D389" s="3"/>
      <c r="E389" s="3"/>
    </row>
    <row r="390" spans="1:5" ht="13.75" customHeight="1">
      <c r="A390" s="4" t="str">
        <f>'n ation'!J42</f>
        <v>Commercial</v>
      </c>
      <c r="B390" s="30">
        <f>'n ation'!G42</f>
        <v>41639</v>
      </c>
      <c r="C390" s="3"/>
      <c r="D390" s="3"/>
      <c r="E390" s="3"/>
    </row>
    <row r="391" spans="1:5" ht="13.75" customHeight="1">
      <c r="A391" s="4" t="str">
        <f>'n ation'!J1</f>
        <v>Construction</v>
      </c>
      <c r="B391" s="30">
        <f>'n ation'!G1</f>
        <v>41643</v>
      </c>
      <c r="C391" s="3"/>
      <c r="D391" s="3"/>
      <c r="E391" s="3"/>
    </row>
    <row r="392" spans="1:5" ht="13.75" customHeight="1">
      <c r="A392" s="4" t="str">
        <f>'n ation'!J2</f>
        <v>Factory</v>
      </c>
      <c r="B392" s="30">
        <f>'n ation'!G2</f>
        <v>41810</v>
      </c>
      <c r="C392" s="3"/>
      <c r="D392" s="3"/>
      <c r="E392" s="3"/>
    </row>
    <row r="393" spans="1:5" ht="13.75" customHeight="1">
      <c r="A393" s="4" t="str">
        <f>'n ation'!J3</f>
        <v>Construction</v>
      </c>
      <c r="B393" s="30">
        <f>'n ation'!G3</f>
        <v>41818</v>
      </c>
      <c r="C393" s="3"/>
      <c r="D393" s="3"/>
      <c r="E393" s="3"/>
    </row>
    <row r="394" spans="1:5" ht="13.75" customHeight="1">
      <c r="A394" s="4" t="str">
        <f>'n ation'!J4</f>
        <v>Construction</v>
      </c>
      <c r="B394" s="30">
        <f>'n ation'!G4</f>
        <v>41818</v>
      </c>
      <c r="C394" s="3"/>
      <c r="D394" s="3"/>
      <c r="E394" s="3"/>
    </row>
    <row r="395" spans="1:5" ht="13.75" customHeight="1">
      <c r="A395" s="4" t="str">
        <f>'n ation'!J5</f>
        <v>Factory</v>
      </c>
      <c r="B395" s="30">
        <f>'n ation'!G5</f>
        <v>41818</v>
      </c>
      <c r="C395" s="3"/>
      <c r="D395" s="3"/>
      <c r="E395" s="3"/>
    </row>
    <row r="396" spans="1:5" ht="13.75" customHeight="1">
      <c r="A396" s="4" t="str">
        <f>'n ation'!J6</f>
        <v>Factory</v>
      </c>
      <c r="B396" s="30">
        <f>'n ation'!G6</f>
        <v>41818</v>
      </c>
      <c r="C396" s="3"/>
      <c r="D396" s="3"/>
      <c r="E396" s="3"/>
    </row>
    <row r="397" spans="1:5" ht="13.75" customHeight="1">
      <c r="A397" s="4" t="str">
        <f>'n ation'!J7</f>
        <v>Construction</v>
      </c>
      <c r="B397" s="30">
        <f>'n ation'!G7</f>
        <v>41826</v>
      </c>
      <c r="C397" s="3"/>
      <c r="D397" s="3"/>
      <c r="E397" s="3"/>
    </row>
    <row r="398" spans="1:5" ht="13.75" customHeight="1">
      <c r="A398" s="4" t="str">
        <f>'n ation'!J8</f>
        <v>Authorities Negligence</v>
      </c>
      <c r="B398" s="30">
        <f>'n ation'!G8</f>
        <v>41915</v>
      </c>
      <c r="C398" s="3"/>
      <c r="D398" s="3"/>
      <c r="E398" s="3"/>
    </row>
    <row r="399" spans="1:5" ht="13.75" customHeight="1">
      <c r="A399" s="4" t="str">
        <f>'n ation'!J9</f>
        <v>Construction</v>
      </c>
      <c r="B399" s="30">
        <f>'n ation'!G9</f>
        <v>41928</v>
      </c>
      <c r="C399" s="3"/>
      <c r="D399" s="3"/>
      <c r="E399" s="3"/>
    </row>
    <row r="400" spans="1:5" ht="13.75" customHeight="1">
      <c r="A400" s="4" t="str">
        <f>'n ation'!J10</f>
        <v>Commercial</v>
      </c>
      <c r="B400" s="30">
        <f>'n ation'!G10</f>
        <v>41974</v>
      </c>
      <c r="C400" s="3"/>
      <c r="D400" s="3"/>
      <c r="E400" s="3"/>
    </row>
    <row r="401" spans="1:5" ht="13.75" customHeight="1">
      <c r="A401" s="4" t="str">
        <f>'n ation'!J11</f>
        <v>Factory</v>
      </c>
      <c r="B401" s="30">
        <f>'n ation'!G11</f>
        <v>42092</v>
      </c>
      <c r="C401" s="3"/>
      <c r="D401" s="3"/>
      <c r="E401" s="3"/>
    </row>
    <row r="402" spans="1:5" ht="13.75" customHeight="1">
      <c r="A402" s="4" t="str">
        <f>'n ation'!J12</f>
        <v>Factory</v>
      </c>
      <c r="B402" s="30">
        <f>'n ation'!G12</f>
        <v>42098</v>
      </c>
      <c r="C402" s="3"/>
      <c r="D402" s="3"/>
      <c r="E402" s="3"/>
    </row>
    <row r="403" spans="1:5" ht="13.75" customHeight="1">
      <c r="A403" s="4" t="str">
        <f>'n ation'!J13</f>
        <v>Factory</v>
      </c>
      <c r="B403" s="30">
        <f>'n ation'!G13</f>
        <v>42129</v>
      </c>
      <c r="C403" s="3"/>
      <c r="D403" s="3"/>
      <c r="E403" s="3"/>
    </row>
    <row r="404" spans="1:5" ht="13.75" customHeight="1">
      <c r="A404" s="4" t="str">
        <f>'n ation'!J14</f>
        <v>Factory</v>
      </c>
      <c r="B404" s="30">
        <f>'n ation'!G14</f>
        <v>42131</v>
      </c>
      <c r="C404" s="3"/>
      <c r="D404" s="3"/>
      <c r="E404" s="3"/>
    </row>
    <row r="405" spans="1:5" ht="13.75" customHeight="1">
      <c r="A405" s="4" t="str">
        <f>'n ation'!J15</f>
        <v>Authorities Negligence</v>
      </c>
      <c r="B405" s="30">
        <f>'n ation'!G15</f>
        <v>42181</v>
      </c>
      <c r="C405" s="3"/>
      <c r="D405" s="3"/>
      <c r="E405" s="3"/>
    </row>
    <row r="406" spans="1:5" ht="13.75" customHeight="1">
      <c r="A406" s="4" t="str">
        <f>'n ation'!J16</f>
        <v>Commercial</v>
      </c>
      <c r="B406" s="30">
        <f>'n ation'!G16</f>
        <v>42192</v>
      </c>
      <c r="C406" s="3"/>
      <c r="D406" s="3"/>
      <c r="E406" s="3"/>
    </row>
    <row r="407" spans="1:5" ht="13.75" customHeight="1">
      <c r="A407" s="4" t="str">
        <f>'n ation'!J17</f>
        <v>Factory</v>
      </c>
      <c r="B407" s="30">
        <f>'n ation'!G17</f>
        <v>42228</v>
      </c>
      <c r="C407" s="3"/>
      <c r="D407" s="3"/>
      <c r="E407" s="3"/>
    </row>
    <row r="408" spans="1:5" ht="13.75" customHeight="1">
      <c r="A408" s="4" t="str">
        <f>'n ation'!J18</f>
        <v>Factory</v>
      </c>
      <c r="B408" s="30">
        <f>'n ation'!G18</f>
        <v>42259</v>
      </c>
      <c r="C408" s="3"/>
      <c r="D408" s="3"/>
      <c r="E408" s="3"/>
    </row>
    <row r="409" spans="1:5" ht="13.75" customHeight="1">
      <c r="A409" s="4" t="str">
        <f>'n ation'!J19</f>
        <v>Commercial</v>
      </c>
      <c r="B409" s="30">
        <f>'n ation'!G19</f>
        <v>42365</v>
      </c>
      <c r="C409" s="3"/>
      <c r="D409" s="3"/>
      <c r="E409" s="3"/>
    </row>
    <row r="410" spans="1:5" ht="13.75" customHeight="1">
      <c r="A410" s="4" t="str">
        <f>'n ation'!J20</f>
        <v>Construction</v>
      </c>
      <c r="B410" s="30">
        <f>'n ation'!G20</f>
        <v>42460</v>
      </c>
      <c r="C410" s="3"/>
      <c r="D410" s="3"/>
      <c r="E410" s="3"/>
    </row>
    <row r="411" spans="1:5" ht="13.75" customHeight="1">
      <c r="A411" s="4" t="str">
        <f>'n ation'!J21</f>
        <v>Factory</v>
      </c>
      <c r="B411" s="30">
        <f>'n ation'!G21</f>
        <v>42466</v>
      </c>
      <c r="C411" s="3"/>
      <c r="D411" s="3"/>
      <c r="E411" s="3"/>
    </row>
    <row r="412" spans="1:5" ht="13.75" customHeight="1">
      <c r="A412" s="4" t="str">
        <f>'n ation'!J22</f>
        <v>Commercial</v>
      </c>
      <c r="B412" s="30">
        <f>'n ation'!G22</f>
        <v>42470</v>
      </c>
      <c r="C412" s="3"/>
      <c r="D412" s="3"/>
      <c r="E412" s="3"/>
    </row>
    <row r="413" spans="1:5" ht="13.75" customHeight="1">
      <c r="A413" s="4" t="str">
        <f>'n ation'!J23</f>
        <v>Authorities Negligence</v>
      </c>
      <c r="B413" s="30">
        <f>'n ation'!G23</f>
        <v>43043</v>
      </c>
      <c r="C413" s="3"/>
      <c r="D413" s="3"/>
      <c r="E413" s="3"/>
    </row>
    <row r="414" spans="1:5" ht="13.75" customHeight="1">
      <c r="A414" s="4" t="str">
        <f>'n ation'!J24</f>
        <v>Residential</v>
      </c>
      <c r="B414" s="30">
        <f>'n ation'!G24</f>
        <v>43067</v>
      </c>
      <c r="C414" s="3"/>
      <c r="D414" s="3"/>
      <c r="E414" s="3"/>
    </row>
    <row r="415" spans="1:5" ht="13.75" customHeight="1">
      <c r="A415" s="4" t="str">
        <f>'n ation'!J25</f>
        <v>Miscellaneous</v>
      </c>
      <c r="B415" s="30">
        <f>'n ation'!G25</f>
        <v>43133</v>
      </c>
      <c r="C415" s="3"/>
      <c r="D415" s="3"/>
      <c r="E415" s="3"/>
    </row>
    <row r="416" spans="1:5" ht="13.75" customHeight="1">
      <c r="A416" s="4" t="str">
        <f>'n ation'!J26</f>
        <v>Commercial</v>
      </c>
      <c r="B416" s="30">
        <f>'n ation'!G26</f>
        <v>43140</v>
      </c>
      <c r="C416" s="3"/>
      <c r="D416" s="3"/>
      <c r="E416" s="3"/>
    </row>
    <row r="417" spans="1:5" ht="13.75" customHeight="1">
      <c r="A417" s="4" t="str">
        <f>'n ation'!J27</f>
        <v>Commercial</v>
      </c>
      <c r="B417" s="30">
        <f>'n ation'!G27</f>
        <v>43144</v>
      </c>
      <c r="C417" s="3"/>
      <c r="D417" s="3"/>
      <c r="E417" s="3"/>
    </row>
    <row r="418" spans="1:5" ht="13.75" customHeight="1">
      <c r="A418" s="4" t="str">
        <f>'n ation'!J28</f>
        <v>Commercial</v>
      </c>
      <c r="B418" s="30">
        <f>'n ation'!G28</f>
        <v>43451</v>
      </c>
      <c r="C418" s="3"/>
      <c r="D418" s="3"/>
      <c r="E418" s="3"/>
    </row>
    <row r="419" spans="1:5" ht="13.75" customHeight="1">
      <c r="A419" s="4" t="str">
        <f>'n ation'!J29</f>
        <v>Factory</v>
      </c>
      <c r="B419" s="30">
        <f>'n ation'!G29</f>
        <v>42789</v>
      </c>
      <c r="C419" s="3"/>
      <c r="D419" s="3"/>
      <c r="E419" s="3"/>
    </row>
    <row r="420" spans="1:5" ht="13.75" customHeight="1">
      <c r="A420" s="4" t="str">
        <f>'n ation'!J30</f>
        <v>Construction</v>
      </c>
      <c r="B420" s="30">
        <f>'n ation'!G30</f>
        <v>43191</v>
      </c>
      <c r="C420" s="3"/>
      <c r="D420" s="3"/>
      <c r="E420" s="3"/>
    </row>
    <row r="421" spans="1:5" ht="13.75" customHeight="1">
      <c r="A421" s="4" t="str">
        <f>'n ation'!J31</f>
        <v>Residential</v>
      </c>
      <c r="B421" s="30">
        <f>'n ation'!G31</f>
        <v>43191</v>
      </c>
      <c r="C421" s="3"/>
      <c r="D421" s="3"/>
      <c r="E421" s="3"/>
    </row>
    <row r="422" spans="1:5" ht="13.75" customHeight="1">
      <c r="A422" s="4" t="str">
        <f>'n ation'!J32</f>
        <v>Authorities Negligence</v>
      </c>
      <c r="B422" s="30">
        <f>'n ation'!G32</f>
        <v>43198</v>
      </c>
      <c r="C422" s="3"/>
      <c r="D422" s="3"/>
      <c r="E422" s="3"/>
    </row>
    <row r="423" spans="1:5" ht="13.75" customHeight="1">
      <c r="A423" s="4" t="str">
        <f>'n ation'!J33</f>
        <v>Commercial</v>
      </c>
      <c r="B423" s="30">
        <f>'n ation'!G33</f>
        <v>43201</v>
      </c>
      <c r="C423" s="3"/>
      <c r="D423" s="3"/>
      <c r="E423" s="3"/>
    </row>
    <row r="424" spans="1:5" ht="13.75" customHeight="1">
      <c r="A424" s="4" t="str">
        <f>'n ation'!J34</f>
        <v>Residential</v>
      </c>
      <c r="B424" s="30">
        <f>'n ation'!G34</f>
        <v>43228</v>
      </c>
      <c r="C424" s="3"/>
      <c r="D424" s="3"/>
      <c r="E424" s="3"/>
    </row>
    <row r="425" spans="1:5" ht="13.75" customHeight="1">
      <c r="A425" s="4" t="str">
        <f>'n ation'!J35</f>
        <v>Construction</v>
      </c>
      <c r="B425" s="30">
        <f>'n ation'!G35</f>
        <v>43235</v>
      </c>
      <c r="C425" s="3"/>
      <c r="D425" s="3"/>
      <c r="E425" s="3"/>
    </row>
    <row r="426" spans="1:5" ht="13.75" customHeight="1">
      <c r="A426" s="4" t="str">
        <f>'n ation'!J36</f>
        <v>Residential</v>
      </c>
      <c r="B426" s="30">
        <f>'n ation'!G36</f>
        <v>43240</v>
      </c>
      <c r="C426" s="3"/>
      <c r="D426" s="3"/>
      <c r="E426" s="3"/>
    </row>
    <row r="427" spans="1:5" ht="13.75" customHeight="1">
      <c r="A427" s="4" t="str">
        <f>'n ation'!J37</f>
        <v>Commercial</v>
      </c>
      <c r="B427" s="30">
        <f>'n ation'!G37</f>
        <v>43248</v>
      </c>
      <c r="C427" s="3"/>
      <c r="D427" s="3"/>
      <c r="E427" s="3"/>
    </row>
    <row r="428" spans="1:5" ht="13.75" customHeight="1">
      <c r="A428" s="4" t="str">
        <f>'n ation'!J38</f>
        <v>Construction</v>
      </c>
      <c r="B428" s="30">
        <f>'n ation'!G38</f>
        <v>43489</v>
      </c>
      <c r="C428" s="3"/>
      <c r="D428" s="3"/>
      <c r="E428" s="3"/>
    </row>
    <row r="429" spans="1:5" ht="13.75" customHeight="1">
      <c r="A429" s="4" t="str">
        <f>'n ation'!J39</f>
        <v>Commercial</v>
      </c>
      <c r="B429" s="30">
        <f>'n ation'!G39</f>
        <v>43801</v>
      </c>
      <c r="C429" s="3"/>
      <c r="D429" s="3"/>
      <c r="E429" s="3"/>
    </row>
    <row r="430" spans="1:5" ht="13.75" customHeight="1">
      <c r="A430" s="4" t="str">
        <f>'n ation'!J40</f>
        <v>Miscellaneous</v>
      </c>
      <c r="B430" s="30">
        <f>'n ation'!G40</f>
        <v>43519</v>
      </c>
      <c r="C430" s="3"/>
      <c r="D430" s="3"/>
      <c r="E430" s="3"/>
    </row>
    <row r="431" spans="1:5" ht="13.75" customHeight="1">
      <c r="A431" s="4" t="str">
        <f>'n ation'!J41</f>
        <v>Factory</v>
      </c>
      <c r="B431" s="30">
        <f>'n ation'!G41</f>
        <v>43520</v>
      </c>
      <c r="C431" s="3"/>
      <c r="D431" s="3"/>
      <c r="E431" s="3"/>
    </row>
    <row r="432" spans="1:5" ht="13.75" customHeight="1">
      <c r="A432" s="12">
        <f>'Complete sheet and details'!I428</f>
        <v>0</v>
      </c>
      <c r="B432" s="12">
        <f>'Complete sheet and details'!T428</f>
        <v>0</v>
      </c>
      <c r="C432" s="3"/>
      <c r="D432" s="3"/>
      <c r="E432" s="3"/>
    </row>
    <row r="433" spans="1:5" ht="13.75" customHeight="1">
      <c r="A433" s="12">
        <f>'Complete sheet and details'!I429</f>
        <v>0</v>
      </c>
      <c r="B433" s="12">
        <f>'Complete sheet and details'!T429</f>
        <v>0</v>
      </c>
      <c r="C433" s="3"/>
      <c r="D433" s="3"/>
      <c r="E433" s="3"/>
    </row>
    <row r="434" spans="1:5" ht="13.75" customHeight="1">
      <c r="A434" s="12">
        <f>'Complete sheet and details'!I430</f>
        <v>0</v>
      </c>
      <c r="B434" s="12">
        <f>'Complete sheet and details'!T430</f>
        <v>0</v>
      </c>
      <c r="C434" s="3"/>
      <c r="D434" s="3"/>
      <c r="E434" s="3"/>
    </row>
    <row r="435" spans="1:5" ht="13.75" customHeight="1">
      <c r="A435" s="12">
        <f>'Complete sheet and details'!I431</f>
        <v>0</v>
      </c>
      <c r="B435" s="12">
        <f>'Complete sheet and details'!T431</f>
        <v>0</v>
      </c>
      <c r="C435" s="3"/>
      <c r="D435" s="3"/>
      <c r="E435" s="3"/>
    </row>
    <row r="436" spans="1:5" ht="13.75" customHeight="1">
      <c r="A436" s="12">
        <f>'Complete sheet and details'!I432</f>
        <v>0</v>
      </c>
      <c r="B436" s="12">
        <f>'Complete sheet and details'!T432</f>
        <v>0</v>
      </c>
      <c r="C436" s="3"/>
      <c r="D436" s="3"/>
      <c r="E436" s="3"/>
    </row>
    <row r="437" spans="1:5" ht="13.75" customHeight="1">
      <c r="A437" s="12">
        <f>'Complete sheet and details'!I433</f>
        <v>0</v>
      </c>
      <c r="B437" s="12">
        <f>'Complete sheet and details'!T433</f>
        <v>0</v>
      </c>
      <c r="C437" s="3"/>
      <c r="D437" s="3"/>
      <c r="E437" s="3"/>
    </row>
    <row r="438" spans="1:5" ht="13.75" customHeight="1">
      <c r="A438" s="12">
        <f>'Complete sheet and details'!I434</f>
        <v>0</v>
      </c>
      <c r="B438" s="12">
        <f>'Complete sheet and details'!T434</f>
        <v>0</v>
      </c>
      <c r="C438" s="3"/>
      <c r="D438" s="3"/>
      <c r="E438" s="3"/>
    </row>
    <row r="439" spans="1:5" ht="13.75" customHeight="1">
      <c r="A439" s="12">
        <f>'Complete sheet and details'!I435</f>
        <v>0</v>
      </c>
      <c r="B439" s="12">
        <f>'Complete sheet and details'!T435</f>
        <v>0</v>
      </c>
      <c r="C439" s="3"/>
      <c r="D439" s="3"/>
      <c r="E439" s="3"/>
    </row>
    <row r="440" spans="1:5" ht="13.75" customHeight="1">
      <c r="A440" s="12">
        <f>'Complete sheet and details'!I436</f>
        <v>0</v>
      </c>
      <c r="B440" s="12">
        <f>'Complete sheet and details'!T436</f>
        <v>0</v>
      </c>
      <c r="C440" s="3"/>
      <c r="D440" s="3"/>
      <c r="E440" s="3"/>
    </row>
    <row r="441" spans="1:5" ht="13.75" customHeight="1">
      <c r="A441" s="12">
        <f>'Complete sheet and details'!I437</f>
        <v>0</v>
      </c>
      <c r="B441" s="12">
        <f>'Complete sheet and details'!T437</f>
        <v>0</v>
      </c>
      <c r="C441" s="3"/>
      <c r="D441" s="3"/>
      <c r="E441" s="3"/>
    </row>
    <row r="442" spans="1:5" ht="13.75" customHeight="1">
      <c r="A442" s="12">
        <f>'Complete sheet and details'!I438</f>
        <v>0</v>
      </c>
      <c r="B442" s="12">
        <f>'Complete sheet and details'!T438</f>
        <v>0</v>
      </c>
      <c r="C442" s="3"/>
      <c r="D442" s="3"/>
      <c r="E442" s="3"/>
    </row>
    <row r="443" spans="1:5" ht="13.75" customHeight="1">
      <c r="A443" s="12">
        <f>'Complete sheet and details'!I439</f>
        <v>0</v>
      </c>
      <c r="B443" s="12">
        <f>'Complete sheet and details'!T439</f>
        <v>0</v>
      </c>
      <c r="C443" s="3"/>
      <c r="D443" s="3"/>
      <c r="E443" s="3"/>
    </row>
    <row r="444" spans="1:5" ht="13.75" customHeight="1">
      <c r="A444" s="12">
        <f>'Complete sheet and details'!I440</f>
        <v>0</v>
      </c>
      <c r="B444" s="12">
        <f>'Complete sheet and details'!T440</f>
        <v>0</v>
      </c>
      <c r="C444" s="3"/>
      <c r="D444" s="3"/>
      <c r="E444" s="3"/>
    </row>
    <row r="445" spans="1:5" ht="13.75" customHeight="1">
      <c r="A445" s="12">
        <f>'Complete sheet and details'!I441</f>
        <v>0</v>
      </c>
      <c r="B445" s="12">
        <f>'Complete sheet and details'!T441</f>
        <v>0</v>
      </c>
      <c r="C445" s="3"/>
      <c r="D445" s="3"/>
      <c r="E445" s="3"/>
    </row>
    <row r="446" spans="1:5" ht="13.75" customHeight="1">
      <c r="A446" s="12">
        <f>'Complete sheet and details'!I442</f>
        <v>0</v>
      </c>
      <c r="B446" s="12">
        <f>'Complete sheet and details'!T442</f>
        <v>0</v>
      </c>
      <c r="C446" s="3"/>
      <c r="D446" s="3"/>
      <c r="E446" s="3"/>
    </row>
    <row r="447" spans="1:5" ht="13.75" customHeight="1">
      <c r="A447" s="12">
        <f>'Complete sheet and details'!I443</f>
        <v>0</v>
      </c>
      <c r="B447" s="12">
        <f>'Complete sheet and details'!T443</f>
        <v>0</v>
      </c>
      <c r="C447" s="3"/>
      <c r="D447" s="3"/>
      <c r="E447" s="3"/>
    </row>
    <row r="448" spans="1:5" ht="13.75" customHeight="1">
      <c r="A448" s="12">
        <f>'Complete sheet and details'!I444</f>
        <v>0</v>
      </c>
      <c r="B448" s="12">
        <f>'Complete sheet and details'!T444</f>
        <v>0</v>
      </c>
      <c r="C448" s="3"/>
      <c r="D448" s="3"/>
      <c r="E448" s="3"/>
    </row>
    <row r="449" spans="1:5" ht="13.75" customHeight="1">
      <c r="A449" s="12">
        <f>'Complete sheet and details'!I445</f>
        <v>0</v>
      </c>
      <c r="B449" s="12">
        <f>'Complete sheet and details'!T445</f>
        <v>0</v>
      </c>
      <c r="C449" s="3"/>
      <c r="D449" s="3"/>
      <c r="E449" s="3"/>
    </row>
    <row r="450" spans="1:5" ht="13.75" customHeight="1">
      <c r="A450" s="12">
        <f>'Complete sheet and details'!I446</f>
        <v>0</v>
      </c>
      <c r="B450" s="12">
        <f>'Complete sheet and details'!T446</f>
        <v>0</v>
      </c>
      <c r="C450" s="3"/>
      <c r="D450" s="3"/>
      <c r="E450" s="3"/>
    </row>
    <row r="451" spans="1:5" ht="13.75" customHeight="1">
      <c r="A451" s="12">
        <f>'Complete sheet and details'!I447</f>
        <v>0</v>
      </c>
      <c r="B451" s="12">
        <f>'Complete sheet and details'!T447</f>
        <v>0</v>
      </c>
      <c r="C451" s="3"/>
      <c r="D451" s="3"/>
      <c r="E451" s="3"/>
    </row>
    <row r="452" spans="1:5" ht="13.75" customHeight="1">
      <c r="A452" s="12">
        <f>'Complete sheet and details'!I448</f>
        <v>0</v>
      </c>
      <c r="B452" s="12">
        <f>'Complete sheet and details'!T448</f>
        <v>0</v>
      </c>
      <c r="C452" s="3"/>
      <c r="D452" s="3"/>
      <c r="E452" s="3"/>
    </row>
    <row r="453" spans="1:5" ht="13.75" customHeight="1">
      <c r="A453" s="12">
        <f>'Complete sheet and details'!I449</f>
        <v>0</v>
      </c>
      <c r="B453" s="12">
        <f>'Complete sheet and details'!T449</f>
        <v>0</v>
      </c>
      <c r="C453" s="3"/>
      <c r="D453" s="3"/>
      <c r="E453" s="3"/>
    </row>
    <row r="454" spans="1:5" ht="13.75" customHeight="1">
      <c r="A454" s="12">
        <f>'Complete sheet and details'!I450</f>
        <v>0</v>
      </c>
      <c r="B454" s="12">
        <f>'Complete sheet and details'!T450</f>
        <v>0</v>
      </c>
      <c r="C454" s="3"/>
      <c r="D454" s="3"/>
      <c r="E454" s="3"/>
    </row>
    <row r="455" spans="1:5" ht="13.75" customHeight="1">
      <c r="A455" s="12">
        <f>'Complete sheet and details'!I451</f>
        <v>0</v>
      </c>
      <c r="B455" s="12">
        <f>'Complete sheet and details'!T451</f>
        <v>0</v>
      </c>
      <c r="C455" s="3"/>
      <c r="D455" s="3"/>
      <c r="E455" s="3"/>
    </row>
    <row r="456" spans="1:5" ht="13.75" customHeight="1">
      <c r="A456" s="12">
        <f>'Complete sheet and details'!I452</f>
        <v>0</v>
      </c>
      <c r="B456" s="12">
        <f>'Complete sheet and details'!T452</f>
        <v>0</v>
      </c>
      <c r="C456" s="3"/>
      <c r="D456" s="3"/>
      <c r="E456" s="3"/>
    </row>
    <row r="457" spans="1:5" ht="13.75" customHeight="1">
      <c r="A457" s="12">
        <f>'Complete sheet and details'!I453</f>
        <v>0</v>
      </c>
      <c r="B457" s="12">
        <f>'Complete sheet and details'!T453</f>
        <v>0</v>
      </c>
      <c r="C457" s="3"/>
      <c r="D457" s="3"/>
      <c r="E457" s="3"/>
    </row>
    <row r="458" spans="1:5" ht="13.75" customHeight="1">
      <c r="A458" s="12">
        <f>'Complete sheet and details'!I454</f>
        <v>0</v>
      </c>
      <c r="B458" s="12">
        <f>'Complete sheet and details'!T454</f>
        <v>0</v>
      </c>
      <c r="C458" s="3"/>
      <c r="D458" s="3"/>
      <c r="E458" s="3"/>
    </row>
    <row r="459" spans="1:5" ht="13.75" customHeight="1">
      <c r="A459" s="12">
        <f>'Complete sheet and details'!I455</f>
        <v>0</v>
      </c>
      <c r="B459" s="12">
        <f>'Complete sheet and details'!T455</f>
        <v>0</v>
      </c>
      <c r="C459" s="3"/>
      <c r="D459" s="3"/>
      <c r="E459" s="3"/>
    </row>
    <row r="460" spans="1:5" ht="13.75" customHeight="1">
      <c r="A460" s="12">
        <f>'Complete sheet and details'!I456</f>
        <v>0</v>
      </c>
      <c r="B460" s="12">
        <f>'Complete sheet and details'!T456</f>
        <v>0</v>
      </c>
      <c r="C460" s="3"/>
      <c r="D460" s="3"/>
      <c r="E460" s="3"/>
    </row>
    <row r="461" spans="1:5" ht="13.75" customHeight="1">
      <c r="A461" s="12">
        <f>'Complete sheet and details'!I457</f>
        <v>0</v>
      </c>
      <c r="B461" s="12">
        <f>'Complete sheet and details'!T457</f>
        <v>0</v>
      </c>
      <c r="C461" s="3"/>
      <c r="D461" s="3"/>
      <c r="E461" s="3"/>
    </row>
    <row r="462" spans="1:5" ht="13.75" customHeight="1">
      <c r="A462" s="12">
        <f>'Complete sheet and details'!I458</f>
        <v>0</v>
      </c>
      <c r="B462" s="12">
        <f>'Complete sheet and details'!T458</f>
        <v>0</v>
      </c>
      <c r="C462" s="3"/>
      <c r="D462" s="3"/>
      <c r="E462" s="3"/>
    </row>
    <row r="463" spans="1:5" ht="13.75" customHeight="1">
      <c r="A463" s="12">
        <f>'Complete sheet and details'!I459</f>
        <v>0</v>
      </c>
      <c r="B463" s="12">
        <f>'Complete sheet and details'!T459</f>
        <v>0</v>
      </c>
      <c r="C463" s="3"/>
      <c r="D463" s="3"/>
      <c r="E463" s="3"/>
    </row>
    <row r="464" spans="1:5" ht="13.75" customHeight="1">
      <c r="A464" s="12">
        <f>'Complete sheet and details'!I460</f>
        <v>0</v>
      </c>
      <c r="B464" s="12">
        <f>'Complete sheet and details'!T460</f>
        <v>0</v>
      </c>
      <c r="C464" s="3"/>
      <c r="D464" s="3"/>
      <c r="E464" s="3"/>
    </row>
    <row r="465" spans="1:5" ht="13.75" customHeight="1">
      <c r="A465" s="12">
        <f>'Complete sheet and details'!I461</f>
        <v>0</v>
      </c>
      <c r="B465" s="12">
        <f>'Complete sheet and details'!T461</f>
        <v>0</v>
      </c>
      <c r="C465" s="3"/>
      <c r="D465" s="3"/>
      <c r="E465" s="3"/>
    </row>
    <row r="466" spans="1:5" ht="13.75" customHeight="1">
      <c r="A466" s="12">
        <f>'Complete sheet and details'!I462</f>
        <v>0</v>
      </c>
      <c r="B466" s="12">
        <f>'Complete sheet and details'!T462</f>
        <v>0</v>
      </c>
      <c r="C466" s="3"/>
      <c r="D466" s="3"/>
      <c r="E466" s="3"/>
    </row>
    <row r="467" spans="1:5" ht="13.75" customHeight="1">
      <c r="A467" s="12">
        <f>'Complete sheet and details'!I463</f>
        <v>0</v>
      </c>
      <c r="B467" s="12">
        <f>'Complete sheet and details'!T463</f>
        <v>0</v>
      </c>
      <c r="C467" s="3"/>
      <c r="D467" s="3"/>
      <c r="E467" s="3"/>
    </row>
    <row r="468" spans="1:5" ht="13.75" customHeight="1">
      <c r="A468" s="12">
        <f>'Complete sheet and details'!I464</f>
        <v>0</v>
      </c>
      <c r="B468" s="12">
        <f>'Complete sheet and details'!T464</f>
        <v>0</v>
      </c>
      <c r="C468" s="3"/>
      <c r="D468" s="3"/>
      <c r="E468" s="3"/>
    </row>
    <row r="469" spans="1:5" ht="13.75" customHeight="1">
      <c r="A469" s="12">
        <f>'Complete sheet and details'!I465</f>
        <v>0</v>
      </c>
      <c r="B469" s="12">
        <f>'Complete sheet and details'!T465</f>
        <v>0</v>
      </c>
      <c r="C469" s="3"/>
      <c r="D469" s="3"/>
      <c r="E469" s="3"/>
    </row>
    <row r="470" spans="1:5" ht="13.75" customHeight="1">
      <c r="A470" s="12">
        <f>'Complete sheet and details'!I466</f>
        <v>0</v>
      </c>
      <c r="B470" s="12">
        <f>'Complete sheet and details'!T466</f>
        <v>0</v>
      </c>
      <c r="C470" s="3"/>
      <c r="D470" s="3"/>
      <c r="E470" s="3"/>
    </row>
    <row r="471" spans="1:5" ht="13.75" customHeight="1">
      <c r="A471" s="12">
        <f>'Complete sheet and details'!I467</f>
        <v>0</v>
      </c>
      <c r="B471" s="12">
        <f>'Complete sheet and details'!T467</f>
        <v>0</v>
      </c>
      <c r="C471" s="3"/>
      <c r="D471" s="3"/>
      <c r="E471" s="3"/>
    </row>
    <row r="472" spans="1:5" ht="13.75" customHeight="1">
      <c r="A472" s="12">
        <f>'Complete sheet and details'!I468</f>
        <v>0</v>
      </c>
      <c r="B472" s="12">
        <f>'Complete sheet and details'!T468</f>
        <v>0</v>
      </c>
      <c r="C472" s="3"/>
      <c r="D472" s="3"/>
      <c r="E472" s="3"/>
    </row>
    <row r="473" spans="1:5" ht="13.75" customHeight="1">
      <c r="A473" s="12">
        <f>'Complete sheet and details'!I469</f>
        <v>0</v>
      </c>
      <c r="B473" s="12">
        <f>'Complete sheet and details'!T469</f>
        <v>0</v>
      </c>
      <c r="C473" s="3"/>
      <c r="D473" s="3"/>
      <c r="E473" s="3"/>
    </row>
    <row r="474" spans="1:5" ht="13.75" customHeight="1">
      <c r="A474" s="12">
        <f>'Complete sheet and details'!I470</f>
        <v>0</v>
      </c>
      <c r="B474" s="12">
        <f>'Complete sheet and details'!T470</f>
        <v>0</v>
      </c>
      <c r="C474" s="3"/>
      <c r="D474" s="3"/>
      <c r="E474" s="3"/>
    </row>
    <row r="475" spans="1:5" ht="13.75" customHeight="1">
      <c r="A475" s="12">
        <f>'Complete sheet and details'!I471</f>
        <v>0</v>
      </c>
      <c r="B475" s="12">
        <f>'Complete sheet and details'!T471</f>
        <v>0</v>
      </c>
      <c r="C475" s="3"/>
      <c r="D475" s="3"/>
      <c r="E475" s="3"/>
    </row>
    <row r="476" spans="1:5" ht="13.75" customHeight="1">
      <c r="A476" s="12">
        <f>'Complete sheet and details'!I472</f>
        <v>0</v>
      </c>
      <c r="B476" s="12">
        <f>'Complete sheet and details'!T472</f>
        <v>0</v>
      </c>
      <c r="C476" s="3"/>
      <c r="D476" s="3"/>
      <c r="E476" s="3"/>
    </row>
    <row r="477" spans="1:5" ht="13.75" customHeight="1">
      <c r="A477" s="12">
        <f>'Complete sheet and details'!I473</f>
        <v>0</v>
      </c>
      <c r="B477" s="12">
        <f>'Complete sheet and details'!T473</f>
        <v>0</v>
      </c>
      <c r="C477" s="3"/>
      <c r="D477" s="3"/>
      <c r="E477" s="3"/>
    </row>
    <row r="478" spans="1:5" ht="13.75" customHeight="1">
      <c r="A478" s="12">
        <f>'Complete sheet and details'!I474</f>
        <v>0</v>
      </c>
      <c r="B478" s="12">
        <f>'Complete sheet and details'!T474</f>
        <v>0</v>
      </c>
      <c r="C478" s="3"/>
      <c r="D478" s="3"/>
      <c r="E478" s="3"/>
    </row>
    <row r="479" spans="1:5" ht="13.75" customHeight="1">
      <c r="A479" s="12">
        <f>'Complete sheet and details'!I475</f>
        <v>0</v>
      </c>
      <c r="B479" s="12">
        <f>'Complete sheet and details'!T475</f>
        <v>0</v>
      </c>
      <c r="C479" s="3"/>
      <c r="D479" s="3"/>
      <c r="E479" s="3"/>
    </row>
    <row r="480" spans="1:5" ht="13.75" customHeight="1">
      <c r="A480" s="12">
        <f>'Complete sheet and details'!I476</f>
        <v>0</v>
      </c>
      <c r="B480" s="12">
        <f>'Complete sheet and details'!T476</f>
        <v>0</v>
      </c>
      <c r="C480" s="3"/>
      <c r="D480" s="3"/>
      <c r="E480" s="3"/>
    </row>
    <row r="481" spans="1:5" ht="13.75" customHeight="1">
      <c r="A481" s="12">
        <f>'Complete sheet and details'!I477</f>
        <v>0</v>
      </c>
      <c r="B481" s="12">
        <f>'Complete sheet and details'!T477</f>
        <v>0</v>
      </c>
      <c r="C481" s="3"/>
      <c r="D481" s="3"/>
      <c r="E481" s="3"/>
    </row>
    <row r="482" spans="1:5" ht="13.75" customHeight="1">
      <c r="A482" s="12">
        <f>'Complete sheet and details'!I478</f>
        <v>0</v>
      </c>
      <c r="B482" s="12">
        <f>'Complete sheet and details'!T478</f>
        <v>0</v>
      </c>
      <c r="C482" s="3"/>
      <c r="D482" s="3"/>
      <c r="E482" s="3"/>
    </row>
    <row r="483" spans="1:5" ht="13.75" customHeight="1">
      <c r="A483" s="12">
        <f>'Complete sheet and details'!I479</f>
        <v>0</v>
      </c>
      <c r="B483" s="12">
        <f>'Complete sheet and details'!T479</f>
        <v>0</v>
      </c>
      <c r="C483" s="3"/>
      <c r="D483" s="3"/>
      <c r="E483" s="3"/>
    </row>
    <row r="484" spans="1:5" ht="13.75" customHeight="1">
      <c r="A484" s="12">
        <f>'Complete sheet and details'!I480</f>
        <v>0</v>
      </c>
      <c r="B484" s="12">
        <f>'Complete sheet and details'!T480</f>
        <v>0</v>
      </c>
      <c r="C484" s="3"/>
      <c r="D484" s="3"/>
      <c r="E484" s="3"/>
    </row>
    <row r="485" spans="1:5" ht="13.75" customHeight="1">
      <c r="A485" s="12">
        <f>'Complete sheet and details'!I481</f>
        <v>0</v>
      </c>
      <c r="B485" s="12">
        <f>'Complete sheet and details'!T481</f>
        <v>0</v>
      </c>
      <c r="C485" s="3"/>
      <c r="D485" s="3"/>
      <c r="E485" s="3"/>
    </row>
    <row r="486" spans="1:5" ht="13.75" customHeight="1">
      <c r="A486" s="12">
        <f>'Complete sheet and details'!I482</f>
        <v>0</v>
      </c>
      <c r="B486" s="12">
        <f>'Complete sheet and details'!T482</f>
        <v>0</v>
      </c>
      <c r="C486" s="3"/>
      <c r="D486" s="3"/>
      <c r="E486" s="3"/>
    </row>
    <row r="487" spans="1:5" ht="13.75" customHeight="1">
      <c r="A487" s="12">
        <f>'Complete sheet and details'!I483</f>
        <v>0</v>
      </c>
      <c r="B487" s="12">
        <f>'Complete sheet and details'!T483</f>
        <v>0</v>
      </c>
      <c r="C487" s="3"/>
      <c r="D487" s="3"/>
      <c r="E487" s="3"/>
    </row>
    <row r="488" spans="1:5" ht="13.75" customHeight="1">
      <c r="A488" s="12">
        <f>'Complete sheet and details'!I484</f>
        <v>0</v>
      </c>
      <c r="B488" s="12">
        <f>'Complete sheet and details'!T484</f>
        <v>0</v>
      </c>
      <c r="C488" s="3"/>
      <c r="D488" s="3"/>
      <c r="E488" s="3"/>
    </row>
    <row r="489" spans="1:5" ht="13.75" customHeight="1">
      <c r="A489" s="12">
        <f>'Complete sheet and details'!I485</f>
        <v>0</v>
      </c>
      <c r="B489" s="12">
        <f>'Complete sheet and details'!T485</f>
        <v>0</v>
      </c>
      <c r="C489" s="3"/>
      <c r="D489" s="3"/>
      <c r="E489" s="3"/>
    </row>
    <row r="490" spans="1:5" ht="13.75" customHeight="1">
      <c r="A490" s="12">
        <f>'Complete sheet and details'!I486</f>
        <v>0</v>
      </c>
      <c r="B490" s="12">
        <f>'Complete sheet and details'!T486</f>
        <v>0</v>
      </c>
      <c r="C490" s="3"/>
      <c r="D490" s="3"/>
      <c r="E490" s="3"/>
    </row>
    <row r="491" spans="1:5" ht="13.75" customHeight="1">
      <c r="A491" s="12">
        <f>'Complete sheet and details'!I487</f>
        <v>0</v>
      </c>
      <c r="B491" s="12">
        <f>'Complete sheet and details'!T487</f>
        <v>0</v>
      </c>
      <c r="C491" s="3"/>
      <c r="D491" s="3"/>
      <c r="E491" s="3"/>
    </row>
    <row r="492" spans="1:5" ht="13.75" customHeight="1">
      <c r="A492" s="12">
        <f>'Complete sheet and details'!I488</f>
        <v>0</v>
      </c>
      <c r="B492" s="12">
        <f>'Complete sheet and details'!T488</f>
        <v>0</v>
      </c>
      <c r="C492" s="3"/>
      <c r="D492" s="3"/>
      <c r="E492" s="3"/>
    </row>
    <row r="493" spans="1:5" ht="13.75" customHeight="1">
      <c r="A493" s="12">
        <f>'Complete sheet and details'!I489</f>
        <v>0</v>
      </c>
      <c r="B493" s="12">
        <f>'Complete sheet and details'!T489</f>
        <v>0</v>
      </c>
      <c r="C493" s="3"/>
      <c r="D493" s="3"/>
      <c r="E493" s="3"/>
    </row>
    <row r="494" spans="1:5" ht="13.75" customHeight="1">
      <c r="A494" s="12">
        <f>'Complete sheet and details'!I490</f>
        <v>0</v>
      </c>
      <c r="B494" s="12">
        <f>'Complete sheet and details'!T490</f>
        <v>0</v>
      </c>
      <c r="C494" s="3"/>
      <c r="D494" s="3"/>
      <c r="E494" s="3"/>
    </row>
    <row r="495" spans="1:5" ht="13.75" customHeight="1">
      <c r="A495" s="12">
        <f>'Complete sheet and details'!I491</f>
        <v>0</v>
      </c>
      <c r="B495" s="12">
        <f>'Complete sheet and details'!T491</f>
        <v>0</v>
      </c>
      <c r="C495" s="3"/>
      <c r="D495" s="3"/>
      <c r="E495" s="3"/>
    </row>
    <row r="496" spans="1:5" ht="13.75" customHeight="1">
      <c r="A496" s="12">
        <f>'Complete sheet and details'!I492</f>
        <v>0</v>
      </c>
      <c r="B496" s="12">
        <f>'Complete sheet and details'!T492</f>
        <v>0</v>
      </c>
      <c r="C496" s="3"/>
      <c r="D496" s="3"/>
      <c r="E496" s="3"/>
    </row>
    <row r="497" spans="1:5" ht="13.75" customHeight="1">
      <c r="A497" s="3"/>
      <c r="B497" s="12">
        <f>'Complete sheet and details'!T493</f>
        <v>0</v>
      </c>
      <c r="C497" s="3"/>
      <c r="D497" s="3"/>
      <c r="E497" s="3"/>
    </row>
    <row r="498" spans="1:5" ht="13.75" customHeight="1">
      <c r="A498" s="3"/>
      <c r="B498" s="12">
        <f>'Complete sheet and details'!T494</f>
        <v>0</v>
      </c>
      <c r="C498" s="3"/>
      <c r="D498" s="3"/>
      <c r="E498" s="3"/>
    </row>
    <row r="499" spans="1:5" ht="13.75" customHeight="1">
      <c r="A499" s="3"/>
      <c r="B499" s="12">
        <f>'Complete sheet and details'!T495</f>
        <v>0</v>
      </c>
      <c r="C499" s="3"/>
      <c r="D499" s="3"/>
      <c r="E499" s="3"/>
    </row>
    <row r="500" spans="1:5" ht="13.75" customHeight="1">
      <c r="A500" s="3"/>
      <c r="B500" s="12">
        <f>'Complete sheet and details'!T496</f>
        <v>0</v>
      </c>
      <c r="C500" s="3"/>
      <c r="D500" s="3"/>
      <c r="E500" s="3"/>
    </row>
    <row r="501" spans="1:5" ht="13.75" customHeight="1">
      <c r="A501" s="3"/>
      <c r="B501" s="12">
        <f>'Complete sheet and details'!T497</f>
        <v>0</v>
      </c>
      <c r="C501" s="3"/>
      <c r="D501" s="3"/>
      <c r="E501" s="3"/>
    </row>
    <row r="502" spans="1:5" ht="13.75" customHeight="1">
      <c r="A502" s="3"/>
      <c r="B502" s="12">
        <f>'Complete sheet and details'!T498</f>
        <v>0</v>
      </c>
      <c r="C502" s="3"/>
      <c r="D502" s="3"/>
      <c r="E502" s="3"/>
    </row>
    <row r="503" spans="1:5" ht="13.75" customHeight="1">
      <c r="A503" s="3"/>
      <c r="B503" s="12">
        <f>'Complete sheet and details'!T499</f>
        <v>0</v>
      </c>
      <c r="C503" s="3"/>
      <c r="D503" s="3"/>
      <c r="E503" s="3"/>
    </row>
    <row r="504" spans="1:5" ht="13.75" customHeight="1">
      <c r="A504" s="3"/>
      <c r="B504" s="12">
        <f>'Complete sheet and details'!T500</f>
        <v>0</v>
      </c>
      <c r="C504" s="3"/>
      <c r="D504" s="3"/>
      <c r="E504" s="3"/>
    </row>
    <row r="505" spans="1:5" ht="13.75" customHeight="1">
      <c r="A505" s="3"/>
      <c r="B505" s="12">
        <f>'Complete sheet and details'!T501</f>
        <v>0</v>
      </c>
      <c r="C505" s="3"/>
      <c r="D505" s="3"/>
      <c r="E505" s="3"/>
    </row>
    <row r="506" spans="1:5" ht="13.75" customHeight="1">
      <c r="A506" s="3"/>
      <c r="B506" s="12">
        <f>'Complete sheet and details'!T502</f>
        <v>0</v>
      </c>
      <c r="C506" s="3"/>
      <c r="D506" s="3"/>
      <c r="E506" s="3"/>
    </row>
    <row r="507" spans="1:5" ht="13.75" customHeight="1">
      <c r="A507" s="3"/>
      <c r="B507" s="12">
        <f>'Complete sheet and details'!T503</f>
        <v>0</v>
      </c>
      <c r="C507" s="3"/>
      <c r="D507" s="3"/>
      <c r="E507" s="3"/>
    </row>
    <row r="508" spans="1:5" ht="13.75" customHeight="1">
      <c r="A508" s="3"/>
      <c r="B508" s="12">
        <f>'Complete sheet and details'!T504</f>
        <v>0</v>
      </c>
      <c r="C508" s="3"/>
      <c r="D508" s="3"/>
      <c r="E508" s="3"/>
    </row>
    <row r="509" spans="1:5" ht="13.75" customHeight="1">
      <c r="A509" s="3"/>
      <c r="B509" s="12">
        <f>'Complete sheet and details'!T505</f>
        <v>0</v>
      </c>
      <c r="C509" s="3"/>
      <c r="D509" s="3"/>
      <c r="E509" s="3"/>
    </row>
    <row r="510" spans="1:5" ht="13.75" customHeight="1">
      <c r="A510" s="3"/>
      <c r="B510" s="12">
        <f>'Complete sheet and details'!T506</f>
        <v>0</v>
      </c>
      <c r="C510" s="3"/>
      <c r="D510" s="3"/>
      <c r="E510" s="3"/>
    </row>
    <row r="511" spans="1:5" ht="13.75" customHeight="1">
      <c r="A511" s="3"/>
      <c r="B511" s="12">
        <f>'Complete sheet and details'!T507</f>
        <v>0</v>
      </c>
      <c r="C511" s="3"/>
      <c r="D511" s="3"/>
      <c r="E511" s="3"/>
    </row>
    <row r="512" spans="1:5" ht="13.75" customHeight="1">
      <c r="A512" s="3"/>
      <c r="B512" s="12">
        <f>'Complete sheet and details'!T508</f>
        <v>0</v>
      </c>
      <c r="C512" s="3"/>
      <c r="D512" s="3"/>
      <c r="E512" s="3"/>
    </row>
    <row r="513" spans="1:5" ht="13.75" customHeight="1">
      <c r="A513" s="3"/>
      <c r="B513" s="12">
        <f>'Complete sheet and details'!T509</f>
        <v>0</v>
      </c>
      <c r="C513" s="3"/>
      <c r="D513" s="3"/>
      <c r="E513" s="3"/>
    </row>
    <row r="514" spans="1:5" ht="13.75" customHeight="1">
      <c r="A514" s="3"/>
      <c r="B514" s="12">
        <f>'Complete sheet and details'!T510</f>
        <v>0</v>
      </c>
      <c r="C514" s="3"/>
      <c r="D514" s="3"/>
      <c r="E514" s="3"/>
    </row>
    <row r="515" spans="1:5" ht="13.75" customHeight="1">
      <c r="A515" s="3"/>
      <c r="B515" s="12">
        <f>'Complete sheet and details'!T511</f>
        <v>0</v>
      </c>
      <c r="C515" s="3"/>
      <c r="D515" s="3"/>
      <c r="E515" s="3"/>
    </row>
    <row r="516" spans="1:5" ht="13.75" customHeight="1">
      <c r="A516" s="3"/>
      <c r="B516" s="12">
        <f>'Complete sheet and details'!T512</f>
        <v>0</v>
      </c>
      <c r="C516" s="3"/>
      <c r="D516" s="3"/>
      <c r="E516" s="3"/>
    </row>
    <row r="517" spans="1:5" ht="13.75" customHeight="1">
      <c r="A517" s="3"/>
      <c r="B517" s="12">
        <f>'Complete sheet and details'!T513</f>
        <v>0</v>
      </c>
      <c r="C517" s="3"/>
      <c r="D517" s="3"/>
      <c r="E517" s="3"/>
    </row>
    <row r="518" spans="1:5" ht="13.75" customHeight="1">
      <c r="A518" s="3"/>
      <c r="B518" s="12">
        <f>'Complete sheet and details'!T514</f>
        <v>0</v>
      </c>
      <c r="C518" s="3"/>
      <c r="D518" s="3"/>
      <c r="E518" s="3"/>
    </row>
    <row r="519" spans="1:5" ht="13.75" customHeight="1">
      <c r="A519" s="3"/>
      <c r="B519" s="12">
        <f>'Complete sheet and details'!T515</f>
        <v>0</v>
      </c>
      <c r="C519" s="3"/>
      <c r="D519" s="3"/>
      <c r="E519" s="3"/>
    </row>
    <row r="520" spans="1:5" ht="13.75" customHeight="1">
      <c r="A520" s="3"/>
      <c r="B520" s="12">
        <f>'Complete sheet and details'!T516</f>
        <v>0</v>
      </c>
      <c r="C520" s="3"/>
      <c r="D520" s="3"/>
      <c r="E520" s="3"/>
    </row>
    <row r="521" spans="1:5" ht="13.75" customHeight="1">
      <c r="A521" s="3"/>
      <c r="B521" s="12">
        <f>'Complete sheet and details'!T517</f>
        <v>0</v>
      </c>
      <c r="C521" s="3"/>
      <c r="D521" s="3"/>
      <c r="E521" s="3"/>
    </row>
    <row r="522" spans="1:5" ht="13.75" customHeight="1">
      <c r="A522" s="3"/>
      <c r="B522" s="12">
        <f>'Complete sheet and details'!T518</f>
        <v>0</v>
      </c>
      <c r="C522" s="3"/>
      <c r="D522" s="3"/>
      <c r="E522" s="3"/>
    </row>
    <row r="523" spans="1:5" ht="13.75" customHeight="1">
      <c r="A523" s="3"/>
      <c r="B523" s="12">
        <f>'Complete sheet and details'!T519</f>
        <v>0</v>
      </c>
      <c r="C523" s="3"/>
      <c r="D523" s="3"/>
      <c r="E523" s="3"/>
    </row>
    <row r="524" spans="1:5" ht="13.75" customHeight="1">
      <c r="A524" s="3"/>
      <c r="B524" s="12">
        <f>'Complete sheet and details'!T520</f>
        <v>0</v>
      </c>
      <c r="C524" s="3"/>
      <c r="D524" s="3"/>
      <c r="E524" s="3"/>
    </row>
    <row r="525" spans="1:5" ht="13.75" customHeight="1">
      <c r="A525" s="3"/>
      <c r="B525" s="12">
        <f>'Complete sheet and details'!T521</f>
        <v>0</v>
      </c>
      <c r="C525" s="3"/>
      <c r="D525" s="3"/>
      <c r="E525" s="3"/>
    </row>
    <row r="526" spans="1:5" ht="13.75" customHeight="1">
      <c r="A526" s="3"/>
      <c r="B526" s="12">
        <f>'Complete sheet and details'!T522</f>
        <v>0</v>
      </c>
      <c r="C526" s="3"/>
      <c r="D526" s="3"/>
      <c r="E526" s="3"/>
    </row>
    <row r="527" spans="1:5" ht="13.75" customHeight="1">
      <c r="A527" s="3"/>
      <c r="B527" s="12">
        <f>'Complete sheet and details'!T523</f>
        <v>0</v>
      </c>
      <c r="C527" s="3"/>
      <c r="D527" s="3"/>
      <c r="E527" s="3"/>
    </row>
    <row r="528" spans="1:5" ht="13.75" customHeight="1">
      <c r="A528" s="3"/>
      <c r="B528" s="12">
        <f>'Complete sheet and details'!T524</f>
        <v>0</v>
      </c>
      <c r="C528" s="3"/>
      <c r="D528" s="3"/>
      <c r="E528" s="3"/>
    </row>
    <row r="529" spans="1:5" ht="13.75" customHeight="1">
      <c r="A529" s="3"/>
      <c r="B529" s="12">
        <f>'Complete sheet and details'!T525</f>
        <v>0</v>
      </c>
      <c r="C529" s="3"/>
      <c r="D529" s="3"/>
      <c r="E529" s="3"/>
    </row>
    <row r="530" spans="1:5" ht="13.75" customHeight="1">
      <c r="A530" s="3"/>
      <c r="B530" s="12">
        <f>'Complete sheet and details'!T526</f>
        <v>0</v>
      </c>
      <c r="C530" s="3"/>
      <c r="D530" s="3"/>
      <c r="E530" s="3"/>
    </row>
    <row r="531" spans="1:5" ht="13.75" customHeight="1">
      <c r="A531" s="3"/>
      <c r="B531" s="12">
        <f>'Complete sheet and details'!T527</f>
        <v>0</v>
      </c>
      <c r="C531" s="3"/>
      <c r="D531" s="3"/>
      <c r="E531" s="3"/>
    </row>
    <row r="532" spans="1:5" ht="13.75" customHeight="1">
      <c r="A532" s="3"/>
      <c r="B532" s="12">
        <f>'Complete sheet and details'!T528</f>
        <v>0</v>
      </c>
      <c r="C532" s="3"/>
      <c r="D532" s="3"/>
      <c r="E532" s="3"/>
    </row>
    <row r="533" spans="1:5" ht="13.75" customHeight="1">
      <c r="A533" s="3"/>
      <c r="B533" s="12">
        <f>'Complete sheet and details'!T529</f>
        <v>0</v>
      </c>
      <c r="C533" s="3"/>
      <c r="D533" s="3"/>
      <c r="E533" s="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1006"/>
  <sheetViews>
    <sheetView showGridLines="0" topLeftCell="A154" workbookViewId="0"/>
  </sheetViews>
  <sheetFormatPr baseColWidth="10" defaultColWidth="14.83203125" defaultRowHeight="13"/>
  <cols>
    <col min="1" max="1" width="20.5" style="64" customWidth="1"/>
    <col min="2" max="2" width="14.5" style="64" customWidth="1"/>
    <col min="3" max="3" width="19.6640625" style="64" customWidth="1"/>
    <col min="4" max="8" width="14.5" style="64" customWidth="1"/>
    <col min="9" max="9" width="21.1640625" style="64" customWidth="1"/>
    <col min="10" max="10" width="14.5" style="64" customWidth="1"/>
    <col min="11" max="11" width="45" style="64" customWidth="1"/>
    <col min="12" max="13" width="14.5" style="64" customWidth="1"/>
    <col min="14" max="14" width="11.5" style="64" customWidth="1"/>
    <col min="15" max="17" width="14.5" style="64" customWidth="1"/>
    <col min="18" max="19" width="12.33203125" style="64" customWidth="1"/>
    <col min="20" max="256" width="14.5" style="64" customWidth="1"/>
  </cols>
  <sheetData>
    <row r="1" spans="1:20" ht="15.75" customHeight="1">
      <c r="A1" s="6" t="str">
        <f>'Complete sheet and details'!F2</f>
        <v>Fire related</v>
      </c>
      <c r="B1" s="6" t="str">
        <f>'Complete sheet and details'!I2</f>
        <v>Commercial</v>
      </c>
      <c r="C1" s="7"/>
      <c r="D1" s="7"/>
      <c r="E1" s="7"/>
      <c r="F1" s="7"/>
      <c r="G1" s="7"/>
      <c r="H1" s="7"/>
      <c r="I1" s="7"/>
      <c r="J1" s="7"/>
      <c r="K1" s="7"/>
      <c r="L1" s="7"/>
      <c r="M1" s="7"/>
      <c r="N1" s="7"/>
      <c r="O1" s="7"/>
      <c r="P1" s="7"/>
      <c r="Q1" s="8"/>
      <c r="R1" s="9"/>
      <c r="S1" s="9"/>
      <c r="T1" s="10"/>
    </row>
    <row r="2" spans="1:20" ht="15.75" customHeight="1">
      <c r="A2" s="3" t="e">
        <f>#REF!</f>
        <v>#REF!</v>
      </c>
      <c r="B2" s="7"/>
      <c r="C2" s="7"/>
      <c r="D2" s="7"/>
      <c r="E2" s="7"/>
      <c r="F2" s="7"/>
      <c r="G2" s="7"/>
      <c r="H2" s="7"/>
      <c r="I2" s="7"/>
      <c r="J2" s="7"/>
      <c r="K2" s="7"/>
      <c r="L2" s="7"/>
      <c r="M2" s="7"/>
      <c r="N2" s="7"/>
      <c r="O2" s="7"/>
      <c r="P2" s="7"/>
      <c r="Q2" s="7"/>
      <c r="R2" s="13"/>
      <c r="S2" s="13"/>
      <c r="T2" s="7"/>
    </row>
    <row r="3" spans="1:20" ht="15.75" customHeight="1">
      <c r="A3" s="4" t="str">
        <f>'Complete sheet and details'!F3</f>
        <v>Fire related</v>
      </c>
      <c r="B3" s="4" t="str">
        <f>'Complete sheet and details'!I3</f>
        <v>Factory</v>
      </c>
      <c r="C3" s="3"/>
      <c r="D3" s="25"/>
      <c r="E3" s="3"/>
      <c r="F3" s="11"/>
      <c r="G3" s="3"/>
      <c r="H3" s="3"/>
      <c r="I3" s="3"/>
      <c r="J3" s="3"/>
      <c r="K3" s="3"/>
      <c r="L3" s="3"/>
      <c r="M3" s="3"/>
      <c r="N3" s="3"/>
      <c r="O3" s="3"/>
      <c r="P3" s="3"/>
      <c r="Q3" s="3"/>
      <c r="R3" s="14"/>
      <c r="S3" s="14"/>
      <c r="T3" s="3"/>
    </row>
    <row r="4" spans="1:20" ht="15.75" customHeight="1">
      <c r="A4" s="4" t="str">
        <f>'Complete sheet and details'!F4</f>
        <v>Miscellaneous</v>
      </c>
      <c r="B4" s="4" t="str">
        <f>'Complete sheet and details'!I4</f>
        <v>Authorities Negligence</v>
      </c>
      <c r="C4" s="17" t="s">
        <v>1357</v>
      </c>
      <c r="D4" s="57">
        <f>COUNTIF(A$3:A1000,C4)</f>
        <v>4</v>
      </c>
      <c r="E4" s="10"/>
      <c r="F4" s="6" t="s">
        <v>2013</v>
      </c>
      <c r="G4" s="6" t="s">
        <v>2014</v>
      </c>
      <c r="H4" s="3"/>
      <c r="I4" s="3"/>
      <c r="J4" s="3"/>
      <c r="K4" s="3"/>
      <c r="L4" s="3"/>
      <c r="M4" s="3"/>
      <c r="N4" s="3"/>
      <c r="O4" s="3"/>
      <c r="P4" s="3"/>
      <c r="Q4" s="3"/>
      <c r="R4" s="14"/>
      <c r="S4" s="14"/>
      <c r="T4" s="3"/>
    </row>
    <row r="5" spans="1:20" ht="15.75" customHeight="1">
      <c r="A5" s="4" t="str">
        <f>'Complete sheet and details'!F5</f>
        <v>Building related</v>
      </c>
      <c r="B5" s="4" t="str">
        <f>'Complete sheet and details'!I5</f>
        <v>Construction</v>
      </c>
      <c r="C5" s="4" t="s">
        <v>274</v>
      </c>
      <c r="D5" s="20">
        <f>COUNTIF(A$3:A1001,C5)</f>
        <v>1</v>
      </c>
      <c r="E5" s="3"/>
      <c r="F5" s="4" t="s">
        <v>274</v>
      </c>
      <c r="G5" s="12">
        <f>SUM(D5,D10,D8)</f>
        <v>3</v>
      </c>
      <c r="H5" s="3"/>
      <c r="I5" s="3"/>
      <c r="J5" s="3"/>
      <c r="K5" s="3"/>
      <c r="L5" s="3"/>
      <c r="M5" s="3"/>
      <c r="N5" s="3"/>
      <c r="O5" s="3"/>
      <c r="P5" s="3"/>
      <c r="Q5" s="3"/>
      <c r="R5" s="14"/>
      <c r="S5" s="14"/>
      <c r="T5" s="3"/>
    </row>
    <row r="6" spans="1:20" ht="15.75" customHeight="1">
      <c r="A6" s="4" t="str">
        <f>'Complete sheet and details'!F6</f>
        <v>Gas Cylinder related Fires</v>
      </c>
      <c r="B6" s="4" t="str">
        <f>'Complete sheet and details'!I6</f>
        <v>Factory</v>
      </c>
      <c r="C6" s="4" t="s">
        <v>1358</v>
      </c>
      <c r="D6" s="12">
        <f>COUNTIF(A$3:A1002,C6)</f>
        <v>2</v>
      </c>
      <c r="E6" s="3"/>
      <c r="F6" s="4" t="s">
        <v>1359</v>
      </c>
      <c r="G6" s="12">
        <f>D7</f>
        <v>0</v>
      </c>
      <c r="H6" s="3"/>
      <c r="I6" s="3"/>
      <c r="J6" s="3"/>
      <c r="K6" s="3"/>
      <c r="L6" s="3"/>
      <c r="M6" s="3"/>
      <c r="N6" s="3"/>
      <c r="O6" s="3"/>
      <c r="P6" s="3"/>
      <c r="Q6" s="3"/>
      <c r="R6" s="14"/>
      <c r="S6" s="14"/>
      <c r="T6" s="3"/>
    </row>
    <row r="7" spans="1:20" ht="15.75" customHeight="1">
      <c r="A7" s="4" t="str">
        <f>'Complete sheet and details'!F7</f>
        <v>Miscellaneous</v>
      </c>
      <c r="B7" s="4" t="str">
        <f>'Complete sheet and details'!I7</f>
        <v>Authorities Negligence</v>
      </c>
      <c r="C7" s="4" t="s">
        <v>1359</v>
      </c>
      <c r="D7" s="12">
        <f>COUNTIF(A$3:A1003,C7)</f>
        <v>0</v>
      </c>
      <c r="E7" s="3"/>
      <c r="F7" s="4" t="s">
        <v>1357</v>
      </c>
      <c r="G7" s="12">
        <f>D4</f>
        <v>4</v>
      </c>
      <c r="H7" s="3"/>
      <c r="I7" s="3"/>
      <c r="J7" s="3"/>
      <c r="K7" s="3"/>
      <c r="L7" s="3"/>
      <c r="M7" s="3"/>
      <c r="N7" s="3"/>
      <c r="O7" s="3"/>
      <c r="P7" s="3"/>
      <c r="Q7" s="3"/>
      <c r="R7" s="14"/>
      <c r="S7" s="14"/>
      <c r="T7" s="3"/>
    </row>
    <row r="8" spans="1:20" ht="15.75" customHeight="1">
      <c r="A8" s="4" t="str">
        <f>'Complete sheet and details'!F8</f>
        <v>Fire related</v>
      </c>
      <c r="B8" s="4" t="str">
        <f>'Complete sheet and details'!I8</f>
        <v>Commercial</v>
      </c>
      <c r="C8" s="4" t="s">
        <v>1360</v>
      </c>
      <c r="D8" s="12">
        <f>COUNTIF(A$3:A1004,C8)</f>
        <v>2</v>
      </c>
      <c r="E8" s="3"/>
      <c r="F8" s="4" t="s">
        <v>1358</v>
      </c>
      <c r="G8" s="12">
        <f>D6</f>
        <v>2</v>
      </c>
      <c r="H8" s="3"/>
      <c r="I8" s="3"/>
      <c r="J8" s="3"/>
      <c r="K8" s="3"/>
      <c r="L8" s="3"/>
      <c r="M8" s="3"/>
      <c r="N8" s="3"/>
      <c r="O8" s="3"/>
      <c r="P8" s="3"/>
      <c r="Q8" s="3"/>
      <c r="R8" s="14"/>
      <c r="S8" s="14"/>
      <c r="T8" s="3"/>
    </row>
    <row r="9" spans="1:20" ht="15.75" customHeight="1">
      <c r="A9" s="4" t="str">
        <f>'Complete sheet and details'!F9</f>
        <v>Fire related</v>
      </c>
      <c r="B9" s="4" t="str">
        <f>'Complete sheet and details'!I9</f>
        <v>Residential</v>
      </c>
      <c r="C9" s="4" t="s">
        <v>1361</v>
      </c>
      <c r="D9" s="12">
        <f>COUNTIF(A$3:A1005,C9)</f>
        <v>4</v>
      </c>
      <c r="E9" s="3"/>
      <c r="F9" s="4" t="s">
        <v>1361</v>
      </c>
      <c r="G9" s="12">
        <f>D9</f>
        <v>4</v>
      </c>
      <c r="H9" s="3"/>
      <c r="I9" s="3"/>
      <c r="J9" s="3"/>
      <c r="K9" s="3"/>
      <c r="L9" s="3"/>
      <c r="M9" s="3"/>
      <c r="N9" s="3"/>
      <c r="O9" s="3"/>
      <c r="P9" s="3"/>
      <c r="Q9" s="3"/>
      <c r="R9" s="14"/>
      <c r="S9" s="14"/>
      <c r="T9" s="3"/>
    </row>
    <row r="10" spans="1:20" ht="15.75" customHeight="1">
      <c r="A10" s="4" t="str">
        <f>'Complete sheet and details'!F10</f>
        <v>Building related</v>
      </c>
      <c r="B10" s="4" t="str">
        <f>'Complete sheet and details'!I10</f>
        <v>Construction</v>
      </c>
      <c r="C10" s="4" t="s">
        <v>1362</v>
      </c>
      <c r="D10" s="12">
        <f>COUNTIF(A$3:A1006,C10)</f>
        <v>0</v>
      </c>
      <c r="E10" s="3"/>
      <c r="F10" s="3"/>
      <c r="G10" s="12">
        <f>SUM(G5:G9)</f>
        <v>13</v>
      </c>
      <c r="H10" s="3"/>
      <c r="I10" s="3"/>
      <c r="J10" s="3"/>
      <c r="K10" s="3"/>
      <c r="L10" s="3"/>
      <c r="M10" s="3"/>
      <c r="N10" s="3"/>
      <c r="O10" s="3"/>
      <c r="P10" s="3"/>
      <c r="Q10" s="3"/>
      <c r="R10" s="14"/>
      <c r="S10" s="14"/>
      <c r="T10" s="3"/>
    </row>
    <row r="11" spans="1:20" ht="15.75" customHeight="1">
      <c r="A11" s="4" t="str">
        <f>'Complete sheet and details'!F11</f>
        <v>Fire related</v>
      </c>
      <c r="B11" s="4" t="str">
        <f>'Complete sheet and details'!I11</f>
        <v>Residential</v>
      </c>
      <c r="C11" s="3"/>
      <c r="D11" s="12">
        <f>SUM(D4:D10)</f>
        <v>13</v>
      </c>
      <c r="E11" s="3"/>
      <c r="F11" s="3"/>
      <c r="G11" s="3"/>
      <c r="H11" s="3"/>
      <c r="I11" s="3"/>
      <c r="J11" s="3"/>
      <c r="K11" s="3"/>
      <c r="L11" s="3"/>
      <c r="M11" s="3"/>
      <c r="N11" s="3"/>
      <c r="O11" s="3"/>
      <c r="P11" s="3"/>
      <c r="Q11" s="3"/>
      <c r="R11" s="14"/>
      <c r="S11" s="14"/>
      <c r="T11" s="3"/>
    </row>
    <row r="12" spans="1:20" ht="15.75" customHeight="1">
      <c r="A12" s="4" t="str">
        <f>'Complete sheet and details'!F12</f>
        <v>Building related</v>
      </c>
      <c r="B12" s="4" t="str">
        <f>'Complete sheet and details'!I12</f>
        <v>Construction</v>
      </c>
      <c r="C12" s="3"/>
      <c r="D12" s="3"/>
      <c r="E12" s="3"/>
      <c r="F12" s="3"/>
      <c r="G12" s="3"/>
      <c r="H12" s="3"/>
      <c r="I12" s="3"/>
      <c r="J12" s="3"/>
      <c r="K12" s="3"/>
      <c r="L12" s="3"/>
      <c r="M12" s="3"/>
      <c r="N12" s="3"/>
      <c r="O12" s="3"/>
      <c r="P12" s="3"/>
      <c r="Q12" s="3"/>
      <c r="R12" s="14"/>
      <c r="S12" s="14"/>
      <c r="T12" s="3"/>
    </row>
    <row r="13" spans="1:20" ht="15.75" customHeight="1">
      <c r="A13" s="4" t="str">
        <f>'Complete sheet and details'!F13</f>
        <v>Negligence</v>
      </c>
      <c r="B13" s="4" t="str">
        <f>'Complete sheet and details'!I13</f>
        <v>Commercial</v>
      </c>
      <c r="C13" s="3"/>
      <c r="D13" s="3"/>
      <c r="E13" s="3"/>
      <c r="F13" s="15"/>
      <c r="G13" s="3"/>
      <c r="H13" s="3"/>
      <c r="I13" s="3"/>
      <c r="J13" s="3"/>
      <c r="K13" s="3"/>
      <c r="L13" s="3"/>
      <c r="M13" s="3"/>
      <c r="N13" s="3"/>
      <c r="O13" s="3"/>
      <c r="P13" s="3"/>
      <c r="Q13" s="3"/>
      <c r="R13" s="14"/>
      <c r="S13" s="14"/>
      <c r="T13" s="3"/>
    </row>
    <row r="14" spans="1:20" ht="15.75" customHeight="1">
      <c r="A14" s="4" t="str">
        <f>'Complete sheet and details'!F14</f>
        <v>Miscellaneous</v>
      </c>
      <c r="B14" s="4" t="str">
        <f>'Complete sheet and details'!I14</f>
        <v>Factory</v>
      </c>
      <c r="C14" s="3"/>
      <c r="D14" s="3"/>
      <c r="E14" s="3"/>
      <c r="F14" s="15"/>
      <c r="G14" s="3"/>
      <c r="H14" s="3"/>
      <c r="I14" s="3"/>
      <c r="J14" s="3"/>
      <c r="K14" s="3"/>
      <c r="L14" s="3"/>
      <c r="M14" s="3"/>
      <c r="N14" s="3"/>
      <c r="O14" s="3"/>
      <c r="P14" s="3"/>
      <c r="Q14" s="3"/>
      <c r="R14" s="14"/>
      <c r="S14" s="14"/>
      <c r="T14" s="3"/>
    </row>
    <row r="15" spans="1:20" ht="15.75" customHeight="1">
      <c r="A15" s="4" t="str">
        <f>'Complete sheet and details'!F15</f>
        <v>Building related</v>
      </c>
      <c r="B15" s="4" t="str">
        <f>'Complete sheet and details'!I15</f>
        <v>Construction</v>
      </c>
      <c r="C15" s="3"/>
      <c r="D15" s="3"/>
      <c r="E15" s="3"/>
      <c r="F15" s="15"/>
      <c r="G15" s="3"/>
      <c r="H15" s="3"/>
      <c r="I15" s="3"/>
      <c r="J15" s="3"/>
      <c r="K15" s="3"/>
      <c r="L15" s="3"/>
      <c r="M15" s="3"/>
      <c r="N15" s="3"/>
      <c r="O15" s="3"/>
      <c r="P15" s="3"/>
      <c r="Q15" s="3"/>
      <c r="R15" s="14"/>
      <c r="S15" s="14"/>
      <c r="T15" s="3"/>
    </row>
    <row r="16" spans="1:20" ht="15.75" customHeight="1">
      <c r="A16" s="4" t="str">
        <f>'Complete sheet and details'!F16</f>
        <v>Fire related</v>
      </c>
      <c r="B16" s="4" t="str">
        <f>'Complete sheet and details'!I16</f>
        <v>Commercial</v>
      </c>
      <c r="C16" s="3"/>
      <c r="D16" s="3"/>
      <c r="E16" s="3"/>
      <c r="F16" s="15"/>
      <c r="G16" s="3"/>
      <c r="H16" s="3"/>
      <c r="I16" s="3"/>
      <c r="J16" s="3"/>
      <c r="K16" s="3"/>
      <c r="L16" s="3"/>
      <c r="M16" s="3"/>
      <c r="N16" s="3"/>
      <c r="O16" s="3"/>
      <c r="P16" s="3"/>
      <c r="Q16" s="3"/>
      <c r="R16" s="14"/>
      <c r="S16" s="14"/>
      <c r="T16" s="3"/>
    </row>
    <row r="17" spans="1:20" ht="15.75" customHeight="1">
      <c r="A17" s="4" t="str">
        <f>'Complete sheet and details'!F17</f>
        <v>Miscellaneous</v>
      </c>
      <c r="B17" s="4" t="str">
        <f>'Complete sheet and details'!I17</f>
        <v>Miscellaneous</v>
      </c>
      <c r="C17" s="3"/>
      <c r="D17" s="3"/>
      <c r="E17" s="3"/>
      <c r="F17" s="15"/>
      <c r="G17" s="3"/>
      <c r="H17" s="3"/>
      <c r="I17" s="3"/>
      <c r="J17" s="3"/>
      <c r="K17" s="3"/>
      <c r="L17" s="3"/>
      <c r="M17" s="3"/>
      <c r="N17" s="3"/>
      <c r="O17" s="3"/>
      <c r="P17" s="3"/>
      <c r="Q17" s="3"/>
      <c r="R17" s="14"/>
      <c r="S17" s="14"/>
      <c r="T17" s="3"/>
    </row>
    <row r="18" spans="1:20" ht="15.75" customHeight="1">
      <c r="A18" s="4" t="str">
        <f>'Complete sheet and details'!F18</f>
        <v>Miscellaneous</v>
      </c>
      <c r="B18" s="4" t="str">
        <f>'Complete sheet and details'!I18</f>
        <v>Factory</v>
      </c>
      <c r="C18" s="3"/>
      <c r="D18" s="3"/>
      <c r="E18" s="3"/>
      <c r="F18" s="15"/>
      <c r="G18" s="3"/>
      <c r="H18" s="3"/>
      <c r="I18" s="3"/>
      <c r="J18" s="3"/>
      <c r="K18" s="3"/>
      <c r="L18" s="3"/>
      <c r="M18" s="3"/>
      <c r="N18" s="3"/>
      <c r="O18" s="3"/>
      <c r="P18" s="3"/>
      <c r="Q18" s="3"/>
      <c r="R18" s="14"/>
      <c r="S18" s="14"/>
      <c r="T18" s="3"/>
    </row>
    <row r="19" spans="1:20" ht="15.75" customHeight="1">
      <c r="A19" s="4" t="str">
        <f>'Complete sheet and details'!F19</f>
        <v>Fire related</v>
      </c>
      <c r="B19" s="4" t="str">
        <f>'Complete sheet and details'!I19</f>
        <v>Factory</v>
      </c>
      <c r="C19" s="3"/>
      <c r="D19" s="3"/>
      <c r="E19" s="3"/>
      <c r="F19" s="15"/>
      <c r="G19" s="3"/>
      <c r="H19" s="3"/>
      <c r="I19" s="3"/>
      <c r="J19" s="3"/>
      <c r="K19" s="3"/>
      <c r="L19" s="3"/>
      <c r="M19" s="3"/>
      <c r="N19" s="3"/>
      <c r="O19" s="3"/>
      <c r="P19" s="3"/>
      <c r="Q19" s="3"/>
      <c r="R19" s="14"/>
      <c r="S19" s="14"/>
      <c r="T19" s="3"/>
    </row>
    <row r="20" spans="1:20" ht="15.75" customHeight="1">
      <c r="A20" s="4" t="str">
        <f>'Complete sheet and details'!F20</f>
        <v>Building related</v>
      </c>
      <c r="B20" s="4" t="str">
        <f>'Complete sheet and details'!I20</f>
        <v>Construction</v>
      </c>
      <c r="C20" s="3"/>
      <c r="D20" s="3"/>
      <c r="E20" s="3"/>
      <c r="F20" s="15"/>
      <c r="G20" s="3"/>
      <c r="H20" s="3"/>
      <c r="I20" s="3"/>
      <c r="J20" s="3"/>
      <c r="K20" s="3"/>
      <c r="L20" s="3"/>
      <c r="M20" s="3"/>
      <c r="N20" s="3"/>
      <c r="O20" s="3"/>
      <c r="P20" s="3"/>
      <c r="Q20" s="3"/>
      <c r="R20" s="14"/>
      <c r="S20" s="14"/>
      <c r="T20" s="3"/>
    </row>
    <row r="21" spans="1:20" ht="15.75" customHeight="1">
      <c r="A21" s="4" t="str">
        <f>'Complete sheet and details'!F21</f>
        <v>Fire related</v>
      </c>
      <c r="B21" s="4" t="str">
        <f>'Complete sheet and details'!I21</f>
        <v>Residential</v>
      </c>
      <c r="C21" s="3"/>
      <c r="D21" s="3"/>
      <c r="E21" s="3"/>
      <c r="F21" s="15"/>
      <c r="G21" s="3"/>
      <c r="H21" s="3"/>
      <c r="I21" s="3"/>
      <c r="J21" s="3"/>
      <c r="K21" s="3"/>
      <c r="L21" s="3"/>
      <c r="M21" s="3"/>
      <c r="N21" s="3"/>
      <c r="O21" s="3"/>
      <c r="P21" s="3"/>
      <c r="Q21" s="3"/>
      <c r="R21" s="14"/>
      <c r="S21" s="14"/>
      <c r="T21" s="3"/>
    </row>
    <row r="22" spans="1:20" ht="15.75" customHeight="1">
      <c r="A22" s="4" t="str">
        <f>'Complete sheet and details'!F22</f>
        <v>Gas Cylinder related Fires</v>
      </c>
      <c r="B22" s="4" t="str">
        <f>'Complete sheet and details'!I22</f>
        <v>Residential</v>
      </c>
      <c r="C22" s="3"/>
      <c r="D22" s="3"/>
      <c r="E22" s="3"/>
      <c r="F22" s="15"/>
      <c r="G22" s="3"/>
      <c r="H22" s="3"/>
      <c r="I22" s="3"/>
      <c r="J22" s="3"/>
      <c r="K22" s="3"/>
      <c r="L22" s="3"/>
      <c r="M22" s="3"/>
      <c r="N22" s="3"/>
      <c r="O22" s="3"/>
      <c r="P22" s="3"/>
      <c r="Q22" s="3"/>
      <c r="R22" s="14"/>
      <c r="S22" s="14"/>
      <c r="T22" s="3"/>
    </row>
    <row r="23" spans="1:20" ht="15.75" customHeight="1">
      <c r="A23" s="4" t="str">
        <f>'Complete sheet and details'!F23</f>
        <v>Gas Cylinder related Fires</v>
      </c>
      <c r="B23" s="4" t="str">
        <f>'Complete sheet and details'!I23</f>
        <v>Residential</v>
      </c>
      <c r="C23" s="3"/>
      <c r="D23" s="3"/>
      <c r="E23" s="3"/>
      <c r="F23" s="15"/>
      <c r="G23" s="3"/>
      <c r="H23" s="3"/>
      <c r="I23" s="3"/>
      <c r="J23" s="3"/>
      <c r="K23" s="3"/>
      <c r="L23" s="3"/>
      <c r="M23" s="3"/>
      <c r="N23" s="3"/>
      <c r="O23" s="3"/>
      <c r="P23" s="3"/>
      <c r="Q23" s="3"/>
      <c r="R23" s="14"/>
      <c r="S23" s="14"/>
      <c r="T23" s="3"/>
    </row>
    <row r="24" spans="1:20" ht="15.75" customHeight="1">
      <c r="A24" s="4" t="str">
        <f>'Complete sheet and details'!F24</f>
        <v>Gas Cylinder related Fires</v>
      </c>
      <c r="B24" s="4" t="str">
        <f>'Complete sheet and details'!I24</f>
        <v>Residential</v>
      </c>
      <c r="C24" s="3"/>
      <c r="D24" s="3"/>
      <c r="E24" s="3"/>
      <c r="F24" s="15"/>
      <c r="G24" s="3"/>
      <c r="H24" s="3"/>
      <c r="I24" s="3"/>
      <c r="J24" s="3"/>
      <c r="K24" s="3"/>
      <c r="L24" s="3"/>
      <c r="M24" s="3"/>
      <c r="N24" s="3"/>
      <c r="O24" s="3"/>
      <c r="P24" s="3"/>
      <c r="Q24" s="3"/>
      <c r="R24" s="14"/>
      <c r="S24" s="14"/>
      <c r="T24" s="3"/>
    </row>
    <row r="25" spans="1:20" ht="15.75" customHeight="1">
      <c r="A25" s="4" t="str">
        <f>'Complete sheet and details'!F25</f>
        <v>Gas Cylinder related Fires</v>
      </c>
      <c r="B25" s="4" t="str">
        <f>'Complete sheet and details'!I25</f>
        <v>Residential</v>
      </c>
      <c r="C25" s="3"/>
      <c r="D25" s="3"/>
      <c r="E25" s="3"/>
      <c r="F25" s="15"/>
      <c r="G25" s="3"/>
      <c r="H25" s="3"/>
      <c r="I25" s="3"/>
      <c r="J25" s="3"/>
      <c r="K25" s="3"/>
      <c r="L25" s="3"/>
      <c r="M25" s="3"/>
      <c r="N25" s="3"/>
      <c r="O25" s="3"/>
      <c r="P25" s="3"/>
      <c r="Q25" s="3"/>
      <c r="R25" s="14"/>
      <c r="S25" s="14"/>
      <c r="T25" s="3"/>
    </row>
    <row r="26" spans="1:20" ht="15.75" customHeight="1">
      <c r="A26" s="4" t="str">
        <f>'Complete sheet and details'!F26</f>
        <v>Gas Cylinder related Fires</v>
      </c>
      <c r="B26" s="4" t="str">
        <f>'Complete sheet and details'!I26</f>
        <v>Residential</v>
      </c>
      <c r="C26" s="3"/>
      <c r="D26" s="3"/>
      <c r="E26" s="3"/>
      <c r="F26" s="15"/>
      <c r="G26" s="3"/>
      <c r="H26" s="3"/>
      <c r="I26" s="3"/>
      <c r="J26" s="3"/>
      <c r="K26" s="3"/>
      <c r="L26" s="3"/>
      <c r="M26" s="3"/>
      <c r="N26" s="3"/>
      <c r="O26" s="3"/>
      <c r="P26" s="3"/>
      <c r="Q26" s="3"/>
      <c r="R26" s="14"/>
      <c r="S26" s="14"/>
      <c r="T26" s="3"/>
    </row>
    <row r="27" spans="1:20" ht="15.75" customHeight="1">
      <c r="A27" s="4" t="str">
        <f>'Complete sheet and details'!F27</f>
        <v>Fire related</v>
      </c>
      <c r="B27" s="4" t="str">
        <f>'Complete sheet and details'!I27</f>
        <v>Commercial</v>
      </c>
      <c r="C27" s="3"/>
      <c r="D27" s="3"/>
      <c r="E27" s="3"/>
      <c r="F27" s="15"/>
      <c r="G27" s="3"/>
      <c r="H27" s="3"/>
      <c r="I27" s="3"/>
      <c r="J27" s="3"/>
      <c r="K27" s="3"/>
      <c r="L27" s="3"/>
      <c r="M27" s="3"/>
      <c r="N27" s="3"/>
      <c r="O27" s="3"/>
      <c r="P27" s="3"/>
      <c r="Q27" s="3"/>
      <c r="R27" s="14"/>
      <c r="S27" s="14"/>
      <c r="T27" s="3"/>
    </row>
    <row r="28" spans="1:20" ht="15.75" customHeight="1">
      <c r="A28" s="4" t="str">
        <f>'Complete sheet and details'!F28</f>
        <v>Fire related</v>
      </c>
      <c r="B28" s="4" t="str">
        <f>'Complete sheet and details'!I28</f>
        <v>Commercial</v>
      </c>
      <c r="C28" s="3"/>
      <c r="D28" s="3"/>
      <c r="E28" s="3"/>
      <c r="F28" s="15"/>
      <c r="G28" s="3"/>
      <c r="H28" s="3"/>
      <c r="I28" s="3"/>
      <c r="J28" s="3"/>
      <c r="K28" s="3"/>
      <c r="L28" s="3"/>
      <c r="M28" s="3"/>
      <c r="N28" s="3"/>
      <c r="O28" s="3"/>
      <c r="P28" s="3"/>
      <c r="Q28" s="3"/>
      <c r="R28" s="14"/>
      <c r="S28" s="14"/>
      <c r="T28" s="3"/>
    </row>
    <row r="29" spans="1:20" ht="15.75" customHeight="1">
      <c r="A29" s="4" t="str">
        <f>'Complete sheet and details'!F29</f>
        <v>Fire related</v>
      </c>
      <c r="B29" s="4" t="str">
        <f>'Complete sheet and details'!I29</f>
        <v>Commercial</v>
      </c>
      <c r="C29" s="3"/>
      <c r="D29" s="3"/>
      <c r="E29" s="3"/>
      <c r="F29" s="15"/>
      <c r="G29" s="3"/>
      <c r="H29" s="3"/>
      <c r="I29" s="3"/>
      <c r="J29" s="3"/>
      <c r="K29" s="3"/>
      <c r="L29" s="3"/>
      <c r="M29" s="3"/>
      <c r="N29" s="3"/>
      <c r="O29" s="3"/>
      <c r="P29" s="3"/>
      <c r="Q29" s="3"/>
      <c r="R29" s="14"/>
      <c r="S29" s="14"/>
      <c r="T29" s="3"/>
    </row>
    <row r="30" spans="1:20" ht="15.75" customHeight="1">
      <c r="A30" s="4" t="str">
        <f>'Complete sheet and details'!F30</f>
        <v>Building related</v>
      </c>
      <c r="B30" s="4" t="str">
        <f>'Complete sheet and details'!I30</f>
        <v>Construction</v>
      </c>
      <c r="C30" s="3"/>
      <c r="D30" s="3"/>
      <c r="E30" s="3"/>
      <c r="F30" s="15"/>
      <c r="G30" s="3"/>
      <c r="H30" s="3"/>
      <c r="I30" s="3"/>
      <c r="J30" s="3"/>
      <c r="K30" s="3"/>
      <c r="L30" s="3"/>
      <c r="M30" s="3"/>
      <c r="N30" s="3"/>
      <c r="O30" s="3"/>
      <c r="P30" s="3"/>
      <c r="Q30" s="3"/>
      <c r="R30" s="14"/>
      <c r="S30" s="14"/>
      <c r="T30" s="3"/>
    </row>
    <row r="31" spans="1:20" ht="15.75" customHeight="1">
      <c r="A31" s="4" t="str">
        <f>'Complete sheet and details'!F31</f>
        <v>Malfunction of machinery</v>
      </c>
      <c r="B31" s="4" t="str">
        <f>'Complete sheet and details'!I31</f>
        <v>Authorities Negligence</v>
      </c>
      <c r="C31" s="3"/>
      <c r="D31" s="3"/>
      <c r="E31" s="3"/>
      <c r="F31" s="15"/>
      <c r="G31" s="3"/>
      <c r="H31" s="3"/>
      <c r="I31" s="3"/>
      <c r="J31" s="3"/>
      <c r="K31" s="3"/>
      <c r="L31" s="3"/>
      <c r="M31" s="3"/>
      <c r="N31" s="3"/>
      <c r="O31" s="3"/>
      <c r="P31" s="3"/>
      <c r="Q31" s="3"/>
      <c r="R31" s="14"/>
      <c r="S31" s="14"/>
      <c r="T31" s="3"/>
    </row>
    <row r="32" spans="1:20" ht="15.75" customHeight="1">
      <c r="A32" s="4" t="str">
        <f>'Complete sheet and details'!F32</f>
        <v>Building related</v>
      </c>
      <c r="B32" s="4" t="str">
        <f>'Complete sheet and details'!I32</f>
        <v>Factory</v>
      </c>
      <c r="C32" s="3"/>
      <c r="D32" s="3"/>
      <c r="E32" s="3"/>
      <c r="F32" s="15"/>
      <c r="G32" s="3"/>
      <c r="H32" s="3"/>
      <c r="I32" s="3"/>
      <c r="J32" s="3"/>
      <c r="K32" s="3"/>
      <c r="L32" s="3"/>
      <c r="M32" s="3"/>
      <c r="N32" s="3"/>
      <c r="O32" s="3"/>
      <c r="P32" s="3"/>
      <c r="Q32" s="3"/>
      <c r="R32" s="14"/>
      <c r="S32" s="14"/>
      <c r="T32" s="3"/>
    </row>
    <row r="33" spans="1:20" ht="15.75" customHeight="1">
      <c r="A33" s="4" t="str">
        <f>'Complete sheet and details'!F33</f>
        <v>Building related</v>
      </c>
      <c r="B33" s="4" t="str">
        <f>'Complete sheet and details'!I33</f>
        <v>Construction</v>
      </c>
      <c r="C33" s="3"/>
      <c r="D33" s="3"/>
      <c r="E33" s="3"/>
      <c r="F33" s="15"/>
      <c r="G33" s="3"/>
      <c r="H33" s="3"/>
      <c r="I33" s="3"/>
      <c r="J33" s="3"/>
      <c r="K33" s="3"/>
      <c r="L33" s="3"/>
      <c r="M33" s="3"/>
      <c r="N33" s="3"/>
      <c r="O33" s="3"/>
      <c r="P33" s="3"/>
      <c r="Q33" s="3"/>
      <c r="R33" s="14"/>
      <c r="S33" s="14"/>
      <c r="T33" s="3"/>
    </row>
    <row r="34" spans="1:20" ht="15.75" customHeight="1">
      <c r="A34" s="4" t="str">
        <f>'Complete sheet and details'!F34</f>
        <v>Fire related</v>
      </c>
      <c r="B34" s="4" t="str">
        <f>'Complete sheet and details'!I34</f>
        <v>Residential</v>
      </c>
      <c r="C34" s="3"/>
      <c r="D34" s="3"/>
      <c r="E34" s="3"/>
      <c r="F34" s="15"/>
      <c r="G34" s="3"/>
      <c r="H34" s="3"/>
      <c r="I34" s="3"/>
      <c r="J34" s="3"/>
      <c r="K34" s="3"/>
      <c r="L34" s="3"/>
      <c r="M34" s="3"/>
      <c r="N34" s="3"/>
      <c r="O34" s="3"/>
      <c r="P34" s="3"/>
      <c r="Q34" s="3"/>
      <c r="R34" s="14"/>
      <c r="S34" s="14"/>
      <c r="T34" s="3"/>
    </row>
    <row r="35" spans="1:20" ht="15.75" customHeight="1">
      <c r="A35" s="4" t="str">
        <f>'Complete sheet and details'!F35</f>
        <v>Building related</v>
      </c>
      <c r="B35" s="4" t="str">
        <f>'Complete sheet and details'!I35</f>
        <v>Construction</v>
      </c>
      <c r="C35" s="3"/>
      <c r="D35" s="3"/>
      <c r="E35" s="3"/>
      <c r="F35" s="3"/>
      <c r="G35" s="3"/>
      <c r="H35" s="3"/>
      <c r="I35" s="3"/>
      <c r="J35" s="3"/>
      <c r="K35" s="3"/>
      <c r="L35" s="3"/>
      <c r="M35" s="3"/>
      <c r="N35" s="3"/>
      <c r="O35" s="3"/>
      <c r="P35" s="3"/>
      <c r="Q35" s="3"/>
      <c r="R35" s="14"/>
      <c r="S35" s="14"/>
      <c r="T35" s="3"/>
    </row>
    <row r="36" spans="1:20" ht="15.75" customHeight="1">
      <c r="A36" s="4" t="str">
        <f>'Complete sheet and details'!F36</f>
        <v>Fire related</v>
      </c>
      <c r="B36" s="4" t="str">
        <f>'Complete sheet and details'!I36</f>
        <v>Residential</v>
      </c>
      <c r="C36" s="3"/>
      <c r="D36" s="3"/>
      <c r="E36" s="3"/>
      <c r="F36" s="15"/>
      <c r="G36" s="3"/>
      <c r="H36" s="3"/>
      <c r="I36" s="3"/>
      <c r="J36" s="3"/>
      <c r="K36" s="3"/>
      <c r="L36" s="3"/>
      <c r="M36" s="3"/>
      <c r="N36" s="3"/>
      <c r="O36" s="3"/>
      <c r="P36" s="3"/>
      <c r="Q36" s="3"/>
      <c r="R36" s="14"/>
      <c r="S36" s="14"/>
      <c r="T36" s="3"/>
    </row>
    <row r="37" spans="1:20" ht="15.75" customHeight="1">
      <c r="A37" s="4" t="str">
        <f>'Complete sheet and details'!F37</f>
        <v>Building related</v>
      </c>
      <c r="B37" s="4" t="str">
        <f>'Complete sheet and details'!I37</f>
        <v>Construction</v>
      </c>
      <c r="C37" s="3"/>
      <c r="D37" s="3"/>
      <c r="E37" s="3"/>
      <c r="F37" s="3"/>
      <c r="G37" s="3"/>
      <c r="H37" s="3"/>
      <c r="I37" s="3"/>
      <c r="J37" s="3"/>
      <c r="K37" s="3"/>
      <c r="L37" s="3"/>
      <c r="M37" s="3"/>
      <c r="N37" s="3"/>
      <c r="O37" s="3"/>
      <c r="P37" s="3"/>
      <c r="Q37" s="3"/>
      <c r="R37" s="14"/>
      <c r="S37" s="14"/>
      <c r="T37" s="3"/>
    </row>
    <row r="38" spans="1:20" ht="15.75" customHeight="1">
      <c r="A38" s="4" t="str">
        <f>'Complete sheet and details'!F38</f>
        <v>Fire related</v>
      </c>
      <c r="B38" s="4" t="str">
        <f>'Complete sheet and details'!I38</f>
        <v>Commercial</v>
      </c>
      <c r="C38" s="3"/>
      <c r="D38" s="3"/>
      <c r="E38" s="3"/>
      <c r="F38" s="15"/>
      <c r="G38" s="3"/>
      <c r="H38" s="3"/>
      <c r="I38" s="3"/>
      <c r="J38" s="3"/>
      <c r="K38" s="3"/>
      <c r="L38" s="3"/>
      <c r="M38" s="3"/>
      <c r="N38" s="3"/>
      <c r="O38" s="3"/>
      <c r="P38" s="3"/>
      <c r="Q38" s="3"/>
      <c r="R38" s="14"/>
      <c r="S38" s="14"/>
      <c r="T38" s="3"/>
    </row>
    <row r="39" spans="1:20" ht="15.75" customHeight="1">
      <c r="A39" s="4" t="str">
        <f>'Complete sheet and details'!F39</f>
        <v>Fire related</v>
      </c>
      <c r="B39" s="4" t="str">
        <f>'Complete sheet and details'!I39</f>
        <v>Residential</v>
      </c>
      <c r="C39" s="3"/>
      <c r="D39" s="3"/>
      <c r="E39" s="3"/>
      <c r="F39" s="15"/>
      <c r="G39" s="3"/>
      <c r="H39" s="3"/>
      <c r="I39" s="3"/>
      <c r="J39" s="3"/>
      <c r="K39" s="3"/>
      <c r="L39" s="3"/>
      <c r="M39" s="3"/>
      <c r="N39" s="3"/>
      <c r="O39" s="3"/>
      <c r="P39" s="3"/>
      <c r="Q39" s="3"/>
      <c r="R39" s="14"/>
      <c r="S39" s="14"/>
      <c r="T39" s="3"/>
    </row>
    <row r="40" spans="1:20" ht="15.75" customHeight="1">
      <c r="A40" s="4" t="str">
        <f>'Complete sheet and details'!F40</f>
        <v>Gas Cylinder related Fires</v>
      </c>
      <c r="B40" s="4" t="str">
        <f>'Complete sheet and details'!I40</f>
        <v>Residential</v>
      </c>
      <c r="C40" s="3"/>
      <c r="D40" s="3"/>
      <c r="E40" s="3"/>
      <c r="F40" s="15"/>
      <c r="G40" s="3"/>
      <c r="H40" s="3"/>
      <c r="I40" s="3"/>
      <c r="J40" s="3"/>
      <c r="K40" s="3"/>
      <c r="L40" s="3"/>
      <c r="M40" s="3"/>
      <c r="N40" s="3"/>
      <c r="O40" s="3"/>
      <c r="P40" s="3"/>
      <c r="Q40" s="3"/>
      <c r="R40" s="14"/>
      <c r="S40" s="14"/>
      <c r="T40" s="3"/>
    </row>
    <row r="41" spans="1:20" ht="15.75" customHeight="1">
      <c r="A41" s="4" t="str">
        <f>'Complete sheet and details'!F41</f>
        <v>Gas Cylinder related Fires</v>
      </c>
      <c r="B41" s="4" t="str">
        <f>'Complete sheet and details'!I41</f>
        <v>Residential</v>
      </c>
      <c r="C41" s="3"/>
      <c r="D41" s="3"/>
      <c r="E41" s="3"/>
      <c r="F41" s="15"/>
      <c r="G41" s="3"/>
      <c r="H41" s="3"/>
      <c r="I41" s="3"/>
      <c r="J41" s="3"/>
      <c r="K41" s="3"/>
      <c r="L41" s="3"/>
      <c r="M41" s="3"/>
      <c r="N41" s="3"/>
      <c r="O41" s="3"/>
      <c r="P41" s="3"/>
      <c r="Q41" s="3"/>
      <c r="R41" s="14"/>
      <c r="S41" s="14"/>
      <c r="T41" s="3"/>
    </row>
    <row r="42" spans="1:20" ht="15.75" customHeight="1">
      <c r="A42" s="4" t="str">
        <f>'Complete sheet and details'!F42</f>
        <v>Fire related</v>
      </c>
      <c r="B42" s="4" t="str">
        <f>'Complete sheet and details'!I42</f>
        <v>Commercial</v>
      </c>
      <c r="C42" s="3"/>
      <c r="D42" s="3"/>
      <c r="E42" s="3"/>
      <c r="F42" s="15"/>
      <c r="G42" s="3"/>
      <c r="H42" s="3"/>
      <c r="I42" s="3"/>
      <c r="J42" s="3"/>
      <c r="K42" s="3"/>
      <c r="L42" s="3"/>
      <c r="M42" s="3"/>
      <c r="N42" s="3"/>
      <c r="O42" s="3"/>
      <c r="P42" s="3"/>
      <c r="Q42" s="3"/>
      <c r="R42" s="14"/>
      <c r="S42" s="14"/>
      <c r="T42" s="3"/>
    </row>
    <row r="43" spans="1:20" ht="15.75" customHeight="1">
      <c r="A43" s="4" t="str">
        <f>'Complete sheet and details'!F43</f>
        <v>Malfunction of machinery</v>
      </c>
      <c r="B43" s="4" t="str">
        <f>'Complete sheet and details'!I43</f>
        <v>Authorities Negligence</v>
      </c>
      <c r="C43" s="3"/>
      <c r="D43" s="3"/>
      <c r="E43" s="3"/>
      <c r="F43" s="15"/>
      <c r="G43" s="3"/>
      <c r="H43" s="3"/>
      <c r="I43" s="3"/>
      <c r="J43" s="3"/>
      <c r="K43" s="3"/>
      <c r="L43" s="3"/>
      <c r="M43" s="3"/>
      <c r="N43" s="3"/>
      <c r="O43" s="3"/>
      <c r="P43" s="3"/>
      <c r="Q43" s="3"/>
      <c r="R43" s="14"/>
      <c r="S43" s="14"/>
      <c r="T43" s="3"/>
    </row>
    <row r="44" spans="1:20" ht="15.75" customHeight="1">
      <c r="A44" s="4" t="str">
        <f>'Complete sheet and details'!F44</f>
        <v>Building related</v>
      </c>
      <c r="B44" s="4" t="str">
        <f>'Complete sheet and details'!I44</f>
        <v>Construction</v>
      </c>
      <c r="C44" s="3"/>
      <c r="D44" s="3"/>
      <c r="E44" s="3"/>
      <c r="F44" s="15"/>
      <c r="G44" s="3"/>
      <c r="H44" s="3"/>
      <c r="I44" s="3"/>
      <c r="J44" s="3"/>
      <c r="K44" s="3"/>
      <c r="L44" s="3"/>
      <c r="M44" s="3"/>
      <c r="N44" s="3"/>
      <c r="O44" s="3"/>
      <c r="P44" s="3"/>
      <c r="Q44" s="3"/>
      <c r="R44" s="14"/>
      <c r="S44" s="14"/>
      <c r="T44" s="3"/>
    </row>
    <row r="45" spans="1:20" ht="15.75" customHeight="1">
      <c r="A45" s="4" t="str">
        <f>'Complete sheet and details'!F45</f>
        <v>Gas Cylinder related Fires</v>
      </c>
      <c r="B45" s="4" t="str">
        <f>'Complete sheet and details'!I45</f>
        <v>Residential</v>
      </c>
      <c r="C45" s="3"/>
      <c r="D45" s="3"/>
      <c r="E45" s="3"/>
      <c r="F45" s="15"/>
      <c r="G45" s="3"/>
      <c r="H45" s="3"/>
      <c r="I45" s="3"/>
      <c r="J45" s="3"/>
      <c r="K45" s="3"/>
      <c r="L45" s="3"/>
      <c r="M45" s="3"/>
      <c r="N45" s="3"/>
      <c r="O45" s="3"/>
      <c r="P45" s="3"/>
      <c r="Q45" s="3"/>
      <c r="R45" s="14"/>
      <c r="S45" s="14"/>
      <c r="T45" s="3"/>
    </row>
    <row r="46" spans="1:20" ht="15.75" customHeight="1">
      <c r="A46" s="4" t="str">
        <f>'Complete sheet and details'!F46</f>
        <v>Building related</v>
      </c>
      <c r="B46" s="4" t="str">
        <f>'Complete sheet and details'!I46</f>
        <v>Construction</v>
      </c>
      <c r="C46" s="3"/>
      <c r="D46" s="3"/>
      <c r="E46" s="3"/>
      <c r="F46" s="15"/>
      <c r="G46" s="3"/>
      <c r="H46" s="3"/>
      <c r="I46" s="3"/>
      <c r="J46" s="3"/>
      <c r="K46" s="3"/>
      <c r="L46" s="3"/>
      <c r="M46" s="3"/>
      <c r="N46" s="3"/>
      <c r="O46" s="3"/>
      <c r="P46" s="3"/>
      <c r="Q46" s="3"/>
      <c r="R46" s="14"/>
      <c r="S46" s="14"/>
      <c r="T46" s="3"/>
    </row>
    <row r="47" spans="1:20" ht="15.75" customHeight="1">
      <c r="A47" s="4" t="str">
        <f>'Complete sheet and details'!F47</f>
        <v>Building related</v>
      </c>
      <c r="B47" s="4" t="str">
        <f>'Complete sheet and details'!I47</f>
        <v>Authorities Negligence</v>
      </c>
      <c r="C47" s="3"/>
      <c r="D47" s="3"/>
      <c r="E47" s="3"/>
      <c r="F47" s="15"/>
      <c r="G47" s="3"/>
      <c r="H47" s="3"/>
      <c r="I47" s="3"/>
      <c r="J47" s="3"/>
      <c r="K47" s="3"/>
      <c r="L47" s="3"/>
      <c r="M47" s="3"/>
      <c r="N47" s="3"/>
      <c r="O47" s="3"/>
      <c r="P47" s="3"/>
      <c r="Q47" s="3"/>
      <c r="R47" s="14"/>
      <c r="S47" s="14"/>
      <c r="T47" s="3"/>
    </row>
    <row r="48" spans="1:20" ht="15.75" customHeight="1">
      <c r="A48" s="4" t="str">
        <f>'Complete sheet and details'!F48</f>
        <v>Gas Cylinder related Fires</v>
      </c>
      <c r="B48" s="4" t="str">
        <f>'Complete sheet and details'!I48</f>
        <v>Commercial</v>
      </c>
      <c r="C48" s="3"/>
      <c r="D48" s="3"/>
      <c r="E48" s="3"/>
      <c r="F48" s="15"/>
      <c r="G48" s="3"/>
      <c r="H48" s="3"/>
      <c r="I48" s="3"/>
      <c r="J48" s="3"/>
      <c r="K48" s="3"/>
      <c r="L48" s="3"/>
      <c r="M48" s="3"/>
      <c r="N48" s="3"/>
      <c r="O48" s="3"/>
      <c r="P48" s="3"/>
      <c r="Q48" s="3"/>
      <c r="R48" s="14"/>
      <c r="S48" s="14"/>
      <c r="T48" s="3"/>
    </row>
    <row r="49" spans="1:20" ht="15.75" customHeight="1">
      <c r="A49" s="4" t="str">
        <f>'Complete sheet and details'!F49</f>
        <v>Gas Cylinder related Fires</v>
      </c>
      <c r="B49" s="4" t="str">
        <f>'Complete sheet and details'!I49</f>
        <v>Residential</v>
      </c>
      <c r="C49" s="3"/>
      <c r="D49" s="3"/>
      <c r="E49" s="3"/>
      <c r="F49" s="15"/>
      <c r="G49" s="3"/>
      <c r="H49" s="3"/>
      <c r="I49" s="3"/>
      <c r="J49" s="3"/>
      <c r="K49" s="3"/>
      <c r="L49" s="3"/>
      <c r="M49" s="3"/>
      <c r="N49" s="3"/>
      <c r="O49" s="3"/>
      <c r="P49" s="3"/>
      <c r="Q49" s="3"/>
      <c r="R49" s="14"/>
      <c r="S49" s="14"/>
      <c r="T49" s="3"/>
    </row>
    <row r="50" spans="1:20" ht="15.75" customHeight="1">
      <c r="A50" s="4" t="str">
        <f>'Complete sheet and details'!F50</f>
        <v>Fire related</v>
      </c>
      <c r="B50" s="4" t="str">
        <f>'Complete sheet and details'!I50</f>
        <v>Residential</v>
      </c>
      <c r="C50" s="3"/>
      <c r="D50" s="3"/>
      <c r="E50" s="3"/>
      <c r="F50" s="15"/>
      <c r="G50" s="3"/>
      <c r="H50" s="3"/>
      <c r="I50" s="3"/>
      <c r="J50" s="3"/>
      <c r="K50" s="3"/>
      <c r="L50" s="3"/>
      <c r="M50" s="3"/>
      <c r="N50" s="3"/>
      <c r="O50" s="3"/>
      <c r="P50" s="3"/>
      <c r="Q50" s="3"/>
      <c r="R50" s="14"/>
      <c r="S50" s="14"/>
      <c r="T50" s="3"/>
    </row>
    <row r="51" spans="1:20" ht="15.75" customHeight="1">
      <c r="A51" s="4" t="str">
        <f>'Complete sheet and details'!F51</f>
        <v>Negligence</v>
      </c>
      <c r="B51" s="4" t="str">
        <f>'Complete sheet and details'!I51</f>
        <v>Authorities Negligence</v>
      </c>
      <c r="C51" s="3"/>
      <c r="D51" s="3"/>
      <c r="E51" s="3"/>
      <c r="F51" s="3"/>
      <c r="G51" s="3"/>
      <c r="H51" s="3"/>
      <c r="I51" s="3"/>
      <c r="J51" s="3"/>
      <c r="K51" s="3"/>
      <c r="L51" s="3"/>
      <c r="M51" s="3"/>
      <c r="N51" s="3"/>
      <c r="O51" s="3"/>
      <c r="P51" s="3"/>
      <c r="Q51" s="3"/>
      <c r="R51" s="14"/>
      <c r="S51" s="14"/>
      <c r="T51" s="3"/>
    </row>
    <row r="52" spans="1:20" ht="15.75" customHeight="1">
      <c r="A52" s="4" t="str">
        <f>'Complete sheet and details'!F52</f>
        <v>Building related</v>
      </c>
      <c r="B52" s="4" t="str">
        <f>'Complete sheet and details'!I52</f>
        <v>Residential</v>
      </c>
      <c r="C52" s="3"/>
      <c r="D52" s="3"/>
      <c r="E52" s="3"/>
      <c r="F52" s="3"/>
      <c r="G52" s="3"/>
      <c r="H52" s="3"/>
      <c r="I52" s="3"/>
      <c r="J52" s="3"/>
      <c r="K52" s="3"/>
      <c r="L52" s="3"/>
      <c r="M52" s="3"/>
      <c r="N52" s="3"/>
      <c r="O52" s="3"/>
      <c r="P52" s="3"/>
      <c r="Q52" s="3"/>
      <c r="R52" s="14"/>
      <c r="S52" s="14"/>
      <c r="T52" s="3"/>
    </row>
    <row r="53" spans="1:20" ht="15.75" customHeight="1">
      <c r="A53" s="4" t="str">
        <f>'Complete sheet and details'!F53</f>
        <v>Malfunction of machinery</v>
      </c>
      <c r="B53" s="4" t="str">
        <f>'Complete sheet and details'!I53</f>
        <v>Factory</v>
      </c>
      <c r="C53" s="3"/>
      <c r="D53" s="3"/>
      <c r="E53" s="3"/>
      <c r="F53" s="3"/>
      <c r="G53" s="3"/>
      <c r="H53" s="3"/>
      <c r="I53" s="3"/>
      <c r="J53" s="3"/>
      <c r="K53" s="3"/>
      <c r="L53" s="3"/>
      <c r="M53" s="3"/>
      <c r="N53" s="3"/>
      <c r="O53" s="3"/>
      <c r="P53" s="3"/>
      <c r="Q53" s="3"/>
      <c r="R53" s="14"/>
      <c r="S53" s="14"/>
      <c r="T53" s="3"/>
    </row>
    <row r="54" spans="1:20" ht="15.75" customHeight="1">
      <c r="A54" s="4" t="str">
        <f>'Complete sheet and details'!F54</f>
        <v>Building related</v>
      </c>
      <c r="B54" s="4" t="str">
        <f>'Complete sheet and details'!I54</f>
        <v>Construction</v>
      </c>
      <c r="C54" s="3"/>
      <c r="D54" s="3"/>
      <c r="E54" s="3"/>
      <c r="F54" s="3"/>
      <c r="G54" s="3"/>
      <c r="H54" s="3"/>
      <c r="I54" s="3"/>
      <c r="J54" s="3"/>
      <c r="K54" s="3"/>
      <c r="L54" s="3"/>
      <c r="M54" s="3"/>
      <c r="N54" s="3"/>
      <c r="O54" s="3"/>
      <c r="P54" s="3"/>
      <c r="Q54" s="3"/>
      <c r="R54" s="14"/>
      <c r="S54" s="14"/>
      <c r="T54" s="3"/>
    </row>
    <row r="55" spans="1:20" ht="15.75" customHeight="1">
      <c r="A55" s="4" t="str">
        <f>'Complete sheet and details'!F55</f>
        <v>Gas Cylinder related Fires</v>
      </c>
      <c r="B55" s="4" t="str">
        <f>'Complete sheet and details'!I55</f>
        <v>Miscellaneous</v>
      </c>
      <c r="C55" s="3"/>
      <c r="D55" s="3"/>
      <c r="E55" s="3"/>
      <c r="F55" s="3"/>
      <c r="G55" s="3"/>
      <c r="H55" s="3"/>
      <c r="I55" s="3"/>
      <c r="J55" s="3"/>
      <c r="K55" s="3"/>
      <c r="L55" s="3"/>
      <c r="M55" s="3"/>
      <c r="N55" s="3"/>
      <c r="O55" s="3"/>
      <c r="P55" s="3"/>
      <c r="Q55" s="3"/>
      <c r="R55" s="14"/>
      <c r="S55" s="14"/>
      <c r="T55" s="3"/>
    </row>
    <row r="56" spans="1:20" ht="15.75" customHeight="1">
      <c r="A56" s="4" t="str">
        <f>'Complete sheet and details'!F56</f>
        <v>Gas Cylinder related Fires</v>
      </c>
      <c r="B56" s="4" t="str">
        <f>'Complete sheet and details'!I56</f>
        <v>Residential</v>
      </c>
      <c r="C56" s="3"/>
      <c r="D56" s="3"/>
      <c r="E56" s="3"/>
      <c r="F56" s="3"/>
      <c r="G56" s="3"/>
      <c r="H56" s="3"/>
      <c r="I56" s="3"/>
      <c r="J56" s="3"/>
      <c r="K56" s="3"/>
      <c r="L56" s="3"/>
      <c r="M56" s="3"/>
      <c r="N56" s="3"/>
      <c r="O56" s="3"/>
      <c r="P56" s="3"/>
      <c r="Q56" s="3"/>
      <c r="R56" s="14"/>
      <c r="S56" s="14"/>
      <c r="T56" s="3"/>
    </row>
    <row r="57" spans="1:20" ht="15.75" customHeight="1">
      <c r="A57" s="4" t="str">
        <f>'Complete sheet and details'!F57</f>
        <v>Miscellaneous</v>
      </c>
      <c r="B57" s="4" t="str">
        <f>'Complete sheet and details'!I57</f>
        <v>Commercial</v>
      </c>
      <c r="C57" s="3"/>
      <c r="D57" s="3"/>
      <c r="E57" s="3"/>
      <c r="F57" s="3"/>
      <c r="G57" s="3"/>
      <c r="H57" s="3"/>
      <c r="I57" s="3"/>
      <c r="J57" s="3"/>
      <c r="K57" s="3"/>
      <c r="L57" s="3"/>
      <c r="M57" s="3"/>
      <c r="N57" s="3"/>
      <c r="O57" s="3"/>
      <c r="P57" s="3"/>
      <c r="Q57" s="3"/>
      <c r="R57" s="14"/>
      <c r="S57" s="14"/>
      <c r="T57" s="3"/>
    </row>
    <row r="58" spans="1:20" ht="15.75" customHeight="1">
      <c r="A58" s="4" t="str">
        <f>'Complete sheet and details'!F58</f>
        <v>Building related</v>
      </c>
      <c r="B58" s="4" t="str">
        <f>'Complete sheet and details'!I58</f>
        <v>Construction</v>
      </c>
      <c r="C58" s="3"/>
      <c r="D58" s="3"/>
      <c r="E58" s="3"/>
      <c r="F58" s="3"/>
      <c r="G58" s="3"/>
      <c r="H58" s="3"/>
      <c r="I58" s="3"/>
      <c r="J58" s="3"/>
      <c r="K58" s="3"/>
      <c r="L58" s="3"/>
      <c r="M58" s="3"/>
      <c r="N58" s="3"/>
      <c r="O58" s="3"/>
      <c r="P58" s="3"/>
      <c r="Q58" s="3"/>
      <c r="R58" s="14"/>
      <c r="S58" s="14"/>
      <c r="T58" s="3"/>
    </row>
    <row r="59" spans="1:20" ht="15.75" customHeight="1">
      <c r="A59" s="4" t="str">
        <f>'Complete sheet and details'!F59</f>
        <v>Building related</v>
      </c>
      <c r="B59" s="4" t="str">
        <f>'Complete sheet and details'!I59</f>
        <v>Construction</v>
      </c>
      <c r="C59" s="3"/>
      <c r="D59" s="3"/>
      <c r="E59" s="3"/>
      <c r="F59" s="3"/>
      <c r="G59" s="3"/>
      <c r="H59" s="3"/>
      <c r="I59" s="3"/>
      <c r="J59" s="3"/>
      <c r="K59" s="3"/>
      <c r="L59" s="3"/>
      <c r="M59" s="3"/>
      <c r="N59" s="3"/>
      <c r="O59" s="3"/>
      <c r="P59" s="3"/>
      <c r="Q59" s="3"/>
      <c r="R59" s="14"/>
      <c r="S59" s="14"/>
      <c r="T59" s="3"/>
    </row>
    <row r="60" spans="1:20" ht="15.75" customHeight="1">
      <c r="A60" s="4" t="str">
        <f>'Complete sheet and details'!F60</f>
        <v>Fire related</v>
      </c>
      <c r="B60" s="4" t="str">
        <f>'Complete sheet and details'!I60</f>
        <v>Residential</v>
      </c>
      <c r="C60" s="3"/>
      <c r="D60" s="3"/>
      <c r="E60" s="3"/>
      <c r="F60" s="3"/>
      <c r="G60" s="3"/>
      <c r="H60" s="3"/>
      <c r="I60" s="3"/>
      <c r="J60" s="3"/>
      <c r="K60" s="3"/>
      <c r="L60" s="3"/>
      <c r="M60" s="3"/>
      <c r="N60" s="3"/>
      <c r="O60" s="3"/>
      <c r="P60" s="3"/>
      <c r="Q60" s="3"/>
      <c r="R60" s="14"/>
      <c r="S60" s="14"/>
      <c r="T60" s="3"/>
    </row>
    <row r="61" spans="1:20" ht="15.75" customHeight="1">
      <c r="A61" s="4" t="str">
        <f>'Complete sheet and details'!F61</f>
        <v>Fire related</v>
      </c>
      <c r="B61" s="4" t="str">
        <f>'Complete sheet and details'!I61</f>
        <v>Residential</v>
      </c>
      <c r="C61" s="3"/>
      <c r="D61" s="3"/>
      <c r="E61" s="3"/>
      <c r="F61" s="3"/>
      <c r="G61" s="3"/>
      <c r="H61" s="3"/>
      <c r="I61" s="3"/>
      <c r="J61" s="3"/>
      <c r="K61" s="3"/>
      <c r="L61" s="3"/>
      <c r="M61" s="3"/>
      <c r="N61" s="3"/>
      <c r="O61" s="3"/>
      <c r="P61" s="3"/>
      <c r="Q61" s="3"/>
      <c r="R61" s="14"/>
      <c r="S61" s="14"/>
      <c r="T61" s="3"/>
    </row>
    <row r="62" spans="1:20" ht="15.75" customHeight="1">
      <c r="A62" s="4" t="str">
        <f>'Complete sheet and details'!F62</f>
        <v>Fire related</v>
      </c>
      <c r="B62" s="4" t="str">
        <f>'Complete sheet and details'!I62</f>
        <v>Residential</v>
      </c>
      <c r="C62" s="3"/>
      <c r="D62" s="3"/>
      <c r="E62" s="3"/>
      <c r="F62" s="3"/>
      <c r="G62" s="3"/>
      <c r="H62" s="3"/>
      <c r="I62" s="3"/>
      <c r="J62" s="3"/>
      <c r="K62" s="3"/>
      <c r="L62" s="3"/>
      <c r="M62" s="3"/>
      <c r="N62" s="3"/>
      <c r="O62" s="3"/>
      <c r="P62" s="3"/>
      <c r="Q62" s="3"/>
      <c r="R62" s="14"/>
      <c r="S62" s="14"/>
      <c r="T62" s="3"/>
    </row>
    <row r="63" spans="1:20" ht="15.75" customHeight="1">
      <c r="A63" s="4" t="str">
        <f>'Complete sheet and details'!F63</f>
        <v>Fire related</v>
      </c>
      <c r="B63" s="4" t="str">
        <f>'Complete sheet and details'!I63</f>
        <v>Commercial</v>
      </c>
      <c r="C63" s="3"/>
      <c r="D63" s="3"/>
      <c r="E63" s="3"/>
      <c r="F63" s="3"/>
      <c r="G63" s="3"/>
      <c r="H63" s="3"/>
      <c r="I63" s="3"/>
      <c r="J63" s="3"/>
      <c r="K63" s="3"/>
      <c r="L63" s="3"/>
      <c r="M63" s="3"/>
      <c r="N63" s="3"/>
      <c r="O63" s="3"/>
      <c r="P63" s="3"/>
      <c r="Q63" s="3"/>
      <c r="R63" s="14"/>
      <c r="S63" s="14"/>
      <c r="T63" s="3"/>
    </row>
    <row r="64" spans="1:20" ht="15.75" customHeight="1">
      <c r="A64" s="4" t="str">
        <f>'Complete sheet and details'!F64</f>
        <v>Malfunction of machinery</v>
      </c>
      <c r="B64" s="4" t="str">
        <f>'Complete sheet and details'!I64</f>
        <v>Residential</v>
      </c>
      <c r="C64" s="3"/>
      <c r="D64" s="3"/>
      <c r="E64" s="3"/>
      <c r="F64" s="3"/>
      <c r="G64" s="3"/>
      <c r="H64" s="3"/>
      <c r="I64" s="3"/>
      <c r="J64" s="3"/>
      <c r="K64" s="3"/>
      <c r="L64" s="3"/>
      <c r="M64" s="3"/>
      <c r="N64" s="3"/>
      <c r="O64" s="3"/>
      <c r="P64" s="3"/>
      <c r="Q64" s="3"/>
      <c r="R64" s="14"/>
      <c r="S64" s="14"/>
      <c r="T64" s="3"/>
    </row>
    <row r="65" spans="1:20" ht="15.75" customHeight="1">
      <c r="A65" s="4" t="str">
        <f>'Complete sheet and details'!F65</f>
        <v>Negligence</v>
      </c>
      <c r="B65" s="4" t="str">
        <f>'Complete sheet and details'!I65</f>
        <v>Authorities Negligence</v>
      </c>
      <c r="C65" s="3"/>
      <c r="D65" s="3"/>
      <c r="E65" s="3"/>
      <c r="F65" s="3"/>
      <c r="G65" s="3"/>
      <c r="H65" s="3"/>
      <c r="I65" s="3"/>
      <c r="J65" s="3"/>
      <c r="K65" s="3"/>
      <c r="L65" s="3"/>
      <c r="M65" s="3"/>
      <c r="N65" s="3"/>
      <c r="O65" s="3"/>
      <c r="P65" s="3"/>
      <c r="Q65" s="3"/>
      <c r="R65" s="14"/>
      <c r="S65" s="14"/>
      <c r="T65" s="3"/>
    </row>
    <row r="66" spans="1:20" ht="15.75" customHeight="1">
      <c r="A66" s="4" t="str">
        <f>'Complete sheet and details'!F66</f>
        <v>Fire related</v>
      </c>
      <c r="B66" s="4" t="str">
        <f>'Complete sheet and details'!I66</f>
        <v>Factory</v>
      </c>
      <c r="C66" s="3"/>
      <c r="D66" s="3"/>
      <c r="E66" s="3"/>
      <c r="F66" s="3"/>
      <c r="G66" s="3"/>
      <c r="H66" s="3"/>
      <c r="I66" s="3"/>
      <c r="J66" s="3"/>
      <c r="K66" s="3"/>
      <c r="L66" s="3"/>
      <c r="M66" s="3"/>
      <c r="N66" s="3"/>
      <c r="O66" s="3"/>
      <c r="P66" s="3"/>
      <c r="Q66" s="3"/>
      <c r="R66" s="14"/>
      <c r="S66" s="14"/>
      <c r="T66" s="3"/>
    </row>
    <row r="67" spans="1:20" ht="15.75" customHeight="1">
      <c r="A67" s="4" t="str">
        <f>'Complete sheet and details'!F67</f>
        <v>Miscellaneous</v>
      </c>
      <c r="B67" s="4" t="str">
        <f>'Complete sheet and details'!I67</f>
        <v>Factory</v>
      </c>
      <c r="C67" s="3"/>
      <c r="D67" s="3"/>
      <c r="E67" s="3"/>
      <c r="F67" s="3"/>
      <c r="G67" s="3"/>
      <c r="H67" s="3"/>
      <c r="I67" s="3"/>
      <c r="J67" s="3"/>
      <c r="K67" s="3"/>
      <c r="L67" s="3"/>
      <c r="M67" s="3"/>
      <c r="N67" s="3"/>
      <c r="O67" s="3"/>
      <c r="P67" s="3"/>
      <c r="Q67" s="3"/>
      <c r="R67" s="14"/>
      <c r="S67" s="14"/>
      <c r="T67" s="3"/>
    </row>
    <row r="68" spans="1:20" ht="15.75" customHeight="1">
      <c r="A68" s="4" t="str">
        <f>'Complete sheet and details'!F68</f>
        <v>Fire related</v>
      </c>
      <c r="B68" s="4" t="str">
        <f>'Complete sheet and details'!I68</f>
        <v>Commercial</v>
      </c>
      <c r="C68" s="3"/>
      <c r="D68" s="3"/>
      <c r="E68" s="3"/>
      <c r="F68" s="3"/>
      <c r="G68" s="3"/>
      <c r="H68" s="3"/>
      <c r="I68" s="3"/>
      <c r="J68" s="3"/>
      <c r="K68" s="3"/>
      <c r="L68" s="3"/>
      <c r="M68" s="3"/>
      <c r="N68" s="3"/>
      <c r="O68" s="3"/>
      <c r="P68" s="3"/>
      <c r="Q68" s="3"/>
      <c r="R68" s="14"/>
      <c r="S68" s="14"/>
      <c r="T68" s="3"/>
    </row>
    <row r="69" spans="1:20" ht="15.75" customHeight="1">
      <c r="A69" s="4" t="str">
        <f>'Complete sheet and details'!F69</f>
        <v>Fire related</v>
      </c>
      <c r="B69" s="4" t="str">
        <f>'Complete sheet and details'!I69</f>
        <v>Residential</v>
      </c>
      <c r="C69" s="3"/>
      <c r="D69" s="3"/>
      <c r="E69" s="3"/>
      <c r="F69" s="3"/>
      <c r="G69" s="3"/>
      <c r="H69" s="3"/>
      <c r="I69" s="3"/>
      <c r="J69" s="3"/>
      <c r="K69" s="3"/>
      <c r="L69" s="3"/>
      <c r="M69" s="3"/>
      <c r="N69" s="3"/>
      <c r="O69" s="3"/>
      <c r="P69" s="3"/>
      <c r="Q69" s="3"/>
      <c r="R69" s="14"/>
      <c r="S69" s="14"/>
      <c r="T69" s="3"/>
    </row>
    <row r="70" spans="1:20" ht="15.75" customHeight="1">
      <c r="A70" s="4" t="str">
        <f>'Complete sheet and details'!F70</f>
        <v>Fire related</v>
      </c>
      <c r="B70" s="4" t="str">
        <f>'Complete sheet and details'!I70</f>
        <v>Residential</v>
      </c>
      <c r="C70" s="3"/>
      <c r="D70" s="3"/>
      <c r="E70" s="3"/>
      <c r="F70" s="3"/>
      <c r="G70" s="3"/>
      <c r="H70" s="3"/>
      <c r="I70" s="3"/>
      <c r="J70" s="3"/>
      <c r="K70" s="3"/>
      <c r="L70" s="3"/>
      <c r="M70" s="3"/>
      <c r="N70" s="3"/>
      <c r="O70" s="3"/>
      <c r="P70" s="3"/>
      <c r="Q70" s="3"/>
      <c r="R70" s="14"/>
      <c r="S70" s="14"/>
      <c r="T70" s="3"/>
    </row>
    <row r="71" spans="1:20" ht="15.75" customHeight="1">
      <c r="A71" s="4" t="str">
        <f>'Complete sheet and details'!F71</f>
        <v>Gas Cylinder related Fires</v>
      </c>
      <c r="B71" s="4" t="str">
        <f>'Complete sheet and details'!I71</f>
        <v>Residential</v>
      </c>
      <c r="C71" s="3"/>
      <c r="D71" s="3"/>
      <c r="E71" s="3"/>
      <c r="F71" s="3"/>
      <c r="G71" s="3"/>
      <c r="H71" s="3"/>
      <c r="I71" s="3"/>
      <c r="J71" s="3"/>
      <c r="K71" s="3"/>
      <c r="L71" s="3"/>
      <c r="M71" s="3"/>
      <c r="N71" s="3"/>
      <c r="O71" s="3"/>
      <c r="P71" s="3"/>
      <c r="Q71" s="3"/>
      <c r="R71" s="14"/>
      <c r="S71" s="14"/>
      <c r="T71" s="3"/>
    </row>
    <row r="72" spans="1:20" ht="15.75" customHeight="1">
      <c r="A72" s="4" t="str">
        <f>'Complete sheet and details'!F72</f>
        <v>Building related</v>
      </c>
      <c r="B72" s="4" t="str">
        <f>'Complete sheet and details'!I72</f>
        <v>Construction</v>
      </c>
      <c r="C72" s="3"/>
      <c r="D72" s="3"/>
      <c r="E72" s="3"/>
      <c r="F72" s="3"/>
      <c r="G72" s="3"/>
      <c r="H72" s="3"/>
      <c r="I72" s="3"/>
      <c r="J72" s="3"/>
      <c r="K72" s="3"/>
      <c r="L72" s="3"/>
      <c r="M72" s="3"/>
      <c r="N72" s="3"/>
      <c r="O72" s="3"/>
      <c r="P72" s="3"/>
      <c r="Q72" s="3"/>
      <c r="R72" s="14"/>
      <c r="S72" s="14"/>
      <c r="T72" s="3"/>
    </row>
    <row r="73" spans="1:20" ht="15.75" customHeight="1">
      <c r="A73" s="4" t="str">
        <f>'Complete sheet and details'!F73</f>
        <v>Malfunction of machinery</v>
      </c>
      <c r="B73" s="4" t="str">
        <f>'Complete sheet and details'!I73</f>
        <v>Commercial</v>
      </c>
      <c r="C73" s="3"/>
      <c r="D73" s="3"/>
      <c r="E73" s="3"/>
      <c r="F73" s="3"/>
      <c r="G73" s="3"/>
      <c r="H73" s="3"/>
      <c r="I73" s="3"/>
      <c r="J73" s="3"/>
      <c r="K73" s="3"/>
      <c r="L73" s="3"/>
      <c r="M73" s="3"/>
      <c r="N73" s="3"/>
      <c r="O73" s="3"/>
      <c r="P73" s="3"/>
      <c r="Q73" s="3"/>
      <c r="R73" s="14"/>
      <c r="S73" s="14"/>
      <c r="T73" s="3"/>
    </row>
    <row r="74" spans="1:20" ht="15.75" customHeight="1">
      <c r="A74" s="4" t="str">
        <f>'Complete sheet and details'!F74</f>
        <v>Fire related</v>
      </c>
      <c r="B74" s="4" t="str">
        <f>'Complete sheet and details'!I74</f>
        <v>Factory</v>
      </c>
      <c r="C74" s="3"/>
      <c r="D74" s="3"/>
      <c r="E74" s="3"/>
      <c r="F74" s="3"/>
      <c r="G74" s="3"/>
      <c r="H74" s="3"/>
      <c r="I74" s="3"/>
      <c r="J74" s="3"/>
      <c r="K74" s="3"/>
      <c r="L74" s="3"/>
      <c r="M74" s="3"/>
      <c r="N74" s="3"/>
      <c r="O74" s="3"/>
      <c r="P74" s="3"/>
      <c r="Q74" s="3"/>
      <c r="R74" s="14"/>
      <c r="S74" s="14"/>
      <c r="T74" s="3"/>
    </row>
    <row r="75" spans="1:20" ht="15.75" customHeight="1">
      <c r="A75" s="4" t="str">
        <f>'Complete sheet and details'!F75</f>
        <v>Building related</v>
      </c>
      <c r="B75" s="4" t="str">
        <f>'Complete sheet and details'!I75</f>
        <v>Construction</v>
      </c>
      <c r="C75" s="3"/>
      <c r="D75" s="3"/>
      <c r="E75" s="3"/>
      <c r="F75" s="3"/>
      <c r="G75" s="3"/>
      <c r="H75" s="3"/>
      <c r="I75" s="3"/>
      <c r="J75" s="3"/>
      <c r="K75" s="3"/>
      <c r="L75" s="3"/>
      <c r="M75" s="3"/>
      <c r="N75" s="3"/>
      <c r="O75" s="3"/>
      <c r="P75" s="3"/>
      <c r="Q75" s="3"/>
      <c r="R75" s="14"/>
      <c r="S75" s="14"/>
      <c r="T75" s="3"/>
    </row>
    <row r="76" spans="1:20" ht="15.75" customHeight="1">
      <c r="A76" s="4" t="str">
        <f>'Complete sheet and details'!F76</f>
        <v>Fire related</v>
      </c>
      <c r="B76" s="4" t="str">
        <f>'Complete sheet and details'!I76</f>
        <v>Factory</v>
      </c>
      <c r="C76" s="3"/>
      <c r="D76" s="3"/>
      <c r="E76" s="3"/>
      <c r="F76" s="3"/>
      <c r="G76" s="3"/>
      <c r="H76" s="3"/>
      <c r="I76" s="3"/>
      <c r="J76" s="3"/>
      <c r="K76" s="3"/>
      <c r="L76" s="3"/>
      <c r="M76" s="3"/>
      <c r="N76" s="3"/>
      <c r="O76" s="3"/>
      <c r="P76" s="3"/>
      <c r="Q76" s="3"/>
      <c r="R76" s="14"/>
      <c r="S76" s="14"/>
      <c r="T76" s="3"/>
    </row>
    <row r="77" spans="1:20" ht="15.75" customHeight="1">
      <c r="A77" s="4" t="str">
        <f>'Complete sheet and details'!F77</f>
        <v>Gas Cylinder related Fires</v>
      </c>
      <c r="B77" s="4" t="str">
        <f>'Complete sheet and details'!I77</f>
        <v>Residential</v>
      </c>
      <c r="C77" s="3"/>
      <c r="D77" s="3"/>
      <c r="E77" s="3"/>
      <c r="F77" s="3"/>
      <c r="G77" s="3"/>
      <c r="H77" s="3"/>
      <c r="I77" s="3"/>
      <c r="J77" s="3"/>
      <c r="K77" s="3"/>
      <c r="L77" s="3"/>
      <c r="M77" s="3"/>
      <c r="N77" s="3"/>
      <c r="O77" s="3"/>
      <c r="P77" s="3"/>
      <c r="Q77" s="3"/>
      <c r="R77" s="14"/>
      <c r="S77" s="14"/>
      <c r="T77" s="3"/>
    </row>
    <row r="78" spans="1:20" ht="15.75" customHeight="1">
      <c r="A78" s="4" t="str">
        <f>'Complete sheet and details'!F78</f>
        <v>Fire related</v>
      </c>
      <c r="B78" s="4" t="str">
        <f>'Complete sheet and details'!I78</f>
        <v>Commercial</v>
      </c>
      <c r="C78" s="3"/>
      <c r="D78" s="3"/>
      <c r="E78" s="3"/>
      <c r="F78" s="3"/>
      <c r="G78" s="3"/>
      <c r="H78" s="3"/>
      <c r="I78" s="3"/>
      <c r="J78" s="3"/>
      <c r="K78" s="3"/>
      <c r="L78" s="3"/>
      <c r="M78" s="3"/>
      <c r="N78" s="3"/>
      <c r="O78" s="3"/>
      <c r="P78" s="3"/>
      <c r="Q78" s="3"/>
      <c r="R78" s="14"/>
      <c r="S78" s="14"/>
      <c r="T78" s="3"/>
    </row>
    <row r="79" spans="1:20" ht="15.75" customHeight="1">
      <c r="A79" s="4" t="str">
        <f>'Complete sheet and details'!F79</f>
        <v>Building related</v>
      </c>
      <c r="B79" s="4" t="str">
        <f>'Complete sheet and details'!I79</f>
        <v>Construction</v>
      </c>
      <c r="C79" s="3"/>
      <c r="D79" s="3"/>
      <c r="E79" s="3"/>
      <c r="F79" s="3"/>
      <c r="G79" s="3"/>
      <c r="H79" s="3"/>
      <c r="I79" s="3"/>
      <c r="J79" s="3"/>
      <c r="K79" s="3"/>
      <c r="L79" s="3"/>
      <c r="M79" s="3"/>
      <c r="N79" s="3"/>
      <c r="O79" s="3"/>
      <c r="P79" s="3"/>
      <c r="Q79" s="3"/>
      <c r="R79" s="14"/>
      <c r="S79" s="14"/>
      <c r="T79" s="3"/>
    </row>
    <row r="80" spans="1:20" ht="15.75" customHeight="1">
      <c r="A80" s="4" t="str">
        <f>'Complete sheet and details'!F80</f>
        <v>Fire related</v>
      </c>
      <c r="B80" s="4" t="str">
        <f>'Complete sheet and details'!I80</f>
        <v>Factory</v>
      </c>
      <c r="C80" s="3"/>
      <c r="D80" s="3"/>
      <c r="E80" s="3"/>
      <c r="F80" s="3"/>
      <c r="G80" s="3"/>
      <c r="H80" s="3"/>
      <c r="I80" s="3"/>
      <c r="J80" s="3"/>
      <c r="K80" s="3"/>
      <c r="L80" s="3"/>
      <c r="M80" s="3"/>
      <c r="N80" s="3"/>
      <c r="O80" s="3"/>
      <c r="P80" s="3"/>
      <c r="Q80" s="3"/>
      <c r="R80" s="14"/>
      <c r="S80" s="14"/>
      <c r="T80" s="3"/>
    </row>
    <row r="81" spans="1:20" ht="15.75" customHeight="1">
      <c r="A81" s="4" t="str">
        <f>'Complete sheet and details'!F81</f>
        <v>Building related</v>
      </c>
      <c r="B81" s="4" t="str">
        <f>'Complete sheet and details'!I81</f>
        <v>Construction</v>
      </c>
      <c r="C81" s="3"/>
      <c r="D81" s="3"/>
      <c r="E81" s="3"/>
      <c r="F81" s="3"/>
      <c r="G81" s="3"/>
      <c r="H81" s="3"/>
      <c r="I81" s="3"/>
      <c r="J81" s="3"/>
      <c r="K81" s="3"/>
      <c r="L81" s="3"/>
      <c r="M81" s="3"/>
      <c r="N81" s="3"/>
      <c r="O81" s="3"/>
      <c r="P81" s="3"/>
      <c r="Q81" s="3"/>
      <c r="R81" s="14"/>
      <c r="S81" s="14"/>
      <c r="T81" s="3"/>
    </row>
    <row r="82" spans="1:20" ht="15.75" customHeight="1">
      <c r="A82" s="4" t="str">
        <f>'Complete sheet and details'!F82</f>
        <v>Gas Cylinder related Fires</v>
      </c>
      <c r="B82" s="4" t="str">
        <f>'Complete sheet and details'!I82</f>
        <v>Commercial</v>
      </c>
      <c r="C82" s="3"/>
      <c r="D82" s="3"/>
      <c r="E82" s="3"/>
      <c r="F82" s="3"/>
      <c r="G82" s="3"/>
      <c r="H82" s="3"/>
      <c r="I82" s="3"/>
      <c r="J82" s="3"/>
      <c r="K82" s="3"/>
      <c r="L82" s="3"/>
      <c r="M82" s="3"/>
      <c r="N82" s="3"/>
      <c r="O82" s="3"/>
      <c r="P82" s="3"/>
      <c r="Q82" s="3"/>
      <c r="R82" s="14"/>
      <c r="S82" s="14"/>
      <c r="T82" s="3"/>
    </row>
    <row r="83" spans="1:20" ht="15.75" customHeight="1">
      <c r="A83" s="4" t="str">
        <f>'Complete sheet and details'!F83</f>
        <v>Fire related</v>
      </c>
      <c r="B83" s="4" t="str">
        <f>'Complete sheet and details'!I83</f>
        <v>Authorities Negligence</v>
      </c>
      <c r="C83" s="3"/>
      <c r="D83" s="3"/>
      <c r="E83" s="3"/>
      <c r="F83" s="3"/>
      <c r="G83" s="3"/>
      <c r="H83" s="3"/>
      <c r="I83" s="3"/>
      <c r="J83" s="3"/>
      <c r="K83" s="3"/>
      <c r="L83" s="3"/>
      <c r="M83" s="3"/>
      <c r="N83" s="3"/>
      <c r="O83" s="3"/>
      <c r="P83" s="3"/>
      <c r="Q83" s="3"/>
      <c r="R83" s="14"/>
      <c r="S83" s="14"/>
      <c r="T83" s="3"/>
    </row>
    <row r="84" spans="1:20" ht="15.75" customHeight="1">
      <c r="A84" s="4" t="str">
        <f>'Complete sheet and details'!F84</f>
        <v>Fire related</v>
      </c>
      <c r="B84" s="4" t="str">
        <f>'Complete sheet and details'!I84</f>
        <v>Residential</v>
      </c>
      <c r="C84" s="3"/>
      <c r="D84" s="3"/>
      <c r="E84" s="3"/>
      <c r="F84" s="3"/>
      <c r="G84" s="3"/>
      <c r="H84" s="3"/>
      <c r="I84" s="3"/>
      <c r="J84" s="3"/>
      <c r="K84" s="3"/>
      <c r="L84" s="3"/>
      <c r="M84" s="3"/>
      <c r="N84" s="3"/>
      <c r="O84" s="3"/>
      <c r="P84" s="3"/>
      <c r="Q84" s="3"/>
      <c r="R84" s="14"/>
      <c r="S84" s="14"/>
      <c r="T84" s="3"/>
    </row>
    <row r="85" spans="1:20" ht="15.75" customHeight="1">
      <c r="A85" s="4" t="str">
        <f>'Complete sheet and details'!F85</f>
        <v>Building related</v>
      </c>
      <c r="B85" s="4" t="str">
        <f>'Complete sheet and details'!I85</f>
        <v>Commercial</v>
      </c>
      <c r="C85" s="3"/>
      <c r="D85" s="3"/>
      <c r="E85" s="3"/>
      <c r="F85" s="3"/>
      <c r="G85" s="3"/>
      <c r="H85" s="3"/>
      <c r="I85" s="3"/>
      <c r="J85" s="3"/>
      <c r="K85" s="3"/>
      <c r="L85" s="3"/>
      <c r="M85" s="3"/>
      <c r="N85" s="3"/>
      <c r="O85" s="3"/>
      <c r="P85" s="3"/>
      <c r="Q85" s="3"/>
      <c r="R85" s="14"/>
      <c r="S85" s="14"/>
      <c r="T85" s="3"/>
    </row>
    <row r="86" spans="1:20" ht="15.75" customHeight="1">
      <c r="A86" s="4" t="str">
        <f>'Complete sheet and details'!F86</f>
        <v>Fire related</v>
      </c>
      <c r="B86" s="4" t="str">
        <f>'Complete sheet and details'!I86</f>
        <v>Commercial</v>
      </c>
      <c r="C86" s="3"/>
      <c r="D86" s="3"/>
      <c r="E86" s="3"/>
      <c r="F86" s="3"/>
      <c r="G86" s="3"/>
      <c r="H86" s="3"/>
      <c r="I86" s="3"/>
      <c r="J86" s="3"/>
      <c r="K86" s="3"/>
      <c r="L86" s="3"/>
      <c r="M86" s="3"/>
      <c r="N86" s="3"/>
      <c r="O86" s="3"/>
      <c r="P86" s="3"/>
      <c r="Q86" s="3"/>
      <c r="R86" s="14"/>
      <c r="S86" s="14"/>
      <c r="T86" s="3"/>
    </row>
    <row r="87" spans="1:20" ht="15.75" customHeight="1">
      <c r="A87" s="4" t="str">
        <f>'Complete sheet and details'!F87</f>
        <v>Fire related</v>
      </c>
      <c r="B87" s="4" t="str">
        <f>'Complete sheet and details'!I87</f>
        <v>Factory</v>
      </c>
      <c r="C87" s="3"/>
      <c r="D87" s="3"/>
      <c r="E87" s="3"/>
      <c r="F87" s="3"/>
      <c r="G87" s="3"/>
      <c r="H87" s="3"/>
      <c r="I87" s="3"/>
      <c r="J87" s="3"/>
      <c r="K87" s="3"/>
      <c r="L87" s="3"/>
      <c r="M87" s="3"/>
      <c r="N87" s="3"/>
      <c r="O87" s="3"/>
      <c r="P87" s="3"/>
      <c r="Q87" s="3"/>
      <c r="R87" s="14"/>
      <c r="S87" s="14"/>
      <c r="T87" s="3"/>
    </row>
    <row r="88" spans="1:20" ht="15.75" customHeight="1">
      <c r="A88" s="4" t="str">
        <f>'Complete sheet and details'!F88</f>
        <v>Building related</v>
      </c>
      <c r="B88" s="4" t="str">
        <f>'Complete sheet and details'!I88</f>
        <v>Construction</v>
      </c>
      <c r="C88" s="3"/>
      <c r="D88" s="3"/>
      <c r="E88" s="3"/>
      <c r="F88" s="3"/>
      <c r="G88" s="3"/>
      <c r="H88" s="3"/>
      <c r="I88" s="3"/>
      <c r="J88" s="3"/>
      <c r="K88" s="3"/>
      <c r="L88" s="3"/>
      <c r="M88" s="3"/>
      <c r="N88" s="3"/>
      <c r="O88" s="3"/>
      <c r="P88" s="3"/>
      <c r="Q88" s="3"/>
      <c r="R88" s="14"/>
      <c r="S88" s="14"/>
      <c r="T88" s="3"/>
    </row>
    <row r="89" spans="1:20" ht="15.75" customHeight="1">
      <c r="A89" s="4" t="str">
        <f>'Complete sheet and details'!F89</f>
        <v>Building related</v>
      </c>
      <c r="B89" s="4" t="str">
        <f>'Complete sheet and details'!I89</f>
        <v>Construction</v>
      </c>
      <c r="C89" s="3"/>
      <c r="D89" s="3"/>
      <c r="E89" s="3"/>
      <c r="F89" s="3"/>
      <c r="G89" s="3"/>
      <c r="H89" s="3"/>
      <c r="I89" s="3"/>
      <c r="J89" s="3"/>
      <c r="K89" s="3"/>
      <c r="L89" s="3"/>
      <c r="M89" s="3"/>
      <c r="N89" s="3"/>
      <c r="O89" s="3"/>
      <c r="P89" s="3"/>
      <c r="Q89" s="3"/>
      <c r="R89" s="14"/>
      <c r="S89" s="14"/>
      <c r="T89" s="3"/>
    </row>
    <row r="90" spans="1:20" ht="15.75" customHeight="1">
      <c r="A90" s="4" t="str">
        <f>'Complete sheet and details'!F90</f>
        <v>Fire related</v>
      </c>
      <c r="B90" s="4" t="str">
        <f>'Complete sheet and details'!I90</f>
        <v>Authorities Negligence</v>
      </c>
      <c r="C90" s="3"/>
      <c r="D90" s="3"/>
      <c r="E90" s="3"/>
      <c r="F90" s="3"/>
      <c r="G90" s="3"/>
      <c r="H90" s="3"/>
      <c r="I90" s="3"/>
      <c r="J90" s="3"/>
      <c r="K90" s="3"/>
      <c r="L90" s="3"/>
      <c r="M90" s="3"/>
      <c r="N90" s="3"/>
      <c r="O90" s="3"/>
      <c r="P90" s="3"/>
      <c r="Q90" s="3"/>
      <c r="R90" s="14"/>
      <c r="S90" s="14"/>
      <c r="T90" s="3"/>
    </row>
    <row r="91" spans="1:20" ht="15.75" customHeight="1">
      <c r="A91" s="4" t="str">
        <f>'Complete sheet and details'!F91</f>
        <v>Fire related</v>
      </c>
      <c r="B91" s="4" t="str">
        <f>'Complete sheet and details'!I91</f>
        <v>Residential</v>
      </c>
      <c r="C91" s="3"/>
      <c r="D91" s="3"/>
      <c r="E91" s="3"/>
      <c r="F91" s="3"/>
      <c r="G91" s="3"/>
      <c r="H91" s="3"/>
      <c r="I91" s="3"/>
      <c r="J91" s="3"/>
      <c r="K91" s="3"/>
      <c r="L91" s="3"/>
      <c r="M91" s="3"/>
      <c r="N91" s="3"/>
      <c r="O91" s="3"/>
      <c r="P91" s="3"/>
      <c r="Q91" s="3"/>
      <c r="R91" s="14"/>
      <c r="S91" s="14"/>
      <c r="T91" s="3"/>
    </row>
    <row r="92" spans="1:20" ht="15.75" customHeight="1">
      <c r="A92" s="4" t="str">
        <f>'Complete sheet and details'!F92</f>
        <v>Malfunction of machinery</v>
      </c>
      <c r="B92" s="4" t="str">
        <f>'Complete sheet and details'!I92</f>
        <v>Construction</v>
      </c>
      <c r="C92" s="3"/>
      <c r="D92" s="3"/>
      <c r="E92" s="3"/>
      <c r="F92" s="3"/>
      <c r="G92" s="3"/>
      <c r="H92" s="3"/>
      <c r="I92" s="3"/>
      <c r="J92" s="3"/>
      <c r="K92" s="3"/>
      <c r="L92" s="3"/>
      <c r="M92" s="3"/>
      <c r="N92" s="3"/>
      <c r="O92" s="3"/>
      <c r="P92" s="3"/>
      <c r="Q92" s="3"/>
      <c r="R92" s="14"/>
      <c r="S92" s="14"/>
      <c r="T92" s="3"/>
    </row>
    <row r="93" spans="1:20" ht="15.75" customHeight="1">
      <c r="A93" s="4" t="str">
        <f>'Complete sheet and details'!F93</f>
        <v>Building related</v>
      </c>
      <c r="B93" s="4" t="str">
        <f>'Complete sheet and details'!I93</f>
        <v>Construction</v>
      </c>
      <c r="C93" s="3"/>
      <c r="D93" s="3"/>
      <c r="E93" s="3"/>
      <c r="F93" s="3"/>
      <c r="G93" s="3"/>
      <c r="H93" s="3"/>
      <c r="I93" s="3"/>
      <c r="J93" s="3"/>
      <c r="K93" s="3"/>
      <c r="L93" s="3"/>
      <c r="M93" s="3"/>
      <c r="N93" s="3"/>
      <c r="O93" s="3"/>
      <c r="P93" s="3"/>
      <c r="Q93" s="3"/>
      <c r="R93" s="14"/>
      <c r="S93" s="14"/>
      <c r="T93" s="3"/>
    </row>
    <row r="94" spans="1:20" ht="15.75" customHeight="1">
      <c r="A94" s="4" t="str">
        <f>'Complete sheet and details'!F94</f>
        <v>Fire related</v>
      </c>
      <c r="B94" s="4" t="str">
        <f>'Complete sheet and details'!I94</f>
        <v>Residential</v>
      </c>
      <c r="C94" s="3"/>
      <c r="D94" s="3"/>
      <c r="E94" s="3"/>
      <c r="F94" s="3"/>
      <c r="G94" s="3"/>
      <c r="H94" s="3"/>
      <c r="I94" s="3"/>
      <c r="J94" s="3"/>
      <c r="K94" s="3"/>
      <c r="L94" s="3"/>
      <c r="M94" s="3"/>
      <c r="N94" s="3"/>
      <c r="O94" s="3"/>
      <c r="P94" s="3"/>
      <c r="Q94" s="3"/>
      <c r="R94" s="14"/>
      <c r="S94" s="14"/>
      <c r="T94" s="3"/>
    </row>
    <row r="95" spans="1:20" ht="15.75" customHeight="1">
      <c r="A95" s="4" t="str">
        <f>'Complete sheet and details'!F95</f>
        <v>Fire related</v>
      </c>
      <c r="B95" s="4" t="str">
        <f>'Complete sheet and details'!I95</f>
        <v>Factory</v>
      </c>
      <c r="C95" s="3"/>
      <c r="D95" s="3"/>
      <c r="E95" s="3"/>
      <c r="F95" s="3"/>
      <c r="G95" s="3"/>
      <c r="H95" s="3"/>
      <c r="I95" s="3"/>
      <c r="J95" s="3"/>
      <c r="K95" s="3"/>
      <c r="L95" s="3"/>
      <c r="M95" s="3"/>
      <c r="N95" s="3"/>
      <c r="O95" s="3"/>
      <c r="P95" s="3"/>
      <c r="Q95" s="3"/>
      <c r="R95" s="14"/>
      <c r="S95" s="14"/>
      <c r="T95" s="3"/>
    </row>
    <row r="96" spans="1:20" ht="15.75" customHeight="1">
      <c r="A96" s="4" t="str">
        <f>'Complete sheet and details'!F96</f>
        <v>Gas Cylinder related Fires</v>
      </c>
      <c r="B96" s="4" t="str">
        <f>'Complete sheet and details'!I96</f>
        <v>Factory</v>
      </c>
      <c r="C96" s="3"/>
      <c r="D96" s="3"/>
      <c r="E96" s="3"/>
      <c r="F96" s="3"/>
      <c r="G96" s="3"/>
      <c r="H96" s="3"/>
      <c r="I96" s="3"/>
      <c r="J96" s="3"/>
      <c r="K96" s="3"/>
      <c r="L96" s="3"/>
      <c r="M96" s="3"/>
      <c r="N96" s="3"/>
      <c r="O96" s="3"/>
      <c r="P96" s="3"/>
      <c r="Q96" s="3"/>
      <c r="R96" s="14"/>
      <c r="S96" s="14"/>
      <c r="T96" s="3"/>
    </row>
    <row r="97" spans="1:20" ht="15.75" customHeight="1">
      <c r="A97" s="4" t="str">
        <f>'Complete sheet and details'!F97</f>
        <v>Fire related</v>
      </c>
      <c r="B97" s="4" t="str">
        <f>'Complete sheet and details'!I97</f>
        <v>Factory</v>
      </c>
      <c r="C97" s="3"/>
      <c r="D97" s="3"/>
      <c r="E97" s="3"/>
      <c r="F97" s="3"/>
      <c r="G97" s="3"/>
      <c r="H97" s="3"/>
      <c r="I97" s="3"/>
      <c r="J97" s="3"/>
      <c r="K97" s="3"/>
      <c r="L97" s="3"/>
      <c r="M97" s="3"/>
      <c r="N97" s="3"/>
      <c r="O97" s="3"/>
      <c r="P97" s="3"/>
      <c r="Q97" s="3"/>
      <c r="R97" s="14"/>
      <c r="S97" s="14"/>
      <c r="T97" s="3"/>
    </row>
    <row r="98" spans="1:20" ht="15.75" customHeight="1">
      <c r="A98" s="4" t="str">
        <f>'Complete sheet and details'!F98</f>
        <v>Malfunction of machinery</v>
      </c>
      <c r="B98" s="4" t="str">
        <f>'Complete sheet and details'!I98</f>
        <v>Construction</v>
      </c>
      <c r="C98" s="3"/>
      <c r="D98" s="3"/>
      <c r="E98" s="3"/>
      <c r="F98" s="3"/>
      <c r="G98" s="3"/>
      <c r="H98" s="3"/>
      <c r="I98" s="3"/>
      <c r="J98" s="3"/>
      <c r="K98" s="3"/>
      <c r="L98" s="3"/>
      <c r="M98" s="3"/>
      <c r="N98" s="3"/>
      <c r="O98" s="3"/>
      <c r="P98" s="3"/>
      <c r="Q98" s="3"/>
      <c r="R98" s="14"/>
      <c r="S98" s="14"/>
      <c r="T98" s="3"/>
    </row>
    <row r="99" spans="1:20" ht="15.75" customHeight="1">
      <c r="A99" s="4" t="str">
        <f>'Complete sheet and details'!F99</f>
        <v>Building related</v>
      </c>
      <c r="B99" s="4" t="str">
        <f>'Complete sheet and details'!I99</f>
        <v>Construction</v>
      </c>
      <c r="C99" s="3"/>
      <c r="D99" s="3"/>
      <c r="E99" s="3"/>
      <c r="F99" s="3"/>
      <c r="G99" s="3"/>
      <c r="H99" s="3"/>
      <c r="I99" s="3"/>
      <c r="J99" s="3"/>
      <c r="K99" s="3"/>
      <c r="L99" s="3"/>
      <c r="M99" s="3"/>
      <c r="N99" s="3"/>
      <c r="O99" s="3"/>
      <c r="P99" s="3"/>
      <c r="Q99" s="3"/>
      <c r="R99" s="14"/>
      <c r="S99" s="14"/>
      <c r="T99" s="3"/>
    </row>
    <row r="100" spans="1:20" ht="15.75" customHeight="1">
      <c r="A100" s="4" t="str">
        <f>'Complete sheet and details'!F100</f>
        <v>Fire related</v>
      </c>
      <c r="B100" s="4" t="str">
        <f>'Complete sheet and details'!I100</f>
        <v>Residential</v>
      </c>
      <c r="C100" s="3"/>
      <c r="D100" s="3"/>
      <c r="E100" s="3"/>
      <c r="F100" s="3"/>
      <c r="G100" s="3"/>
      <c r="H100" s="3"/>
      <c r="I100" s="3"/>
      <c r="J100" s="3"/>
      <c r="K100" s="3"/>
      <c r="L100" s="3"/>
      <c r="M100" s="3"/>
      <c r="N100" s="3"/>
      <c r="O100" s="3"/>
      <c r="P100" s="3"/>
      <c r="Q100" s="3"/>
      <c r="R100" s="14"/>
      <c r="S100" s="14"/>
      <c r="T100" s="3"/>
    </row>
    <row r="101" spans="1:20" ht="15.75" customHeight="1">
      <c r="A101" s="4" t="str">
        <f>'Complete sheet and details'!F101</f>
        <v>Fire related</v>
      </c>
      <c r="B101" s="4" t="str">
        <f>'Complete sheet and details'!I101</f>
        <v>Residential</v>
      </c>
      <c r="C101" s="3"/>
      <c r="D101" s="3"/>
      <c r="E101" s="3"/>
      <c r="F101" s="3"/>
      <c r="G101" s="3"/>
      <c r="H101" s="3"/>
      <c r="I101" s="3"/>
      <c r="J101" s="3"/>
      <c r="K101" s="3"/>
      <c r="L101" s="3"/>
      <c r="M101" s="3"/>
      <c r="N101" s="3"/>
      <c r="O101" s="3"/>
      <c r="P101" s="3"/>
      <c r="Q101" s="3"/>
      <c r="R101" s="14"/>
      <c r="S101" s="14"/>
      <c r="T101" s="3"/>
    </row>
    <row r="102" spans="1:20" ht="15.75" customHeight="1">
      <c r="A102" s="4" t="str">
        <f>'Complete sheet and details'!F102</f>
        <v>Gas Cylinder related Fires</v>
      </c>
      <c r="B102" s="4" t="str">
        <f>'Complete sheet and details'!I102</f>
        <v>Residential</v>
      </c>
      <c r="C102" s="3"/>
      <c r="D102" s="3"/>
      <c r="E102" s="3"/>
      <c r="F102" s="3"/>
      <c r="G102" s="3"/>
      <c r="H102" s="3"/>
      <c r="I102" s="3"/>
      <c r="J102" s="3"/>
      <c r="K102" s="3"/>
      <c r="L102" s="3"/>
      <c r="M102" s="3"/>
      <c r="N102" s="3"/>
      <c r="O102" s="3"/>
      <c r="P102" s="3"/>
      <c r="Q102" s="3"/>
      <c r="R102" s="14"/>
      <c r="S102" s="14"/>
      <c r="T102" s="3"/>
    </row>
    <row r="103" spans="1:20" ht="15.75" customHeight="1">
      <c r="A103" s="4" t="str">
        <f>'Complete sheet and details'!F103</f>
        <v>Building related</v>
      </c>
      <c r="B103" s="4" t="str">
        <f>'Complete sheet and details'!I103</f>
        <v>Construction</v>
      </c>
      <c r="C103" s="3"/>
      <c r="D103" s="3"/>
      <c r="E103" s="3"/>
      <c r="F103" s="3"/>
      <c r="G103" s="3"/>
      <c r="H103" s="3"/>
      <c r="I103" s="3"/>
      <c r="J103" s="3"/>
      <c r="K103" s="3"/>
      <c r="L103" s="3"/>
      <c r="M103" s="3"/>
      <c r="N103" s="3"/>
      <c r="O103" s="3"/>
      <c r="P103" s="3"/>
      <c r="Q103" s="3"/>
      <c r="R103" s="14"/>
      <c r="S103" s="14"/>
      <c r="T103" s="3"/>
    </row>
    <row r="104" spans="1:20" ht="15.75" customHeight="1">
      <c r="A104" s="4" t="str">
        <f>'Complete sheet and details'!F104</f>
        <v>Building related</v>
      </c>
      <c r="B104" s="4" t="str">
        <f>'Complete sheet and details'!I104</f>
        <v>Construction</v>
      </c>
      <c r="C104" s="3"/>
      <c r="D104" s="3"/>
      <c r="E104" s="3"/>
      <c r="F104" s="3"/>
      <c r="G104" s="3"/>
      <c r="H104" s="3"/>
      <c r="I104" s="3"/>
      <c r="J104" s="3"/>
      <c r="K104" s="3"/>
      <c r="L104" s="3"/>
      <c r="M104" s="3"/>
      <c r="N104" s="3"/>
      <c r="O104" s="3"/>
      <c r="P104" s="3"/>
      <c r="Q104" s="3"/>
      <c r="R104" s="14"/>
      <c r="S104" s="14"/>
      <c r="T104" s="3"/>
    </row>
    <row r="105" spans="1:20" ht="15.75" customHeight="1">
      <c r="A105" s="4" t="str">
        <f>'Complete sheet and details'!F105</f>
        <v>Building related</v>
      </c>
      <c r="B105" s="4" t="str">
        <f>'Complete sheet and details'!I105</f>
        <v>Construction</v>
      </c>
      <c r="C105" s="3"/>
      <c r="D105" s="3"/>
      <c r="E105" s="3"/>
      <c r="F105" s="3"/>
      <c r="G105" s="3"/>
      <c r="H105" s="3"/>
      <c r="I105" s="3"/>
      <c r="J105" s="3"/>
      <c r="K105" s="3"/>
      <c r="L105" s="3"/>
      <c r="M105" s="3"/>
      <c r="N105" s="3"/>
      <c r="O105" s="3"/>
      <c r="P105" s="3"/>
      <c r="Q105" s="3"/>
      <c r="R105" s="14"/>
      <c r="S105" s="14"/>
      <c r="T105" s="3"/>
    </row>
    <row r="106" spans="1:20" ht="15.75" customHeight="1">
      <c r="A106" s="4" t="str">
        <f>'Complete sheet and details'!F106</f>
        <v>Miscellaneous</v>
      </c>
      <c r="B106" s="4" t="str">
        <f>'Complete sheet and details'!I106</f>
        <v>Miscellaneous</v>
      </c>
      <c r="C106" s="3"/>
      <c r="D106" s="3"/>
      <c r="E106" s="3"/>
      <c r="F106" s="3"/>
      <c r="G106" s="3"/>
      <c r="H106" s="3"/>
      <c r="I106" s="3"/>
      <c r="J106" s="3"/>
      <c r="K106" s="3"/>
      <c r="L106" s="3"/>
      <c r="M106" s="3"/>
      <c r="N106" s="3"/>
      <c r="O106" s="3"/>
      <c r="P106" s="3"/>
      <c r="Q106" s="3"/>
      <c r="R106" s="14"/>
      <c r="S106" s="14"/>
      <c r="T106" s="3"/>
    </row>
    <row r="107" spans="1:20" ht="15.75" customHeight="1">
      <c r="A107" s="4" t="str">
        <f>'Complete sheet and details'!F107</f>
        <v>Fire related</v>
      </c>
      <c r="B107" s="4" t="str">
        <f>'Complete sheet and details'!I107</f>
        <v>Residential</v>
      </c>
      <c r="C107" s="3"/>
      <c r="D107" s="3"/>
      <c r="E107" s="3"/>
      <c r="F107" s="3"/>
      <c r="G107" s="3"/>
      <c r="H107" s="3"/>
      <c r="I107" s="3"/>
      <c r="J107" s="3"/>
      <c r="K107" s="3"/>
      <c r="L107" s="3"/>
      <c r="M107" s="3"/>
      <c r="N107" s="3"/>
      <c r="O107" s="3"/>
      <c r="P107" s="3"/>
      <c r="Q107" s="3"/>
      <c r="R107" s="14"/>
      <c r="S107" s="14"/>
      <c r="T107" s="3"/>
    </row>
    <row r="108" spans="1:20" ht="15.75" customHeight="1">
      <c r="A108" s="4" t="str">
        <f>'Complete sheet and details'!F108</f>
        <v>Negligence</v>
      </c>
      <c r="B108" s="4" t="str">
        <f>'Complete sheet and details'!I108</f>
        <v>Authorities Negligence</v>
      </c>
      <c r="C108" s="3"/>
      <c r="D108" s="3"/>
      <c r="E108" s="3"/>
      <c r="F108" s="3"/>
      <c r="G108" s="3"/>
      <c r="H108" s="3"/>
      <c r="I108" s="3"/>
      <c r="J108" s="3"/>
      <c r="K108" s="3"/>
      <c r="L108" s="3"/>
      <c r="M108" s="3"/>
      <c r="N108" s="3"/>
      <c r="O108" s="3"/>
      <c r="P108" s="3"/>
      <c r="Q108" s="3"/>
      <c r="R108" s="14"/>
      <c r="S108" s="14"/>
      <c r="T108" s="3"/>
    </row>
    <row r="109" spans="1:20" ht="15.75" customHeight="1">
      <c r="A109" s="4" t="str">
        <f>'Complete sheet and details'!F109</f>
        <v>Gas Cylinder related Fires</v>
      </c>
      <c r="B109" s="4" t="str">
        <f>'Complete sheet and details'!I109</f>
        <v>Commercial</v>
      </c>
      <c r="C109" s="3"/>
      <c r="D109" s="3"/>
      <c r="E109" s="3"/>
      <c r="F109" s="3"/>
      <c r="G109" s="3"/>
      <c r="H109" s="3"/>
      <c r="I109" s="3"/>
      <c r="J109" s="3"/>
      <c r="K109" s="3"/>
      <c r="L109" s="3"/>
      <c r="M109" s="3"/>
      <c r="N109" s="3"/>
      <c r="O109" s="3"/>
      <c r="P109" s="3"/>
      <c r="Q109" s="3"/>
      <c r="R109" s="14"/>
      <c r="S109" s="14"/>
      <c r="T109" s="3"/>
    </row>
    <row r="110" spans="1:20" ht="15.75" customHeight="1">
      <c r="A110" s="4" t="str">
        <f>'Complete sheet and details'!F110</f>
        <v>Fire related</v>
      </c>
      <c r="B110" s="4" t="str">
        <f>'Complete sheet and details'!I110</f>
        <v>Residential</v>
      </c>
      <c r="C110" s="3"/>
      <c r="D110" s="3"/>
      <c r="E110" s="3"/>
      <c r="F110" s="3"/>
      <c r="G110" s="3"/>
      <c r="H110" s="3"/>
      <c r="I110" s="3"/>
      <c r="J110" s="3"/>
      <c r="K110" s="3"/>
      <c r="L110" s="3"/>
      <c r="M110" s="3"/>
      <c r="N110" s="3"/>
      <c r="O110" s="3"/>
      <c r="P110" s="3"/>
      <c r="Q110" s="3"/>
      <c r="R110" s="14"/>
      <c r="S110" s="14"/>
      <c r="T110" s="3"/>
    </row>
    <row r="111" spans="1:20" ht="15.75" customHeight="1">
      <c r="A111" s="4" t="str">
        <f>'Complete sheet and details'!F111</f>
        <v>Fire related</v>
      </c>
      <c r="B111" s="4" t="str">
        <f>'Complete sheet and details'!I111</f>
        <v>Residential</v>
      </c>
      <c r="C111" s="3"/>
      <c r="D111" s="3"/>
      <c r="E111" s="3"/>
      <c r="F111" s="3"/>
      <c r="G111" s="3"/>
      <c r="H111" s="3"/>
      <c r="I111" s="3"/>
      <c r="J111" s="3"/>
      <c r="K111" s="3"/>
      <c r="L111" s="3"/>
      <c r="M111" s="3"/>
      <c r="N111" s="3"/>
      <c r="O111" s="3"/>
      <c r="P111" s="3"/>
      <c r="Q111" s="3"/>
      <c r="R111" s="14"/>
      <c r="S111" s="14"/>
      <c r="T111" s="3"/>
    </row>
    <row r="112" spans="1:20" ht="15.75" customHeight="1">
      <c r="A112" s="4" t="str">
        <f>'Complete sheet and details'!F112</f>
        <v>Building related</v>
      </c>
      <c r="B112" s="4" t="str">
        <f>'Complete sheet and details'!I112</f>
        <v>Construction</v>
      </c>
      <c r="C112" s="3"/>
      <c r="D112" s="3"/>
      <c r="E112" s="3"/>
      <c r="F112" s="3"/>
      <c r="G112" s="3"/>
      <c r="H112" s="3"/>
      <c r="I112" s="3"/>
      <c r="J112" s="3"/>
      <c r="K112" s="3"/>
      <c r="L112" s="3"/>
      <c r="M112" s="3"/>
      <c r="N112" s="3"/>
      <c r="O112" s="3"/>
      <c r="P112" s="3"/>
      <c r="Q112" s="3"/>
      <c r="R112" s="14"/>
      <c r="S112" s="14"/>
      <c r="T112" s="3"/>
    </row>
    <row r="113" spans="1:20" ht="15.75" customHeight="1">
      <c r="A113" s="4" t="str">
        <f>'Complete sheet and details'!F113</f>
        <v>Fire related</v>
      </c>
      <c r="B113" s="4" t="str">
        <f>'Complete sheet and details'!I113</f>
        <v>Residential</v>
      </c>
      <c r="C113" s="3"/>
      <c r="D113" s="3"/>
      <c r="E113" s="3"/>
      <c r="F113" s="3"/>
      <c r="G113" s="3"/>
      <c r="H113" s="3"/>
      <c r="I113" s="3"/>
      <c r="J113" s="3"/>
      <c r="K113" s="3"/>
      <c r="L113" s="3"/>
      <c r="M113" s="3"/>
      <c r="N113" s="3"/>
      <c r="O113" s="3"/>
      <c r="P113" s="3"/>
      <c r="Q113" s="3"/>
      <c r="R113" s="14"/>
      <c r="S113" s="14"/>
      <c r="T113" s="3"/>
    </row>
    <row r="114" spans="1:20" ht="15.75" customHeight="1">
      <c r="A114" s="4" t="str">
        <f>'Complete sheet and details'!F114</f>
        <v>Fire related</v>
      </c>
      <c r="B114" s="4" t="str">
        <f>'Complete sheet and details'!I114</f>
        <v>Factory</v>
      </c>
      <c r="C114" s="3"/>
      <c r="D114" s="3"/>
      <c r="E114" s="3"/>
      <c r="F114" s="3"/>
      <c r="G114" s="3"/>
      <c r="H114" s="3"/>
      <c r="I114" s="3"/>
      <c r="J114" s="3"/>
      <c r="K114" s="3"/>
      <c r="L114" s="3"/>
      <c r="M114" s="3"/>
      <c r="N114" s="3"/>
      <c r="O114" s="3"/>
      <c r="P114" s="3"/>
      <c r="Q114" s="3"/>
      <c r="R114" s="14"/>
      <c r="S114" s="14"/>
      <c r="T114" s="3"/>
    </row>
    <row r="115" spans="1:20" ht="15.75" customHeight="1">
      <c r="A115" s="4" t="str">
        <f>'Complete sheet and details'!F115</f>
        <v>Building related</v>
      </c>
      <c r="B115" s="4" t="str">
        <f>'Complete sheet and details'!I115</f>
        <v>Construction</v>
      </c>
      <c r="C115" s="3"/>
      <c r="D115" s="3"/>
      <c r="E115" s="3"/>
      <c r="F115" s="3"/>
      <c r="G115" s="3"/>
      <c r="H115" s="3"/>
      <c r="I115" s="3"/>
      <c r="J115" s="3"/>
      <c r="K115" s="3"/>
      <c r="L115" s="3"/>
      <c r="M115" s="3"/>
      <c r="N115" s="3"/>
      <c r="O115" s="3"/>
      <c r="P115" s="3"/>
      <c r="Q115" s="3"/>
      <c r="R115" s="14"/>
      <c r="S115" s="14"/>
      <c r="T115" s="3"/>
    </row>
    <row r="116" spans="1:20" ht="15.75" customHeight="1">
      <c r="A116" s="4" t="str">
        <f>'Complete sheet and details'!F116</f>
        <v>Malfunction of machinery</v>
      </c>
      <c r="B116" s="4" t="str">
        <f>'Complete sheet and details'!I116</f>
        <v>Residential</v>
      </c>
      <c r="C116" s="3"/>
      <c r="D116" s="3"/>
      <c r="E116" s="3"/>
      <c r="F116" s="3"/>
      <c r="G116" s="3"/>
      <c r="H116" s="3"/>
      <c r="I116" s="3"/>
      <c r="J116" s="3"/>
      <c r="K116" s="3"/>
      <c r="L116" s="3"/>
      <c r="M116" s="3"/>
      <c r="N116" s="3"/>
      <c r="O116" s="3"/>
      <c r="P116" s="3"/>
      <c r="Q116" s="3"/>
      <c r="R116" s="14"/>
      <c r="S116" s="14"/>
      <c r="T116" s="3"/>
    </row>
    <row r="117" spans="1:20" ht="15.75" customHeight="1">
      <c r="A117" s="4" t="str">
        <f>'Complete sheet and details'!F117</f>
        <v>Building related</v>
      </c>
      <c r="B117" s="4" t="str">
        <f>'Complete sheet and details'!I117</f>
        <v>Construction</v>
      </c>
      <c r="C117" s="3"/>
      <c r="D117" s="3"/>
      <c r="E117" s="3"/>
      <c r="F117" s="3"/>
      <c r="G117" s="3"/>
      <c r="H117" s="3"/>
      <c r="I117" s="3"/>
      <c r="J117" s="3"/>
      <c r="K117" s="3"/>
      <c r="L117" s="3"/>
      <c r="M117" s="3"/>
      <c r="N117" s="3"/>
      <c r="O117" s="3"/>
      <c r="P117" s="3"/>
      <c r="Q117" s="3"/>
      <c r="R117" s="14"/>
      <c r="S117" s="14"/>
      <c r="T117" s="3"/>
    </row>
    <row r="118" spans="1:20" ht="15.75" customHeight="1">
      <c r="A118" s="4" t="str">
        <f>'Complete sheet and details'!F118</f>
        <v>Fire related</v>
      </c>
      <c r="B118" s="4" t="str">
        <f>'Complete sheet and details'!I118</f>
        <v>Factory</v>
      </c>
      <c r="C118" s="3"/>
      <c r="D118" s="25"/>
      <c r="E118" s="25"/>
      <c r="F118" s="3"/>
      <c r="G118" s="3"/>
      <c r="H118" s="3"/>
      <c r="I118" s="3"/>
      <c r="J118" s="3"/>
      <c r="K118" s="3"/>
      <c r="L118" s="3"/>
      <c r="M118" s="3"/>
      <c r="N118" s="3"/>
      <c r="O118" s="3"/>
      <c r="P118" s="3"/>
      <c r="Q118" s="3"/>
      <c r="R118" s="14"/>
      <c r="S118" s="14"/>
      <c r="T118" s="3"/>
    </row>
    <row r="119" spans="1:20" ht="15.75" customHeight="1">
      <c r="A119" s="4" t="str">
        <f>'Complete sheet and details'!F119</f>
        <v>Building related</v>
      </c>
      <c r="B119" s="4" t="str">
        <f>'Complete sheet and details'!I119</f>
        <v>Construction</v>
      </c>
      <c r="C119" s="35"/>
      <c r="D119" s="65"/>
      <c r="E119" s="65"/>
      <c r="F119" s="32"/>
      <c r="G119" s="3"/>
      <c r="H119" s="3"/>
      <c r="I119" s="3"/>
      <c r="J119" s="3"/>
      <c r="K119" s="3"/>
      <c r="L119" s="3"/>
      <c r="M119" s="3"/>
      <c r="N119" s="3"/>
      <c r="O119" s="3"/>
      <c r="P119" s="3"/>
      <c r="Q119" s="3"/>
      <c r="R119" s="14"/>
      <c r="S119" s="14"/>
      <c r="T119" s="3"/>
    </row>
    <row r="120" spans="1:20" ht="15.75" customHeight="1">
      <c r="A120" s="4" t="str">
        <f>'Complete sheet and details'!F120</f>
        <v>Fire related</v>
      </c>
      <c r="B120" s="4" t="str">
        <f>'Complete sheet and details'!I120</f>
        <v>Commercial</v>
      </c>
      <c r="C120" s="3"/>
      <c r="D120" s="2"/>
      <c r="E120" s="2"/>
      <c r="F120" s="3"/>
      <c r="G120" s="3"/>
      <c r="H120" s="3"/>
      <c r="I120" s="3"/>
      <c r="J120" s="3"/>
      <c r="K120" s="3"/>
      <c r="L120" s="3"/>
      <c r="M120" s="3"/>
      <c r="N120" s="3"/>
      <c r="O120" s="3"/>
      <c r="P120" s="3"/>
      <c r="Q120" s="3"/>
      <c r="R120" s="14"/>
      <c r="S120" s="14"/>
      <c r="T120" s="3"/>
    </row>
    <row r="121" spans="1:20" ht="15.75" customHeight="1">
      <c r="A121" s="4" t="str">
        <f>'Complete sheet and details'!F121</f>
        <v>Miscellaneous</v>
      </c>
      <c r="B121" s="4" t="str">
        <f>'Complete sheet and details'!I121</f>
        <v>Commercial</v>
      </c>
      <c r="C121" s="3"/>
      <c r="D121" s="3"/>
      <c r="E121" s="3"/>
      <c r="F121" s="3"/>
      <c r="G121" s="3"/>
      <c r="H121" s="3"/>
      <c r="I121" s="3"/>
      <c r="J121" s="3"/>
      <c r="K121" s="3"/>
      <c r="L121" s="3"/>
      <c r="M121" s="3"/>
      <c r="N121" s="3"/>
      <c r="O121" s="3"/>
      <c r="P121" s="3"/>
      <c r="Q121" s="3"/>
      <c r="R121" s="14"/>
      <c r="S121" s="14"/>
      <c r="T121" s="3"/>
    </row>
    <row r="122" spans="1:20" ht="15.75" customHeight="1">
      <c r="A122" s="4" t="str">
        <f>'Complete sheet and details'!F122</f>
        <v>Fire related</v>
      </c>
      <c r="B122" s="4" t="str">
        <f>'Complete sheet and details'!I122</f>
        <v>Factory</v>
      </c>
      <c r="C122" s="3"/>
      <c r="D122" s="3"/>
      <c r="E122" s="3"/>
      <c r="F122" s="3"/>
      <c r="G122" s="3"/>
      <c r="H122" s="3"/>
      <c r="I122" s="3"/>
      <c r="J122" s="3"/>
      <c r="K122" s="3"/>
      <c r="L122" s="3"/>
      <c r="M122" s="3"/>
      <c r="N122" s="3"/>
      <c r="O122" s="3"/>
      <c r="P122" s="3"/>
      <c r="Q122" s="3"/>
      <c r="R122" s="14"/>
      <c r="S122" s="14"/>
      <c r="T122" s="3"/>
    </row>
    <row r="123" spans="1:20" ht="15.75" customHeight="1">
      <c r="A123" s="4" t="str">
        <f>'Complete sheet and details'!F123</f>
        <v>Building related</v>
      </c>
      <c r="B123" s="4" t="str">
        <f>'Complete sheet and details'!I123</f>
        <v>Residential</v>
      </c>
      <c r="C123" s="3"/>
      <c r="D123" s="3"/>
      <c r="E123" s="3"/>
      <c r="F123" s="3"/>
      <c r="G123" s="3"/>
      <c r="H123" s="3"/>
      <c r="I123" s="3"/>
      <c r="J123" s="3"/>
      <c r="K123" s="3"/>
      <c r="L123" s="3"/>
      <c r="M123" s="3"/>
      <c r="N123" s="3"/>
      <c r="O123" s="3"/>
      <c r="P123" s="3"/>
      <c r="Q123" s="3"/>
      <c r="R123" s="14"/>
      <c r="S123" s="14"/>
      <c r="T123" s="3"/>
    </row>
    <row r="124" spans="1:20" ht="15.75" customHeight="1">
      <c r="A124" s="4" t="str">
        <f>'Complete sheet and details'!F124</f>
        <v>Fire related</v>
      </c>
      <c r="B124" s="4" t="str">
        <f>'Complete sheet and details'!I124</f>
        <v>Factory</v>
      </c>
      <c r="C124" s="3"/>
      <c r="D124" s="3"/>
      <c r="E124" s="3"/>
      <c r="F124" s="3"/>
      <c r="G124" s="3"/>
      <c r="H124" s="3"/>
      <c r="I124" s="3"/>
      <c r="J124" s="3"/>
      <c r="K124" s="3"/>
      <c r="L124" s="3"/>
      <c r="M124" s="3"/>
      <c r="N124" s="3"/>
      <c r="O124" s="3"/>
      <c r="P124" s="3"/>
      <c r="Q124" s="3"/>
      <c r="R124" s="14"/>
      <c r="S124" s="14"/>
      <c r="T124" s="3"/>
    </row>
    <row r="125" spans="1:20" ht="15.75" customHeight="1">
      <c r="A125" s="4" t="str">
        <f>'Complete sheet and details'!F125</f>
        <v>Malfunction of machinery</v>
      </c>
      <c r="B125" s="4" t="str">
        <f>'Complete sheet and details'!I125</f>
        <v>Commercial</v>
      </c>
      <c r="C125" s="25"/>
      <c r="D125" s="25"/>
      <c r="E125" s="25"/>
      <c r="F125" s="3"/>
      <c r="G125" s="3"/>
      <c r="H125" s="3"/>
      <c r="I125" s="3"/>
      <c r="J125" s="3"/>
      <c r="K125" s="3"/>
      <c r="L125" s="3"/>
      <c r="M125" s="3"/>
      <c r="N125" s="3"/>
      <c r="O125" s="3"/>
      <c r="P125" s="3"/>
      <c r="Q125" s="3"/>
      <c r="R125" s="14"/>
      <c r="S125" s="14"/>
      <c r="T125" s="3"/>
    </row>
    <row r="126" spans="1:20" ht="15.75" customHeight="1">
      <c r="A126" s="4" t="str">
        <f>'Complete sheet and details'!F126</f>
        <v>Fire related</v>
      </c>
      <c r="B126" s="17" t="str">
        <f>'Complete sheet and details'!I126</f>
        <v>Commercial</v>
      </c>
      <c r="C126" s="66"/>
      <c r="D126" s="65"/>
      <c r="E126" s="65"/>
      <c r="F126" s="32"/>
      <c r="G126" s="3"/>
      <c r="H126" s="3"/>
      <c r="I126" s="3"/>
      <c r="J126" s="3"/>
      <c r="K126" s="3"/>
      <c r="L126" s="3"/>
      <c r="M126" s="3"/>
      <c r="N126" s="3"/>
      <c r="O126" s="3"/>
      <c r="P126" s="3"/>
      <c r="Q126" s="3"/>
      <c r="R126" s="14"/>
      <c r="S126" s="14"/>
      <c r="T126" s="3"/>
    </row>
    <row r="127" spans="1:20" ht="15.75" customHeight="1">
      <c r="A127" s="4" t="str">
        <f>'Complete sheet and details'!F127</f>
        <v>Fire related</v>
      </c>
      <c r="B127" s="4" t="str">
        <f>'Complete sheet and details'!I127</f>
        <v>Residential</v>
      </c>
      <c r="C127" s="2"/>
      <c r="D127" s="2"/>
      <c r="E127" s="2"/>
      <c r="F127" s="3"/>
      <c r="G127" s="3"/>
      <c r="H127" s="3"/>
      <c r="I127" s="3"/>
      <c r="J127" s="3"/>
      <c r="K127" s="3"/>
      <c r="L127" s="3"/>
      <c r="M127" s="3"/>
      <c r="N127" s="3"/>
      <c r="O127" s="3"/>
      <c r="P127" s="3"/>
      <c r="Q127" s="3"/>
      <c r="R127" s="14"/>
      <c r="S127" s="14"/>
      <c r="T127" s="3"/>
    </row>
    <row r="128" spans="1:20" ht="15.75" customHeight="1">
      <c r="A128" s="4" t="str">
        <f>'Complete sheet and details'!F128</f>
        <v>Fire related</v>
      </c>
      <c r="B128" s="4" t="str">
        <f>'Complete sheet and details'!I128</f>
        <v>Commercial</v>
      </c>
      <c r="C128" s="3"/>
      <c r="D128" s="3"/>
      <c r="E128" s="3"/>
      <c r="F128" s="3"/>
      <c r="G128" s="3"/>
      <c r="H128" s="3"/>
      <c r="I128" s="3"/>
      <c r="J128" s="3"/>
      <c r="K128" s="3"/>
      <c r="L128" s="3"/>
      <c r="M128" s="3"/>
      <c r="N128" s="3"/>
      <c r="O128" s="3"/>
      <c r="P128" s="3"/>
      <c r="Q128" s="3"/>
      <c r="R128" s="14"/>
      <c r="S128" s="14"/>
      <c r="T128" s="3"/>
    </row>
    <row r="129" spans="1:20" ht="15.75" customHeight="1">
      <c r="A129" s="4" t="str">
        <f>'Complete sheet and details'!F129</f>
        <v>Negligence</v>
      </c>
      <c r="B129" s="4" t="str">
        <f>'Complete sheet and details'!I129</f>
        <v>Authorities Negligence</v>
      </c>
      <c r="C129" s="3"/>
      <c r="D129" s="3"/>
      <c r="E129" s="3"/>
      <c r="F129" s="3"/>
      <c r="G129" s="3"/>
      <c r="H129" s="3"/>
      <c r="I129" s="3"/>
      <c r="J129" s="3"/>
      <c r="K129" s="3"/>
      <c r="L129" s="3"/>
      <c r="M129" s="3"/>
      <c r="N129" s="3"/>
      <c r="O129" s="3"/>
      <c r="P129" s="3"/>
      <c r="Q129" s="3"/>
      <c r="R129" s="14"/>
      <c r="S129" s="14"/>
      <c r="T129" s="3"/>
    </row>
    <row r="130" spans="1:20" ht="15.75" customHeight="1">
      <c r="A130" s="4" t="str">
        <f>'Complete sheet and details'!F130</f>
        <v>Building related</v>
      </c>
      <c r="B130" s="4" t="str">
        <f>'Complete sheet and details'!I130</f>
        <v>Construction</v>
      </c>
      <c r="C130" s="3"/>
      <c r="D130" s="3"/>
      <c r="E130" s="3"/>
      <c r="F130" s="3"/>
      <c r="G130" s="3"/>
      <c r="H130" s="3"/>
      <c r="I130" s="3"/>
      <c r="J130" s="3"/>
      <c r="K130" s="3"/>
      <c r="L130" s="3"/>
      <c r="M130" s="3"/>
      <c r="N130" s="3"/>
      <c r="O130" s="3"/>
      <c r="P130" s="3"/>
      <c r="Q130" s="3"/>
      <c r="R130" s="14"/>
      <c r="S130" s="14"/>
      <c r="T130" s="3"/>
    </row>
    <row r="131" spans="1:20" ht="15.75" customHeight="1">
      <c r="A131" s="4" t="str">
        <f>'Complete sheet and details'!F131</f>
        <v>Fire related</v>
      </c>
      <c r="B131" s="4" t="str">
        <f>'Complete sheet and details'!I131</f>
        <v>Commercial</v>
      </c>
      <c r="C131" s="3"/>
      <c r="D131" s="3"/>
      <c r="E131" s="3"/>
      <c r="F131" s="3"/>
      <c r="G131" s="3"/>
      <c r="H131" s="3"/>
      <c r="I131" s="3"/>
      <c r="J131" s="3"/>
      <c r="K131" s="3"/>
      <c r="L131" s="3"/>
      <c r="M131" s="3"/>
      <c r="N131" s="3"/>
      <c r="O131" s="3"/>
      <c r="P131" s="3"/>
      <c r="Q131" s="3"/>
      <c r="R131" s="14"/>
      <c r="S131" s="14"/>
      <c r="T131" s="3"/>
    </row>
    <row r="132" spans="1:20" ht="15.75" customHeight="1">
      <c r="A132" s="4" t="str">
        <f>'Complete sheet and details'!F132</f>
        <v>Fire related</v>
      </c>
      <c r="B132" s="4" t="str">
        <f>'Complete sheet and details'!I132</f>
        <v>Commercial</v>
      </c>
      <c r="C132" s="3"/>
      <c r="D132" s="3"/>
      <c r="E132" s="3"/>
      <c r="F132" s="3"/>
      <c r="G132" s="3"/>
      <c r="H132" s="3"/>
      <c r="I132" s="3"/>
      <c r="J132" s="3"/>
      <c r="K132" s="3"/>
      <c r="L132" s="3"/>
      <c r="M132" s="3"/>
      <c r="N132" s="3"/>
      <c r="O132" s="3"/>
      <c r="P132" s="3"/>
      <c r="Q132" s="3"/>
      <c r="R132" s="14"/>
      <c r="S132" s="14"/>
      <c r="T132" s="3"/>
    </row>
    <row r="133" spans="1:20" ht="15.75" customHeight="1">
      <c r="A133" s="4" t="str">
        <f>'Complete sheet and details'!F133</f>
        <v>Fire related</v>
      </c>
      <c r="B133" s="4" t="str">
        <f>'Complete sheet and details'!I133</f>
        <v>Residential</v>
      </c>
      <c r="C133" s="3"/>
      <c r="D133" s="3"/>
      <c r="E133" s="3"/>
      <c r="F133" s="3"/>
      <c r="G133" s="3"/>
      <c r="H133" s="3"/>
      <c r="I133" s="3"/>
      <c r="J133" s="3"/>
      <c r="K133" s="3"/>
      <c r="L133" s="3"/>
      <c r="M133" s="3"/>
      <c r="N133" s="3"/>
      <c r="O133" s="3"/>
      <c r="P133" s="3"/>
      <c r="Q133" s="3"/>
      <c r="R133" s="14"/>
      <c r="S133" s="14"/>
      <c r="T133" s="3"/>
    </row>
    <row r="134" spans="1:20" ht="15.75" customHeight="1">
      <c r="A134" s="4" t="str">
        <f>'Complete sheet and details'!F134</f>
        <v>Fire related</v>
      </c>
      <c r="B134" s="4" t="str">
        <f>'Complete sheet and details'!I134</f>
        <v>Residential</v>
      </c>
      <c r="C134" s="3"/>
      <c r="D134" s="3"/>
      <c r="E134" s="3"/>
      <c r="F134" s="3"/>
      <c r="G134" s="3"/>
      <c r="H134" s="3"/>
      <c r="I134" s="3"/>
      <c r="J134" s="3"/>
      <c r="K134" s="3"/>
      <c r="L134" s="3"/>
      <c r="M134" s="3"/>
      <c r="N134" s="3"/>
      <c r="O134" s="3"/>
      <c r="P134" s="3"/>
      <c r="Q134" s="3"/>
      <c r="R134" s="14"/>
      <c r="S134" s="14"/>
      <c r="T134" s="3"/>
    </row>
    <row r="135" spans="1:20" ht="15.75" customHeight="1">
      <c r="A135" s="4" t="str">
        <f>'Complete sheet and details'!F135</f>
        <v>Fire related</v>
      </c>
      <c r="B135" s="4" t="str">
        <f>'Complete sheet and details'!I135</f>
        <v>Residential</v>
      </c>
      <c r="C135" s="3"/>
      <c r="D135" s="3"/>
      <c r="E135" s="3"/>
      <c r="F135" s="3"/>
      <c r="G135" s="3"/>
      <c r="H135" s="3"/>
      <c r="I135" s="3"/>
      <c r="J135" s="3"/>
      <c r="K135" s="3"/>
      <c r="L135" s="3"/>
      <c r="M135" s="3"/>
      <c r="N135" s="3"/>
      <c r="O135" s="3"/>
      <c r="P135" s="3"/>
      <c r="Q135" s="3"/>
      <c r="R135" s="14"/>
      <c r="S135" s="14"/>
      <c r="T135" s="3"/>
    </row>
    <row r="136" spans="1:20" ht="15.75" customHeight="1">
      <c r="A136" s="4" t="str">
        <f>'Complete sheet and details'!F136</f>
        <v>Gas Cylinder related Fires</v>
      </c>
      <c r="B136" s="4" t="str">
        <f>'Complete sheet and details'!I136</f>
        <v>Miscellaneous</v>
      </c>
      <c r="C136" s="3"/>
      <c r="D136" s="3"/>
      <c r="E136" s="3"/>
      <c r="F136" s="3"/>
      <c r="G136" s="3"/>
      <c r="H136" s="3"/>
      <c r="I136" s="3"/>
      <c r="J136" s="3"/>
      <c r="K136" s="3"/>
      <c r="L136" s="3"/>
      <c r="M136" s="3"/>
      <c r="N136" s="3"/>
      <c r="O136" s="3"/>
      <c r="P136" s="3"/>
      <c r="Q136" s="3"/>
      <c r="R136" s="14"/>
      <c r="S136" s="14"/>
      <c r="T136" s="3"/>
    </row>
    <row r="137" spans="1:20" ht="15.75" customHeight="1">
      <c r="A137" s="4" t="str">
        <f>'Complete sheet and details'!F137</f>
        <v>Negligence</v>
      </c>
      <c r="B137" s="4" t="str">
        <f>'Complete sheet and details'!I137</f>
        <v>Residential</v>
      </c>
      <c r="C137" s="3"/>
      <c r="D137" s="3"/>
      <c r="E137" s="3"/>
      <c r="F137" s="3"/>
      <c r="G137" s="3"/>
      <c r="H137" s="3"/>
      <c r="I137" s="3"/>
      <c r="J137" s="3"/>
      <c r="K137" s="3"/>
      <c r="L137" s="3"/>
      <c r="M137" s="3"/>
      <c r="N137" s="3"/>
      <c r="O137" s="3"/>
      <c r="P137" s="3"/>
      <c r="Q137" s="3"/>
      <c r="R137" s="14"/>
      <c r="S137" s="14"/>
      <c r="T137" s="3"/>
    </row>
    <row r="138" spans="1:20" ht="15.75" customHeight="1">
      <c r="A138" s="4" t="str">
        <f>'Complete sheet and details'!F138</f>
        <v>Fire related</v>
      </c>
      <c r="B138" s="4" t="str">
        <f>'Complete sheet and details'!I138</f>
        <v>Residential</v>
      </c>
      <c r="C138" s="3"/>
      <c r="D138" s="3"/>
      <c r="E138" s="3"/>
      <c r="F138" s="3"/>
      <c r="G138" s="3"/>
      <c r="H138" s="3"/>
      <c r="I138" s="3"/>
      <c r="J138" s="3"/>
      <c r="K138" s="3"/>
      <c r="L138" s="3"/>
      <c r="M138" s="3"/>
      <c r="N138" s="3"/>
      <c r="O138" s="3"/>
      <c r="P138" s="3"/>
      <c r="Q138" s="3"/>
      <c r="R138" s="14"/>
      <c r="S138" s="14"/>
      <c r="T138" s="3"/>
    </row>
    <row r="139" spans="1:20" ht="15.75" customHeight="1">
      <c r="A139" s="4" t="str">
        <f>'Complete sheet and details'!F139</f>
        <v>Malfunction of machinery</v>
      </c>
      <c r="B139" s="4" t="str">
        <f>'Complete sheet and details'!I139</f>
        <v>Commercial</v>
      </c>
      <c r="C139" s="3"/>
      <c r="D139" s="3"/>
      <c r="E139" s="3"/>
      <c r="F139" s="3"/>
      <c r="G139" s="3"/>
      <c r="H139" s="3"/>
      <c r="I139" s="3"/>
      <c r="J139" s="3"/>
      <c r="K139" s="3"/>
      <c r="L139" s="3"/>
      <c r="M139" s="3"/>
      <c r="N139" s="3"/>
      <c r="O139" s="3"/>
      <c r="P139" s="3"/>
      <c r="Q139" s="3"/>
      <c r="R139" s="14"/>
      <c r="S139" s="14"/>
      <c r="T139" s="3"/>
    </row>
    <row r="140" spans="1:20" ht="15.75" customHeight="1">
      <c r="A140" s="4" t="str">
        <f>'Complete sheet and details'!F140</f>
        <v>Negligence</v>
      </c>
      <c r="B140" s="4" t="str">
        <f>'Complete sheet and details'!I140</f>
        <v>Authorities Negligence</v>
      </c>
      <c r="C140" s="3"/>
      <c r="D140" s="3"/>
      <c r="E140" s="3"/>
      <c r="F140" s="3"/>
      <c r="G140" s="3"/>
      <c r="H140" s="3"/>
      <c r="I140" s="3"/>
      <c r="J140" s="3"/>
      <c r="K140" s="3"/>
      <c r="L140" s="3"/>
      <c r="M140" s="3"/>
      <c r="N140" s="3"/>
      <c r="O140" s="3"/>
      <c r="P140" s="3"/>
      <c r="Q140" s="3"/>
      <c r="R140" s="14"/>
      <c r="S140" s="14"/>
      <c r="T140" s="3"/>
    </row>
    <row r="141" spans="1:20" ht="15.75" customHeight="1">
      <c r="A141" s="4" t="str">
        <f>'Complete sheet and details'!F141</f>
        <v>Negligence</v>
      </c>
      <c r="B141" s="4" t="str">
        <f>'Complete sheet and details'!I141</f>
        <v>Factory</v>
      </c>
      <c r="C141" s="3"/>
      <c r="D141" s="3"/>
      <c r="E141" s="3"/>
      <c r="F141" s="3"/>
      <c r="G141" s="3"/>
      <c r="H141" s="3"/>
      <c r="I141" s="3"/>
      <c r="J141" s="3"/>
      <c r="K141" s="3"/>
      <c r="L141" s="3"/>
      <c r="M141" s="3"/>
      <c r="N141" s="3"/>
      <c r="O141" s="3"/>
      <c r="P141" s="3"/>
      <c r="Q141" s="3"/>
      <c r="R141" s="14"/>
      <c r="S141" s="14"/>
      <c r="T141" s="3"/>
    </row>
    <row r="142" spans="1:20" ht="15.75" customHeight="1">
      <c r="A142" s="4" t="str">
        <f>'Complete sheet and details'!F142</f>
        <v>Miscellaneous</v>
      </c>
      <c r="B142" s="4" t="str">
        <f>'Complete sheet and details'!I142</f>
        <v>Miscellaneous</v>
      </c>
      <c r="C142" s="3"/>
      <c r="D142" s="3"/>
      <c r="E142" s="3"/>
      <c r="F142" s="3"/>
      <c r="G142" s="3"/>
      <c r="H142" s="3"/>
      <c r="I142" s="3"/>
      <c r="J142" s="3"/>
      <c r="K142" s="3"/>
      <c r="L142" s="3"/>
      <c r="M142" s="3"/>
      <c r="N142" s="3"/>
      <c r="O142" s="3"/>
      <c r="P142" s="3"/>
      <c r="Q142" s="3"/>
      <c r="R142" s="14"/>
      <c r="S142" s="14"/>
      <c r="T142" s="3"/>
    </row>
    <row r="143" spans="1:20" ht="15.75" customHeight="1">
      <c r="A143" s="4" t="str">
        <f>'Complete sheet and details'!F143</f>
        <v>Malfunction of machinery</v>
      </c>
      <c r="B143" s="4" t="str">
        <f>'Complete sheet and details'!I143</f>
        <v>Residential</v>
      </c>
      <c r="C143" s="3"/>
      <c r="D143" s="3"/>
      <c r="E143" s="3"/>
      <c r="F143" s="3"/>
      <c r="G143" s="3"/>
      <c r="H143" s="3"/>
      <c r="I143" s="3"/>
      <c r="J143" s="3"/>
      <c r="K143" s="3"/>
      <c r="L143" s="3"/>
      <c r="M143" s="3"/>
      <c r="N143" s="3"/>
      <c r="O143" s="3"/>
      <c r="P143" s="3"/>
      <c r="Q143" s="3"/>
      <c r="R143" s="14"/>
      <c r="S143" s="14"/>
      <c r="T143" s="3"/>
    </row>
    <row r="144" spans="1:20" ht="15.75" customHeight="1">
      <c r="A144" s="4" t="str">
        <f>'Complete sheet and details'!F144</f>
        <v>Negligence</v>
      </c>
      <c r="B144" s="4" t="str">
        <f>'Complete sheet and details'!I144</f>
        <v>Authorities Negligence</v>
      </c>
      <c r="C144" s="3"/>
      <c r="D144" s="3"/>
      <c r="E144" s="3"/>
      <c r="F144" s="3"/>
      <c r="G144" s="3"/>
      <c r="H144" s="3"/>
      <c r="I144" s="3"/>
      <c r="J144" s="3"/>
      <c r="K144" s="3"/>
      <c r="L144" s="3"/>
      <c r="M144" s="3"/>
      <c r="N144" s="3"/>
      <c r="O144" s="3"/>
      <c r="P144" s="3"/>
      <c r="Q144" s="3"/>
      <c r="R144" s="14"/>
      <c r="S144" s="14"/>
      <c r="T144" s="3"/>
    </row>
    <row r="145" spans="1:20" ht="15.75" customHeight="1">
      <c r="A145" s="4" t="str">
        <f>'Complete sheet and details'!F145</f>
        <v>Negligence</v>
      </c>
      <c r="B145" s="4" t="str">
        <f>'Complete sheet and details'!I145</f>
        <v>Authorities Negligence</v>
      </c>
      <c r="C145" s="3"/>
      <c r="D145" s="3"/>
      <c r="E145" s="3"/>
      <c r="F145" s="3"/>
      <c r="G145" s="3"/>
      <c r="H145" s="3"/>
      <c r="I145" s="3"/>
      <c r="J145" s="3"/>
      <c r="K145" s="3"/>
      <c r="L145" s="3"/>
      <c r="M145" s="3"/>
      <c r="N145" s="3"/>
      <c r="O145" s="3"/>
      <c r="P145" s="3"/>
      <c r="Q145" s="3"/>
      <c r="R145" s="14"/>
      <c r="S145" s="14"/>
      <c r="T145" s="3"/>
    </row>
    <row r="146" spans="1:20" ht="15.75" customHeight="1">
      <c r="A146" s="4" t="str">
        <f>'Complete sheet and details'!F146</f>
        <v>Fire related</v>
      </c>
      <c r="B146" s="4" t="str">
        <f>'Complete sheet and details'!I146</f>
        <v>Residential</v>
      </c>
      <c r="C146" s="3"/>
      <c r="D146" s="3"/>
      <c r="E146" s="3"/>
      <c r="F146" s="3"/>
      <c r="G146" s="3"/>
      <c r="H146" s="3"/>
      <c r="I146" s="3"/>
      <c r="J146" s="3"/>
      <c r="K146" s="3"/>
      <c r="L146" s="3"/>
      <c r="M146" s="3"/>
      <c r="N146" s="3"/>
      <c r="O146" s="3"/>
      <c r="P146" s="3"/>
      <c r="Q146" s="3"/>
      <c r="R146" s="14"/>
      <c r="S146" s="14"/>
      <c r="T146" s="3"/>
    </row>
    <row r="147" spans="1:20" ht="15.75" customHeight="1">
      <c r="A147" s="4" t="str">
        <f>'Complete sheet and details'!F147</f>
        <v>Fire related</v>
      </c>
      <c r="B147" s="4" t="str">
        <f>'Complete sheet and details'!I147</f>
        <v>Commercial</v>
      </c>
      <c r="C147" s="3"/>
      <c r="D147" s="3"/>
      <c r="E147" s="3"/>
      <c r="F147" s="3"/>
      <c r="G147" s="3"/>
      <c r="H147" s="3"/>
      <c r="I147" s="3"/>
      <c r="J147" s="3"/>
      <c r="K147" s="3"/>
      <c r="L147" s="3"/>
      <c r="M147" s="3"/>
      <c r="N147" s="3"/>
      <c r="O147" s="3"/>
      <c r="P147" s="3"/>
      <c r="Q147" s="3"/>
      <c r="R147" s="14"/>
      <c r="S147" s="14"/>
      <c r="T147" s="3"/>
    </row>
    <row r="148" spans="1:20" ht="15.75" customHeight="1">
      <c r="A148" s="4" t="str">
        <f>'Complete sheet and details'!F148</f>
        <v>Building related</v>
      </c>
      <c r="B148" s="4" t="str">
        <f>'Complete sheet and details'!I148</f>
        <v>Construction</v>
      </c>
      <c r="C148" s="3"/>
      <c r="D148" s="3"/>
      <c r="E148" s="3"/>
      <c r="F148" s="3"/>
      <c r="G148" s="3"/>
      <c r="H148" s="3"/>
      <c r="I148" s="3"/>
      <c r="J148" s="3"/>
      <c r="K148" s="3"/>
      <c r="L148" s="3"/>
      <c r="M148" s="3"/>
      <c r="N148" s="3"/>
      <c r="O148" s="3"/>
      <c r="P148" s="3"/>
      <c r="Q148" s="3"/>
      <c r="R148" s="14"/>
      <c r="S148" s="14"/>
      <c r="T148" s="3"/>
    </row>
    <row r="149" spans="1:20" ht="15.75" customHeight="1">
      <c r="A149" s="4" t="str">
        <f>'Complete sheet and details'!F149</f>
        <v>Negligence</v>
      </c>
      <c r="B149" s="4" t="str">
        <f>'Complete sheet and details'!I149</f>
        <v>Construction</v>
      </c>
      <c r="C149" s="3"/>
      <c r="D149" s="3"/>
      <c r="E149" s="3"/>
      <c r="F149" s="3"/>
      <c r="G149" s="3"/>
      <c r="H149" s="3"/>
      <c r="I149" s="3"/>
      <c r="J149" s="3"/>
      <c r="K149" s="3"/>
      <c r="L149" s="3"/>
      <c r="M149" s="3"/>
      <c r="N149" s="3"/>
      <c r="O149" s="3"/>
      <c r="P149" s="3"/>
      <c r="Q149" s="3"/>
      <c r="R149" s="14"/>
      <c r="S149" s="14"/>
      <c r="T149" s="3"/>
    </row>
    <row r="150" spans="1:20" ht="15.75" customHeight="1">
      <c r="A150" s="4" t="str">
        <f>'Complete sheet and details'!F150</f>
        <v>Fire related</v>
      </c>
      <c r="B150" s="4" t="str">
        <f>'Complete sheet and details'!I150</f>
        <v>Residential</v>
      </c>
      <c r="C150" s="3"/>
      <c r="D150" s="3"/>
      <c r="E150" s="3"/>
      <c r="F150" s="3"/>
      <c r="G150" s="3"/>
      <c r="H150" s="3"/>
      <c r="I150" s="3"/>
      <c r="J150" s="3"/>
      <c r="K150" s="3"/>
      <c r="L150" s="3"/>
      <c r="M150" s="3"/>
      <c r="N150" s="3"/>
      <c r="O150" s="3"/>
      <c r="P150" s="3"/>
      <c r="Q150" s="3"/>
      <c r="R150" s="14"/>
      <c r="S150" s="14"/>
      <c r="T150" s="3"/>
    </row>
    <row r="151" spans="1:20" ht="15.75" customHeight="1">
      <c r="A151" s="4" t="str">
        <f>'Complete sheet and details'!F151</f>
        <v>Building related</v>
      </c>
      <c r="B151" s="4" t="str">
        <f>'Complete sheet and details'!I151</f>
        <v>Construction</v>
      </c>
      <c r="C151" s="3"/>
      <c r="D151" s="3"/>
      <c r="E151" s="3"/>
      <c r="F151" s="3"/>
      <c r="G151" s="3"/>
      <c r="H151" s="3"/>
      <c r="I151" s="3"/>
      <c r="J151" s="3"/>
      <c r="K151" s="3"/>
      <c r="L151" s="3"/>
      <c r="M151" s="3"/>
      <c r="N151" s="3"/>
      <c r="O151" s="3"/>
      <c r="P151" s="3"/>
      <c r="Q151" s="3"/>
      <c r="R151" s="14"/>
      <c r="S151" s="14"/>
      <c r="T151" s="3"/>
    </row>
    <row r="152" spans="1:20" ht="15.75" customHeight="1">
      <c r="A152" s="4" t="str">
        <f>'Complete sheet and details'!F152</f>
        <v>Building related</v>
      </c>
      <c r="B152" s="4" t="str">
        <f>'Complete sheet and details'!I152</f>
        <v>Construction</v>
      </c>
      <c r="C152" s="3"/>
      <c r="D152" s="3"/>
      <c r="E152" s="3"/>
      <c r="F152" s="3"/>
      <c r="G152" s="3"/>
      <c r="H152" s="3"/>
      <c r="I152" s="3"/>
      <c r="J152" s="3"/>
      <c r="K152" s="3"/>
      <c r="L152" s="3"/>
      <c r="M152" s="3"/>
      <c r="N152" s="3"/>
      <c r="O152" s="3"/>
      <c r="P152" s="3"/>
      <c r="Q152" s="3"/>
      <c r="R152" s="14"/>
      <c r="S152" s="14"/>
      <c r="T152" s="3"/>
    </row>
    <row r="153" spans="1:20" ht="15.75" customHeight="1">
      <c r="A153" s="4" t="str">
        <f>'Complete sheet and details'!F153</f>
        <v>Building related</v>
      </c>
      <c r="B153" s="4" t="str">
        <f>'Complete sheet and details'!I153</f>
        <v>Construction</v>
      </c>
      <c r="C153" s="3"/>
      <c r="D153" s="3"/>
      <c r="E153" s="3"/>
      <c r="F153" s="3"/>
      <c r="G153" s="3"/>
      <c r="H153" s="3"/>
      <c r="I153" s="3"/>
      <c r="J153" s="3"/>
      <c r="K153" s="3"/>
      <c r="L153" s="3"/>
      <c r="M153" s="3"/>
      <c r="N153" s="3"/>
      <c r="O153" s="3"/>
      <c r="P153" s="3"/>
      <c r="Q153" s="3"/>
      <c r="R153" s="14"/>
      <c r="S153" s="14"/>
      <c r="T153" s="3"/>
    </row>
    <row r="154" spans="1:20" ht="15.75" customHeight="1">
      <c r="A154" s="4" t="str">
        <f>'Complete sheet and details'!F154</f>
        <v>Malfunction of machinery</v>
      </c>
      <c r="B154" s="4" t="str">
        <f>'Complete sheet and details'!I154</f>
        <v>Residential</v>
      </c>
      <c r="C154" s="3"/>
      <c r="D154" s="3"/>
      <c r="E154" s="3"/>
      <c r="F154" s="3"/>
      <c r="G154" s="3"/>
      <c r="H154" s="3"/>
      <c r="I154" s="3"/>
      <c r="J154" s="3"/>
      <c r="K154" s="3"/>
      <c r="L154" s="3"/>
      <c r="M154" s="3"/>
      <c r="N154" s="3"/>
      <c r="O154" s="3"/>
      <c r="P154" s="3"/>
      <c r="Q154" s="3"/>
      <c r="R154" s="14"/>
      <c r="S154" s="14"/>
      <c r="T154" s="3"/>
    </row>
    <row r="155" spans="1:20" ht="15.75" customHeight="1">
      <c r="A155" s="4" t="str">
        <f>'Complete sheet and details'!F155</f>
        <v>Fire related</v>
      </c>
      <c r="B155" s="4" t="str">
        <f>'Complete sheet and details'!I155</f>
        <v>Commercial</v>
      </c>
      <c r="C155" s="3"/>
      <c r="D155" s="3"/>
      <c r="E155" s="3"/>
      <c r="F155" s="3"/>
      <c r="G155" s="3"/>
      <c r="H155" s="3"/>
      <c r="I155" s="3"/>
      <c r="J155" s="3"/>
      <c r="K155" s="3"/>
      <c r="L155" s="3"/>
      <c r="M155" s="3"/>
      <c r="N155" s="3"/>
      <c r="O155" s="3"/>
      <c r="P155" s="3"/>
      <c r="Q155" s="3"/>
      <c r="R155" s="14"/>
      <c r="S155" s="14"/>
      <c r="T155" s="3"/>
    </row>
    <row r="156" spans="1:20" ht="15.75" customHeight="1">
      <c r="A156" s="4" t="str">
        <f>'Complete sheet and details'!F156</f>
        <v>Building related</v>
      </c>
      <c r="B156" s="4" t="str">
        <f>'Complete sheet and details'!I156</f>
        <v>Construction</v>
      </c>
      <c r="C156" s="3"/>
      <c r="D156" s="3"/>
      <c r="E156" s="3"/>
      <c r="F156" s="3"/>
      <c r="G156" s="3"/>
      <c r="H156" s="3"/>
      <c r="I156" s="3"/>
      <c r="J156" s="3"/>
      <c r="K156" s="3"/>
      <c r="L156" s="3"/>
      <c r="M156" s="3"/>
      <c r="N156" s="3"/>
      <c r="O156" s="3"/>
      <c r="P156" s="3"/>
      <c r="Q156" s="3"/>
      <c r="R156" s="14"/>
      <c r="S156" s="14"/>
      <c r="T156" s="3"/>
    </row>
    <row r="157" spans="1:20" ht="15.75" customHeight="1">
      <c r="A157" s="4" t="str">
        <f>'Complete sheet and details'!F157</f>
        <v>Fire related</v>
      </c>
      <c r="B157" s="4" t="str">
        <f>'Complete sheet and details'!I157</f>
        <v>Residential</v>
      </c>
      <c r="C157" s="3"/>
      <c r="D157" s="3"/>
      <c r="E157" s="3"/>
      <c r="F157" s="3"/>
      <c r="G157" s="3"/>
      <c r="H157" s="3"/>
      <c r="I157" s="3"/>
      <c r="J157" s="3"/>
      <c r="K157" s="3"/>
      <c r="L157" s="3"/>
      <c r="M157" s="3"/>
      <c r="N157" s="3"/>
      <c r="O157" s="3"/>
      <c r="P157" s="3"/>
      <c r="Q157" s="3"/>
      <c r="R157" s="14"/>
      <c r="S157" s="14"/>
      <c r="T157" s="3"/>
    </row>
    <row r="158" spans="1:20" ht="15.75" customHeight="1">
      <c r="A158" s="4" t="str">
        <f>'Complete sheet and details'!F158</f>
        <v>Gas Cylinder related Fires</v>
      </c>
      <c r="B158" s="4" t="str">
        <f>'Complete sheet and details'!I158</f>
        <v>Residential</v>
      </c>
      <c r="C158" s="3"/>
      <c r="D158" s="3"/>
      <c r="E158" s="3"/>
      <c r="F158" s="3"/>
      <c r="G158" s="3"/>
      <c r="H158" s="3"/>
      <c r="I158" s="3"/>
      <c r="J158" s="3"/>
      <c r="K158" s="3"/>
      <c r="L158" s="3"/>
      <c r="M158" s="3"/>
      <c r="N158" s="3"/>
      <c r="O158" s="3"/>
      <c r="P158" s="3"/>
      <c r="Q158" s="3"/>
      <c r="R158" s="14"/>
      <c r="S158" s="14"/>
      <c r="T158" s="3"/>
    </row>
    <row r="159" spans="1:20" ht="15.75" customHeight="1">
      <c r="A159" s="4" t="str">
        <f>'Complete sheet and details'!F159</f>
        <v>Fire related</v>
      </c>
      <c r="B159" s="4" t="str">
        <f>'Complete sheet and details'!I159</f>
        <v>Commercial</v>
      </c>
      <c r="C159" s="3"/>
      <c r="D159" s="3"/>
      <c r="E159" s="3"/>
      <c r="F159" s="3"/>
      <c r="G159" s="3"/>
      <c r="H159" s="3"/>
      <c r="I159" s="3"/>
      <c r="J159" s="3"/>
      <c r="K159" s="3"/>
      <c r="L159" s="3"/>
      <c r="M159" s="3"/>
      <c r="N159" s="3"/>
      <c r="O159" s="3"/>
      <c r="P159" s="3"/>
      <c r="Q159" s="3"/>
      <c r="R159" s="14"/>
      <c r="S159" s="14"/>
      <c r="T159" s="3"/>
    </row>
    <row r="160" spans="1:20" ht="15.75" customHeight="1">
      <c r="A160" s="4" t="str">
        <f>'Complete sheet and details'!F160</f>
        <v>Fire related</v>
      </c>
      <c r="B160" s="4" t="str">
        <f>'Complete sheet and details'!I160</f>
        <v>Commercial</v>
      </c>
      <c r="C160" s="3"/>
      <c r="D160" s="3"/>
      <c r="E160" s="3"/>
      <c r="F160" s="3"/>
      <c r="G160" s="3"/>
      <c r="H160" s="3"/>
      <c r="I160" s="3"/>
      <c r="J160" s="3"/>
      <c r="K160" s="3"/>
      <c r="L160" s="3"/>
      <c r="M160" s="3"/>
      <c r="N160" s="3"/>
      <c r="O160" s="3"/>
      <c r="P160" s="3"/>
      <c r="Q160" s="3"/>
      <c r="R160" s="14"/>
      <c r="S160" s="14"/>
      <c r="T160" s="3"/>
    </row>
    <row r="161" spans="1:20" ht="15.75" customHeight="1">
      <c r="A161" s="4" t="str">
        <f>'Complete sheet and details'!F161</f>
        <v>Fire related</v>
      </c>
      <c r="B161" s="4" t="str">
        <f>'Complete sheet and details'!I161</f>
        <v>Commercial</v>
      </c>
      <c r="C161" s="3"/>
      <c r="D161" s="3"/>
      <c r="E161" s="3"/>
      <c r="F161" s="3"/>
      <c r="G161" s="3"/>
      <c r="H161" s="3"/>
      <c r="I161" s="3"/>
      <c r="J161" s="3"/>
      <c r="K161" s="3"/>
      <c r="L161" s="3"/>
      <c r="M161" s="3"/>
      <c r="N161" s="3"/>
      <c r="O161" s="3"/>
      <c r="P161" s="3"/>
      <c r="Q161" s="3"/>
      <c r="R161" s="14"/>
      <c r="S161" s="14"/>
      <c r="T161" s="3"/>
    </row>
    <row r="162" spans="1:20" ht="15.75" customHeight="1">
      <c r="A162" s="4" t="str">
        <f>'Complete sheet and details'!F162</f>
        <v>Negligence</v>
      </c>
      <c r="B162" s="4" t="str">
        <f>'Complete sheet and details'!I162</f>
        <v>Authorities Negligence</v>
      </c>
      <c r="C162" s="3"/>
      <c r="D162" s="3"/>
      <c r="E162" s="3"/>
      <c r="F162" s="3"/>
      <c r="G162" s="3"/>
      <c r="H162" s="3"/>
      <c r="I162" s="3"/>
      <c r="J162" s="3"/>
      <c r="K162" s="3"/>
      <c r="L162" s="3"/>
      <c r="M162" s="3"/>
      <c r="N162" s="3"/>
      <c r="O162" s="3"/>
      <c r="P162" s="3"/>
      <c r="Q162" s="3"/>
      <c r="R162" s="14"/>
      <c r="S162" s="14"/>
      <c r="T162" s="3"/>
    </row>
    <row r="163" spans="1:20" ht="15.75" customHeight="1">
      <c r="A163" s="4" t="str">
        <f>'Complete sheet and details'!F163</f>
        <v>Gas Cylinder related Fires</v>
      </c>
      <c r="B163" s="4" t="str">
        <f>'Complete sheet and details'!I163</f>
        <v>Residential</v>
      </c>
      <c r="C163" s="3"/>
      <c r="D163" s="3"/>
      <c r="E163" s="3"/>
      <c r="F163" s="3"/>
      <c r="G163" s="3"/>
      <c r="H163" s="3"/>
      <c r="I163" s="3"/>
      <c r="J163" s="3"/>
      <c r="K163" s="3"/>
      <c r="L163" s="3"/>
      <c r="M163" s="3"/>
      <c r="N163" s="3"/>
      <c r="O163" s="3"/>
      <c r="P163" s="3"/>
      <c r="Q163" s="3"/>
      <c r="R163" s="14"/>
      <c r="S163" s="14"/>
      <c r="T163" s="3"/>
    </row>
    <row r="164" spans="1:20" ht="15.75" customHeight="1">
      <c r="A164" s="4" t="str">
        <f>'Complete sheet and details'!F164</f>
        <v>Building related</v>
      </c>
      <c r="B164" s="4" t="str">
        <f>'Complete sheet and details'!I164</f>
        <v>Construction</v>
      </c>
      <c r="C164" s="3"/>
      <c r="D164" s="3"/>
      <c r="E164" s="3"/>
      <c r="F164" s="3"/>
      <c r="G164" s="3"/>
      <c r="H164" s="3"/>
      <c r="I164" s="3"/>
      <c r="J164" s="3"/>
      <c r="K164" s="3"/>
      <c r="L164" s="3"/>
      <c r="M164" s="3"/>
      <c r="N164" s="3"/>
      <c r="O164" s="3"/>
      <c r="P164" s="3"/>
      <c r="Q164" s="3"/>
      <c r="R164" s="14"/>
      <c r="S164" s="14"/>
      <c r="T164" s="3"/>
    </row>
    <row r="165" spans="1:20" ht="15.75" customHeight="1">
      <c r="A165" s="4" t="str">
        <f>'Complete sheet and details'!F165</f>
        <v>Negligence</v>
      </c>
      <c r="B165" s="4" t="str">
        <f>'Complete sheet and details'!I165</f>
        <v>Authorities Negligence</v>
      </c>
      <c r="C165" s="3"/>
      <c r="D165" s="3"/>
      <c r="E165" s="3"/>
      <c r="F165" s="3"/>
      <c r="G165" s="3"/>
      <c r="H165" s="3"/>
      <c r="I165" s="3"/>
      <c r="J165" s="3"/>
      <c r="K165" s="3"/>
      <c r="L165" s="3"/>
      <c r="M165" s="3"/>
      <c r="N165" s="3"/>
      <c r="O165" s="3"/>
      <c r="P165" s="3"/>
      <c r="Q165" s="3"/>
      <c r="R165" s="14"/>
      <c r="S165" s="14"/>
      <c r="T165" s="3"/>
    </row>
    <row r="166" spans="1:20" ht="15.75" customHeight="1">
      <c r="A166" s="4" t="str">
        <f>'Complete sheet and details'!F166</f>
        <v>Fire related</v>
      </c>
      <c r="B166" s="4" t="str">
        <f>'Complete sheet and details'!I166</f>
        <v>Residential</v>
      </c>
      <c r="C166" s="3"/>
      <c r="D166" s="3"/>
      <c r="E166" s="3"/>
      <c r="F166" s="3"/>
      <c r="G166" s="3"/>
      <c r="H166" s="3"/>
      <c r="I166" s="3"/>
      <c r="J166" s="3"/>
      <c r="K166" s="3"/>
      <c r="L166" s="3"/>
      <c r="M166" s="3"/>
      <c r="N166" s="3"/>
      <c r="O166" s="3"/>
      <c r="P166" s="3"/>
      <c r="Q166" s="3"/>
      <c r="R166" s="14"/>
      <c r="S166" s="14"/>
      <c r="T166" s="3"/>
    </row>
    <row r="167" spans="1:20" ht="15.75" customHeight="1">
      <c r="A167" s="4" t="str">
        <f>'Complete sheet and details'!F167</f>
        <v>Gas Cylinder related Fires</v>
      </c>
      <c r="B167" s="4" t="str">
        <f>'Complete sheet and details'!I167</f>
        <v>Commercial</v>
      </c>
      <c r="C167" s="3"/>
      <c r="D167" s="3"/>
      <c r="E167" s="3"/>
      <c r="F167" s="3"/>
      <c r="G167" s="3"/>
      <c r="H167" s="3"/>
      <c r="I167" s="3"/>
      <c r="J167" s="3"/>
      <c r="K167" s="3"/>
      <c r="L167" s="3"/>
      <c r="M167" s="3"/>
      <c r="N167" s="3"/>
      <c r="O167" s="3"/>
      <c r="P167" s="3"/>
      <c r="Q167" s="3"/>
      <c r="R167" s="14"/>
      <c r="S167" s="14"/>
      <c r="T167" s="3"/>
    </row>
    <row r="168" spans="1:20" ht="15.75" customHeight="1">
      <c r="A168" s="4" t="str">
        <f>'Complete sheet and details'!F168</f>
        <v>Fire related</v>
      </c>
      <c r="B168" s="4" t="str">
        <f>'Complete sheet and details'!I168</f>
        <v>Commercial</v>
      </c>
      <c r="C168" s="3"/>
      <c r="D168" s="3"/>
      <c r="E168" s="3"/>
      <c r="F168" s="3"/>
      <c r="G168" s="3"/>
      <c r="H168" s="3"/>
      <c r="I168" s="3"/>
      <c r="J168" s="3"/>
      <c r="K168" s="3"/>
      <c r="L168" s="3"/>
      <c r="M168" s="3"/>
      <c r="N168" s="3"/>
      <c r="O168" s="3"/>
      <c r="P168" s="3"/>
      <c r="Q168" s="3"/>
      <c r="R168" s="14"/>
      <c r="S168" s="14"/>
      <c r="T168" s="3"/>
    </row>
    <row r="169" spans="1:20" ht="15.75" customHeight="1">
      <c r="A169" s="4" t="str">
        <f>'Complete sheet and details'!F169</f>
        <v>Miscellaneous</v>
      </c>
      <c r="B169" s="4" t="str">
        <f>'Complete sheet and details'!I169</f>
        <v>Residential</v>
      </c>
      <c r="C169" s="3"/>
      <c r="D169" s="3"/>
      <c r="E169" s="3"/>
      <c r="F169" s="3"/>
      <c r="G169" s="3"/>
      <c r="H169" s="3"/>
      <c r="I169" s="3"/>
      <c r="J169" s="3"/>
      <c r="K169" s="3"/>
      <c r="L169" s="3"/>
      <c r="M169" s="3"/>
      <c r="N169" s="3"/>
      <c r="O169" s="3"/>
      <c r="P169" s="3"/>
      <c r="Q169" s="3"/>
      <c r="R169" s="14"/>
      <c r="S169" s="3"/>
      <c r="T169" s="14"/>
    </row>
    <row r="170" spans="1:20" ht="15.75" customHeight="1">
      <c r="A170" s="4" t="str">
        <f>'Complete sheet and details'!F170</f>
        <v>Building related</v>
      </c>
      <c r="B170" s="4" t="str">
        <f>'Complete sheet and details'!I170</f>
        <v>Construction</v>
      </c>
      <c r="C170" s="3"/>
      <c r="D170" s="3"/>
      <c r="E170" s="3"/>
      <c r="F170" s="3"/>
      <c r="G170" s="3"/>
      <c r="H170" s="3"/>
      <c r="I170" s="3"/>
      <c r="J170" s="3"/>
      <c r="K170" s="3"/>
      <c r="L170" s="3"/>
      <c r="M170" s="3"/>
      <c r="N170" s="3"/>
      <c r="O170" s="3"/>
      <c r="P170" s="21"/>
      <c r="Q170" s="3"/>
      <c r="R170" s="14"/>
      <c r="S170" s="14"/>
      <c r="T170" s="3"/>
    </row>
    <row r="171" spans="1:20" ht="15.75" customHeight="1">
      <c r="A171" s="4" t="str">
        <f>'Complete sheet and details'!F171</f>
        <v>Building related</v>
      </c>
      <c r="B171" s="4" t="str">
        <f>'Complete sheet and details'!I171</f>
        <v>Construction</v>
      </c>
      <c r="C171" s="3"/>
      <c r="D171" s="3"/>
      <c r="E171" s="3"/>
      <c r="F171" s="3"/>
      <c r="G171" s="3"/>
      <c r="H171" s="3"/>
      <c r="I171" s="3"/>
      <c r="J171" s="3"/>
      <c r="K171" s="3"/>
      <c r="L171" s="3"/>
      <c r="M171" s="3"/>
      <c r="N171" s="3"/>
      <c r="O171" s="3"/>
      <c r="P171" s="3"/>
      <c r="Q171" s="3"/>
      <c r="R171" s="14"/>
      <c r="S171" s="14"/>
      <c r="T171" s="3"/>
    </row>
    <row r="172" spans="1:20" ht="15.75" customHeight="1">
      <c r="A172" s="4" t="str">
        <f>'Complete sheet and details'!F172</f>
        <v>Negligence</v>
      </c>
      <c r="B172" s="4" t="str">
        <f>'Complete sheet and details'!I172</f>
        <v>Authorities Negligence</v>
      </c>
      <c r="C172" s="3"/>
      <c r="D172" s="3"/>
      <c r="E172" s="3"/>
      <c r="F172" s="3"/>
      <c r="G172" s="3"/>
      <c r="H172" s="3"/>
      <c r="I172" s="3"/>
      <c r="J172" s="3"/>
      <c r="K172" s="3"/>
      <c r="L172" s="3"/>
      <c r="M172" s="3"/>
      <c r="N172" s="3"/>
      <c r="O172" s="3"/>
      <c r="P172" s="3"/>
      <c r="Q172" s="3"/>
      <c r="R172" s="14"/>
      <c r="S172" s="14"/>
      <c r="T172" s="3"/>
    </row>
    <row r="173" spans="1:20" ht="15.75" customHeight="1">
      <c r="A173" s="4" t="str">
        <f>'Complete sheet and details'!F173</f>
        <v>Fire related</v>
      </c>
      <c r="B173" s="4" t="str">
        <f>'Complete sheet and details'!I173</f>
        <v>Residential</v>
      </c>
      <c r="C173" s="3"/>
      <c r="D173" s="3"/>
      <c r="E173" s="3"/>
      <c r="F173" s="3"/>
      <c r="G173" s="3"/>
      <c r="H173" s="3"/>
      <c r="I173" s="3"/>
      <c r="J173" s="3"/>
      <c r="K173" s="3"/>
      <c r="L173" s="3"/>
      <c r="M173" s="3"/>
      <c r="N173" s="3"/>
      <c r="O173" s="3"/>
      <c r="P173" s="3"/>
      <c r="Q173" s="3"/>
      <c r="R173" s="14"/>
      <c r="S173" s="14"/>
      <c r="T173" s="3"/>
    </row>
    <row r="174" spans="1:20" ht="15.75" customHeight="1">
      <c r="A174" s="4" t="str">
        <f>'Complete sheet and details'!F174</f>
        <v>Gas Cylinder related Fires</v>
      </c>
      <c r="B174" s="4" t="str">
        <f>'Complete sheet and details'!I174</f>
        <v>Commercial</v>
      </c>
      <c r="C174" s="3"/>
      <c r="D174" s="3"/>
      <c r="E174" s="3"/>
      <c r="F174" s="3"/>
      <c r="G174" s="3"/>
      <c r="H174" s="3"/>
      <c r="I174" s="3"/>
      <c r="J174" s="3"/>
      <c r="K174" s="3"/>
      <c r="L174" s="3"/>
      <c r="M174" s="3"/>
      <c r="N174" s="3"/>
      <c r="O174" s="3"/>
      <c r="P174" s="3"/>
      <c r="Q174" s="3"/>
      <c r="R174" s="14"/>
      <c r="S174" s="14"/>
      <c r="T174" s="3"/>
    </row>
    <row r="175" spans="1:20" ht="15.75" customHeight="1">
      <c r="A175" s="4" t="str">
        <f>'Complete sheet and details'!F175</f>
        <v>Fire related</v>
      </c>
      <c r="B175" s="4" t="str">
        <f>'Complete sheet and details'!I175</f>
        <v>Commercial</v>
      </c>
      <c r="C175" s="3"/>
      <c r="D175" s="3"/>
      <c r="E175" s="3"/>
      <c r="F175" s="3"/>
      <c r="G175" s="3"/>
      <c r="H175" s="3"/>
      <c r="I175" s="3"/>
      <c r="J175" s="3"/>
      <c r="K175" s="3"/>
      <c r="L175" s="3"/>
      <c r="M175" s="3"/>
      <c r="N175" s="3"/>
      <c r="O175" s="3"/>
      <c r="P175" s="3"/>
      <c r="Q175" s="3"/>
      <c r="R175" s="14"/>
      <c r="S175" s="14"/>
      <c r="T175" s="3"/>
    </row>
    <row r="176" spans="1:20" ht="15.75" customHeight="1">
      <c r="A176" s="4" t="str">
        <f>'Complete sheet and details'!F176</f>
        <v>Fire related</v>
      </c>
      <c r="B176" s="4" t="str">
        <f>'Complete sheet and details'!I176</f>
        <v>Commercial</v>
      </c>
      <c r="C176" s="3"/>
      <c r="D176" s="3"/>
      <c r="E176" s="3"/>
      <c r="F176" s="3"/>
      <c r="G176" s="3"/>
      <c r="H176" s="3"/>
      <c r="I176" s="3"/>
      <c r="J176" s="3"/>
      <c r="K176" s="3"/>
      <c r="L176" s="3"/>
      <c r="M176" s="3"/>
      <c r="N176" s="3"/>
      <c r="O176" s="3"/>
      <c r="P176" s="3"/>
      <c r="Q176" s="3"/>
      <c r="R176" s="14"/>
      <c r="S176" s="14"/>
      <c r="T176" s="3"/>
    </row>
    <row r="177" spans="1:20" ht="15.75" customHeight="1">
      <c r="A177" s="4" t="str">
        <f>'Complete sheet and details'!F177</f>
        <v>Fire related</v>
      </c>
      <c r="B177" s="4" t="str">
        <f>'Complete sheet and details'!I177</f>
        <v>Commercial</v>
      </c>
      <c r="C177" s="3"/>
      <c r="D177" s="3"/>
      <c r="E177" s="3"/>
      <c r="F177" s="3"/>
      <c r="G177" s="3"/>
      <c r="H177" s="3"/>
      <c r="I177" s="3"/>
      <c r="J177" s="3"/>
      <c r="K177" s="3"/>
      <c r="L177" s="3"/>
      <c r="M177" s="3"/>
      <c r="N177" s="3"/>
      <c r="O177" s="3"/>
      <c r="P177" s="3"/>
      <c r="Q177" s="3"/>
      <c r="R177" s="14"/>
      <c r="S177" s="14"/>
      <c r="T177" s="3"/>
    </row>
    <row r="178" spans="1:20" ht="15.75" customHeight="1">
      <c r="A178" s="4" t="str">
        <f>'Complete sheet and details'!F178</f>
        <v>Fire related</v>
      </c>
      <c r="B178" s="4" t="str">
        <f>'Complete sheet and details'!I178</f>
        <v>Factory</v>
      </c>
      <c r="C178" s="3"/>
      <c r="D178" s="3"/>
      <c r="E178" s="3"/>
      <c r="F178" s="3"/>
      <c r="G178" s="3"/>
      <c r="H178" s="3"/>
      <c r="I178" s="3"/>
      <c r="J178" s="3"/>
      <c r="K178" s="3"/>
      <c r="L178" s="3"/>
      <c r="M178" s="3"/>
      <c r="N178" s="3"/>
      <c r="O178" s="3"/>
      <c r="P178" s="3"/>
      <c r="Q178" s="3"/>
      <c r="R178" s="14"/>
      <c r="S178" s="14"/>
      <c r="T178" s="3"/>
    </row>
    <row r="179" spans="1:20" ht="15.75" customHeight="1">
      <c r="A179" s="4" t="str">
        <f>'Complete sheet and details'!F179</f>
        <v>Fire related</v>
      </c>
      <c r="B179" s="4" t="str">
        <f>'Complete sheet and details'!I179</f>
        <v>Residential</v>
      </c>
      <c r="C179" s="3"/>
      <c r="D179" s="3"/>
      <c r="E179" s="3"/>
      <c r="F179" s="3"/>
      <c r="G179" s="3"/>
      <c r="H179" s="3"/>
      <c r="I179" s="3"/>
      <c r="J179" s="3"/>
      <c r="K179" s="3"/>
      <c r="L179" s="3"/>
      <c r="M179" s="3"/>
      <c r="N179" s="3"/>
      <c r="O179" s="3"/>
      <c r="P179" s="3"/>
      <c r="Q179" s="3"/>
      <c r="R179" s="3"/>
      <c r="S179" s="3"/>
      <c r="T179" s="3"/>
    </row>
    <row r="180" spans="1:20" ht="15.75" customHeight="1">
      <c r="A180" s="4" t="str">
        <f>'Complete sheet and details'!F180</f>
        <v>Fire related</v>
      </c>
      <c r="B180" s="4" t="str">
        <f>'Complete sheet and details'!I180</f>
        <v>Residential</v>
      </c>
      <c r="C180" s="3"/>
      <c r="D180" s="3"/>
      <c r="E180" s="3"/>
      <c r="F180" s="3"/>
      <c r="G180" s="3"/>
      <c r="H180" s="3"/>
      <c r="I180" s="3"/>
      <c r="J180" s="3"/>
      <c r="K180" s="3"/>
      <c r="L180" s="3"/>
      <c r="M180" s="3"/>
      <c r="N180" s="3"/>
      <c r="O180" s="3"/>
      <c r="P180" s="3"/>
      <c r="Q180" s="3"/>
      <c r="R180" s="3"/>
      <c r="S180" s="3"/>
      <c r="T180" s="14"/>
    </row>
    <row r="181" spans="1:20" ht="15.75" customHeight="1">
      <c r="A181" s="4" t="str">
        <f>'Complete sheet and details'!F181</f>
        <v>Gas Cylinder related Fires</v>
      </c>
      <c r="B181" s="4" t="str">
        <f>'Complete sheet and details'!I181</f>
        <v>Residential</v>
      </c>
      <c r="C181" s="3"/>
      <c r="D181" s="3"/>
      <c r="E181" s="3"/>
      <c r="F181" s="3"/>
      <c r="G181" s="3"/>
      <c r="H181" s="3"/>
      <c r="I181" s="3"/>
      <c r="J181" s="3"/>
      <c r="K181" s="3"/>
      <c r="L181" s="3"/>
      <c r="M181" s="3"/>
      <c r="N181" s="3"/>
      <c r="O181" s="3"/>
      <c r="P181" s="3"/>
      <c r="Q181" s="3"/>
      <c r="R181" s="3"/>
      <c r="S181" s="3"/>
      <c r="T181" s="14"/>
    </row>
    <row r="182" spans="1:20" ht="15.75" customHeight="1">
      <c r="A182" s="4" t="str">
        <f>'Complete sheet and details'!F182</f>
        <v>Negligence</v>
      </c>
      <c r="B182" s="4" t="str">
        <f>'Complete sheet and details'!I182</f>
        <v>Authorities Negligence</v>
      </c>
      <c r="C182" s="3"/>
      <c r="D182" s="3"/>
      <c r="E182" s="3"/>
      <c r="F182" s="3"/>
      <c r="G182" s="3"/>
      <c r="H182" s="3"/>
      <c r="I182" s="3"/>
      <c r="J182" s="3"/>
      <c r="K182" s="3"/>
      <c r="L182" s="3"/>
      <c r="M182" s="3"/>
      <c r="N182" s="3"/>
      <c r="O182" s="3"/>
      <c r="P182" s="3"/>
      <c r="Q182" s="3"/>
      <c r="R182" s="3"/>
      <c r="S182" s="3"/>
      <c r="T182" s="14"/>
    </row>
    <row r="183" spans="1:20" ht="15.75" customHeight="1">
      <c r="A183" s="4" t="str">
        <f>'Complete sheet and details'!F183</f>
        <v>Negligence</v>
      </c>
      <c r="B183" s="4" t="str">
        <f>'Complete sheet and details'!I183</f>
        <v>Commercial</v>
      </c>
      <c r="C183" s="3"/>
      <c r="D183" s="3"/>
      <c r="E183" s="3"/>
      <c r="F183" s="3"/>
      <c r="G183" s="3"/>
      <c r="H183" s="3"/>
      <c r="I183" s="3"/>
      <c r="J183" s="3"/>
      <c r="K183" s="3"/>
      <c r="L183" s="3"/>
      <c r="M183" s="3"/>
      <c r="N183" s="3"/>
      <c r="O183" s="3"/>
      <c r="P183" s="3"/>
      <c r="Q183" s="3"/>
      <c r="R183" s="3"/>
      <c r="S183" s="3"/>
      <c r="T183" s="14"/>
    </row>
    <row r="184" spans="1:20" ht="15.75" customHeight="1">
      <c r="A184" s="4" t="str">
        <f>'Complete sheet and details'!F184</f>
        <v>Building related</v>
      </c>
      <c r="B184" s="4" t="str">
        <f>'Complete sheet and details'!I184</f>
        <v>Construction</v>
      </c>
      <c r="C184" s="3"/>
      <c r="D184" s="3"/>
      <c r="E184" s="3"/>
      <c r="F184" s="3"/>
      <c r="G184" s="3"/>
      <c r="H184" s="3"/>
      <c r="I184" s="3"/>
      <c r="J184" s="3"/>
      <c r="K184" s="3"/>
      <c r="L184" s="3"/>
      <c r="M184" s="3"/>
      <c r="N184" s="3"/>
      <c r="O184" s="3"/>
      <c r="P184" s="3"/>
      <c r="Q184" s="3"/>
      <c r="R184" s="3"/>
      <c r="S184" s="3"/>
      <c r="T184" s="14"/>
    </row>
    <row r="185" spans="1:20" ht="15.75" customHeight="1">
      <c r="A185" s="4" t="str">
        <f>'Complete sheet and details'!F185</f>
        <v>Malfunction of machinery</v>
      </c>
      <c r="B185" s="4" t="str">
        <f>'Complete sheet and details'!I185</f>
        <v>Factory</v>
      </c>
      <c r="C185" s="3"/>
      <c r="D185" s="3"/>
      <c r="E185" s="3"/>
      <c r="F185" s="3"/>
      <c r="G185" s="3"/>
      <c r="H185" s="3"/>
      <c r="I185" s="3"/>
      <c r="J185" s="3"/>
      <c r="K185" s="3"/>
      <c r="L185" s="3"/>
      <c r="M185" s="3"/>
      <c r="N185" s="3"/>
      <c r="O185" s="3"/>
      <c r="P185" s="3"/>
      <c r="Q185" s="3"/>
      <c r="R185" s="3"/>
      <c r="S185" s="3"/>
      <c r="T185" s="14"/>
    </row>
    <row r="186" spans="1:20" ht="15.75" customHeight="1">
      <c r="A186" s="4" t="str">
        <f>'Complete sheet and details'!F186</f>
        <v>Fire related</v>
      </c>
      <c r="B186" s="4" t="str">
        <f>'Complete sheet and details'!I186</f>
        <v>Commercial</v>
      </c>
      <c r="C186" s="3"/>
      <c r="D186" s="3"/>
      <c r="E186" s="3"/>
      <c r="F186" s="3"/>
      <c r="G186" s="3"/>
      <c r="H186" s="3"/>
      <c r="I186" s="3"/>
      <c r="J186" s="3"/>
      <c r="K186" s="3"/>
      <c r="L186" s="3"/>
      <c r="M186" s="3"/>
      <c r="N186" s="3"/>
      <c r="O186" s="3"/>
      <c r="P186" s="3"/>
      <c r="Q186" s="3"/>
      <c r="R186" s="14"/>
      <c r="S186" s="14"/>
      <c r="T186" s="14"/>
    </row>
    <row r="187" spans="1:20" ht="15.75" customHeight="1">
      <c r="A187" s="4" t="str">
        <f>'Complete sheet and details'!F187</f>
        <v>Negligence</v>
      </c>
      <c r="B187" s="4" t="str">
        <f>'Complete sheet and details'!I187</f>
        <v>Construction</v>
      </c>
      <c r="C187" s="3"/>
      <c r="D187" s="3"/>
      <c r="E187" s="3"/>
      <c r="F187" s="3"/>
      <c r="G187" s="3"/>
      <c r="H187" s="3"/>
      <c r="I187" s="3"/>
      <c r="J187" s="3"/>
      <c r="K187" s="3"/>
      <c r="L187" s="3"/>
      <c r="M187" s="3"/>
      <c r="N187" s="3"/>
      <c r="O187" s="3"/>
      <c r="P187" s="3"/>
      <c r="Q187" s="3"/>
      <c r="R187" s="14"/>
      <c r="S187" s="14"/>
      <c r="T187" s="14"/>
    </row>
    <row r="188" spans="1:20" ht="15.75" customHeight="1">
      <c r="A188" s="4" t="str">
        <f>'Complete sheet and details'!F188</f>
        <v>Fire related</v>
      </c>
      <c r="B188" s="4" t="str">
        <f>'Complete sheet and details'!I188</f>
        <v>Residential</v>
      </c>
      <c r="C188" s="3"/>
      <c r="D188" s="3"/>
      <c r="E188" s="3"/>
      <c r="F188" s="3"/>
      <c r="G188" s="3"/>
      <c r="H188" s="3"/>
      <c r="I188" s="3"/>
      <c r="J188" s="3"/>
      <c r="K188" s="3"/>
      <c r="L188" s="3"/>
      <c r="M188" s="3"/>
      <c r="N188" s="3"/>
      <c r="O188" s="3"/>
      <c r="P188" s="3"/>
      <c r="Q188" s="3"/>
      <c r="R188" s="14"/>
      <c r="S188" s="14"/>
      <c r="T188" s="14"/>
    </row>
    <row r="189" spans="1:20" ht="15.75" customHeight="1">
      <c r="A189" s="4" t="str">
        <f>'Complete sheet and details'!F189</f>
        <v>Fire related</v>
      </c>
      <c r="B189" s="4" t="str">
        <f>'Complete sheet and details'!I189</f>
        <v>Commercial</v>
      </c>
      <c r="C189" s="3"/>
      <c r="D189" s="3"/>
      <c r="E189" s="3"/>
      <c r="F189" s="3"/>
      <c r="G189" s="3"/>
      <c r="H189" s="3"/>
      <c r="I189" s="3"/>
      <c r="J189" s="3"/>
      <c r="K189" s="3"/>
      <c r="L189" s="3"/>
      <c r="M189" s="3"/>
      <c r="N189" s="3"/>
      <c r="O189" s="3"/>
      <c r="P189" s="3"/>
      <c r="Q189" s="3"/>
      <c r="R189" s="14"/>
      <c r="S189" s="14"/>
      <c r="T189" s="3"/>
    </row>
    <row r="190" spans="1:20" ht="15.75" customHeight="1">
      <c r="A190" s="4" t="str">
        <f>'Complete sheet and details'!F190</f>
        <v>Malfunction of machinery</v>
      </c>
      <c r="B190" s="4" t="str">
        <f>'Complete sheet and details'!I190</f>
        <v>Commercial</v>
      </c>
      <c r="C190" s="3"/>
      <c r="D190" s="3"/>
      <c r="E190" s="3"/>
      <c r="F190" s="3"/>
      <c r="G190" s="3"/>
      <c r="H190" s="3"/>
      <c r="I190" s="3"/>
      <c r="J190" s="3"/>
      <c r="K190" s="3"/>
      <c r="L190" s="3"/>
      <c r="M190" s="3"/>
      <c r="N190" s="3"/>
      <c r="O190" s="3"/>
      <c r="P190" s="3"/>
      <c r="Q190" s="3"/>
      <c r="R190" s="14"/>
      <c r="S190" s="14"/>
      <c r="T190" s="3"/>
    </row>
    <row r="191" spans="1:20" ht="15.75" customHeight="1">
      <c r="A191" s="4" t="str">
        <f>'Complete sheet and details'!F191</f>
        <v>Building related</v>
      </c>
      <c r="B191" s="4" t="str">
        <f>'Complete sheet and details'!I191</f>
        <v>Construction</v>
      </c>
      <c r="C191" s="3"/>
      <c r="D191" s="3"/>
      <c r="E191" s="3"/>
      <c r="F191" s="3"/>
      <c r="G191" s="3"/>
      <c r="H191" s="3"/>
      <c r="I191" s="3"/>
      <c r="J191" s="3"/>
      <c r="K191" s="3"/>
      <c r="L191" s="3"/>
      <c r="M191" s="3"/>
      <c r="N191" s="3"/>
      <c r="O191" s="3"/>
      <c r="P191" s="3"/>
      <c r="Q191" s="3"/>
      <c r="R191" s="14"/>
      <c r="S191" s="14"/>
      <c r="T191" s="3"/>
    </row>
    <row r="192" spans="1:20" ht="15.75" customHeight="1">
      <c r="A192" s="4" t="str">
        <f>'Complete sheet and details'!F192</f>
        <v>Negligence</v>
      </c>
      <c r="B192" s="4" t="str">
        <f>'Complete sheet and details'!I192</f>
        <v>Authorities Negligence</v>
      </c>
      <c r="C192" s="3"/>
      <c r="D192" s="3"/>
      <c r="E192" s="3"/>
      <c r="F192" s="3"/>
      <c r="G192" s="3"/>
      <c r="H192" s="3"/>
      <c r="I192" s="3"/>
      <c r="J192" s="3"/>
      <c r="K192" s="3"/>
      <c r="L192" s="3"/>
      <c r="M192" s="3"/>
      <c r="N192" s="3"/>
      <c r="O192" s="3"/>
      <c r="P192" s="3"/>
      <c r="Q192" s="3"/>
      <c r="R192" s="14"/>
      <c r="S192" s="14"/>
      <c r="T192" s="3"/>
    </row>
    <row r="193" spans="1:20" ht="15.75" customHeight="1">
      <c r="A193" s="4" t="str">
        <f>'Complete sheet and details'!F193</f>
        <v>Building related</v>
      </c>
      <c r="B193" s="4" t="str">
        <f>'Complete sheet and details'!I193</f>
        <v>Construction</v>
      </c>
      <c r="C193" s="3"/>
      <c r="D193" s="3"/>
      <c r="E193" s="3"/>
      <c r="F193" s="3"/>
      <c r="G193" s="3"/>
      <c r="H193" s="3"/>
      <c r="I193" s="3"/>
      <c r="J193" s="3"/>
      <c r="K193" s="3"/>
      <c r="L193" s="3"/>
      <c r="M193" s="3"/>
      <c r="N193" s="3"/>
      <c r="O193" s="3"/>
      <c r="P193" s="3"/>
      <c r="Q193" s="3"/>
      <c r="R193" s="14"/>
      <c r="S193" s="14"/>
      <c r="T193" s="3"/>
    </row>
    <row r="194" spans="1:20" ht="15.75" customHeight="1">
      <c r="A194" s="4" t="str">
        <f>'Complete sheet and details'!F194</f>
        <v>Building related</v>
      </c>
      <c r="B194" s="4" t="str">
        <f>'Complete sheet and details'!I194</f>
        <v>Construction</v>
      </c>
      <c r="C194" s="3"/>
      <c r="D194" s="3"/>
      <c r="E194" s="3"/>
      <c r="F194" s="3"/>
      <c r="G194" s="3"/>
      <c r="H194" s="3"/>
      <c r="I194" s="3"/>
      <c r="J194" s="3"/>
      <c r="K194" s="3"/>
      <c r="L194" s="3"/>
      <c r="M194" s="3"/>
      <c r="N194" s="3"/>
      <c r="O194" s="3"/>
      <c r="P194" s="3"/>
      <c r="Q194" s="3"/>
      <c r="R194" s="14"/>
      <c r="S194" s="14"/>
      <c r="T194" s="3"/>
    </row>
    <row r="195" spans="1:20" ht="15.75" customHeight="1">
      <c r="A195" s="4" t="str">
        <f>'Complete sheet and details'!F195</f>
        <v>Negligence</v>
      </c>
      <c r="B195" s="4" t="str">
        <f>'Complete sheet and details'!I195</f>
        <v>Authorities Negligence</v>
      </c>
      <c r="C195" s="3"/>
      <c r="D195" s="3"/>
      <c r="E195" s="3"/>
      <c r="F195" s="3"/>
      <c r="G195" s="3"/>
      <c r="H195" s="3"/>
      <c r="I195" s="3"/>
      <c r="J195" s="3"/>
      <c r="K195" s="3"/>
      <c r="L195" s="3"/>
      <c r="M195" s="3"/>
      <c r="N195" s="3"/>
      <c r="O195" s="3"/>
      <c r="P195" s="3"/>
      <c r="Q195" s="3"/>
      <c r="R195" s="14"/>
      <c r="S195" s="14"/>
      <c r="T195" s="3"/>
    </row>
    <row r="196" spans="1:20" ht="15.75" customHeight="1">
      <c r="A196" s="4" t="str">
        <f>'Complete sheet and details'!F196</f>
        <v>Malfunction of machinery</v>
      </c>
      <c r="B196" s="4" t="str">
        <f>'Complete sheet and details'!I196</f>
        <v>Residential</v>
      </c>
      <c r="C196" s="3"/>
      <c r="D196" s="3"/>
      <c r="E196" s="3"/>
      <c r="F196" s="3"/>
      <c r="G196" s="3"/>
      <c r="H196" s="3"/>
      <c r="I196" s="3"/>
      <c r="J196" s="3"/>
      <c r="K196" s="3"/>
      <c r="L196" s="3"/>
      <c r="M196" s="3"/>
      <c r="N196" s="3"/>
      <c r="O196" s="3"/>
      <c r="P196" s="3"/>
      <c r="Q196" s="3"/>
      <c r="R196" s="14"/>
      <c r="S196" s="14"/>
      <c r="T196" s="3"/>
    </row>
    <row r="197" spans="1:20" ht="15.75" customHeight="1">
      <c r="A197" s="4" t="str">
        <f>'Complete sheet and details'!F197</f>
        <v>Fire related</v>
      </c>
      <c r="B197" s="4" t="str">
        <f>'Complete sheet and details'!I197</f>
        <v>Commercial</v>
      </c>
      <c r="C197" s="3"/>
      <c r="D197" s="3"/>
      <c r="E197" s="3"/>
      <c r="F197" s="3"/>
      <c r="G197" s="3"/>
      <c r="H197" s="3"/>
      <c r="I197" s="3"/>
      <c r="J197" s="3"/>
      <c r="K197" s="3"/>
      <c r="L197" s="3"/>
      <c r="M197" s="3"/>
      <c r="N197" s="3"/>
      <c r="O197" s="3"/>
      <c r="P197" s="3"/>
      <c r="Q197" s="3"/>
      <c r="R197" s="14"/>
      <c r="S197" s="14"/>
      <c r="T197" s="3"/>
    </row>
    <row r="198" spans="1:20" ht="15.75" customHeight="1">
      <c r="A198" s="4" t="str">
        <f>'Complete sheet and details'!F198</f>
        <v>Negligence</v>
      </c>
      <c r="B198" s="4" t="str">
        <f>'Complete sheet and details'!I198</f>
        <v>Authorities Negligence</v>
      </c>
      <c r="C198" s="3"/>
      <c r="D198" s="3"/>
      <c r="E198" s="3"/>
      <c r="F198" s="3"/>
      <c r="G198" s="3"/>
      <c r="H198" s="3"/>
      <c r="I198" s="3"/>
      <c r="J198" s="3"/>
      <c r="K198" s="3"/>
      <c r="L198" s="3"/>
      <c r="M198" s="3"/>
      <c r="N198" s="3"/>
      <c r="O198" s="3"/>
      <c r="P198" s="3"/>
      <c r="Q198" s="3"/>
      <c r="R198" s="14"/>
      <c r="S198" s="14"/>
      <c r="T198" s="3"/>
    </row>
    <row r="199" spans="1:20" ht="15.75" customHeight="1">
      <c r="A199" s="4" t="str">
        <f>'Complete sheet and details'!F199</f>
        <v>Building related</v>
      </c>
      <c r="B199" s="4" t="str">
        <f>'Complete sheet and details'!I199</f>
        <v>Construction</v>
      </c>
      <c r="C199" s="3"/>
      <c r="D199" s="3"/>
      <c r="E199" s="3"/>
      <c r="F199" s="3"/>
      <c r="G199" s="3"/>
      <c r="H199" s="3"/>
      <c r="I199" s="3"/>
      <c r="J199" s="3"/>
      <c r="K199" s="3"/>
      <c r="L199" s="3"/>
      <c r="M199" s="3"/>
      <c r="N199" s="3"/>
      <c r="O199" s="3"/>
      <c r="P199" s="3"/>
      <c r="Q199" s="3"/>
      <c r="R199" s="14"/>
      <c r="S199" s="14"/>
      <c r="T199" s="3"/>
    </row>
    <row r="200" spans="1:20" ht="15.75" customHeight="1">
      <c r="A200" s="4" t="str">
        <f>'Complete sheet and details'!F200</f>
        <v>Negligence</v>
      </c>
      <c r="B200" s="4" t="str">
        <f>'Complete sheet and details'!I200</f>
        <v>Authorities Negligence</v>
      </c>
      <c r="C200" s="3"/>
      <c r="D200" s="3"/>
      <c r="E200" s="3"/>
      <c r="F200" s="3"/>
      <c r="G200" s="3"/>
      <c r="H200" s="3"/>
      <c r="I200" s="3"/>
      <c r="J200" s="3"/>
      <c r="K200" s="3"/>
      <c r="L200" s="3"/>
      <c r="M200" s="3"/>
      <c r="N200" s="3"/>
      <c r="O200" s="3"/>
      <c r="P200" s="3"/>
      <c r="Q200" s="3"/>
      <c r="R200" s="14"/>
      <c r="S200" s="14"/>
      <c r="T200" s="3"/>
    </row>
    <row r="201" spans="1:20" ht="15.75" customHeight="1">
      <c r="A201" s="4" t="str">
        <f>'Complete sheet and details'!F201</f>
        <v>Negligence</v>
      </c>
      <c r="B201" s="4" t="str">
        <f>'Complete sheet and details'!I201</f>
        <v>Authorities Negligence</v>
      </c>
      <c r="C201" s="3"/>
      <c r="D201" s="3"/>
      <c r="E201" s="3"/>
      <c r="F201" s="3"/>
      <c r="G201" s="3"/>
      <c r="H201" s="3"/>
      <c r="I201" s="3"/>
      <c r="J201" s="3"/>
      <c r="K201" s="3"/>
      <c r="L201" s="3"/>
      <c r="M201" s="3"/>
      <c r="N201" s="3"/>
      <c r="O201" s="3"/>
      <c r="P201" s="3"/>
      <c r="Q201" s="3"/>
      <c r="R201" s="14"/>
      <c r="S201" s="14"/>
      <c r="T201" s="3"/>
    </row>
    <row r="202" spans="1:20" ht="15.75" customHeight="1">
      <c r="A202" s="4" t="str">
        <f>'Complete sheet and details'!F202</f>
        <v>Fire related</v>
      </c>
      <c r="B202" s="4" t="str">
        <f>'Complete sheet and details'!I202</f>
        <v>Residential</v>
      </c>
      <c r="C202" s="3"/>
      <c r="D202" s="3"/>
      <c r="E202" s="3"/>
      <c r="F202" s="3"/>
      <c r="G202" s="3"/>
      <c r="H202" s="3"/>
      <c r="I202" s="3"/>
      <c r="J202" s="3"/>
      <c r="K202" s="3"/>
      <c r="L202" s="3"/>
      <c r="M202" s="3"/>
      <c r="N202" s="3"/>
      <c r="O202" s="3"/>
      <c r="P202" s="3"/>
      <c r="Q202" s="3"/>
      <c r="R202" s="14"/>
      <c r="S202" s="14"/>
      <c r="T202" s="3"/>
    </row>
    <row r="203" spans="1:20" ht="15.75" customHeight="1">
      <c r="A203" s="4" t="str">
        <f>'Complete sheet and details'!F203</f>
        <v>Fire related</v>
      </c>
      <c r="B203" s="4" t="str">
        <f>'Complete sheet and details'!I203</f>
        <v>Commercial</v>
      </c>
      <c r="C203" s="3"/>
      <c r="D203" s="3"/>
      <c r="E203" s="3"/>
      <c r="F203" s="3"/>
      <c r="G203" s="3"/>
      <c r="H203" s="3"/>
      <c r="I203" s="3"/>
      <c r="J203" s="3"/>
      <c r="K203" s="3"/>
      <c r="L203" s="3"/>
      <c r="M203" s="3"/>
      <c r="N203" s="3"/>
      <c r="O203" s="3"/>
      <c r="P203" s="3"/>
      <c r="Q203" s="3"/>
      <c r="R203" s="14"/>
      <c r="S203" s="14"/>
      <c r="T203" s="3"/>
    </row>
    <row r="204" spans="1:20" ht="15.75" customHeight="1">
      <c r="A204" s="4" t="str">
        <f>'Complete sheet and details'!F204</f>
        <v>Negligence</v>
      </c>
      <c r="B204" s="4" t="str">
        <f>'Complete sheet and details'!I204</f>
        <v>Residential</v>
      </c>
      <c r="C204" s="3"/>
      <c r="D204" s="3"/>
      <c r="E204" s="3"/>
      <c r="F204" s="3"/>
      <c r="G204" s="3"/>
      <c r="H204" s="3"/>
      <c r="I204" s="3"/>
      <c r="J204" s="3"/>
      <c r="K204" s="3"/>
      <c r="L204" s="3"/>
      <c r="M204" s="3"/>
      <c r="N204" s="3"/>
      <c r="O204" s="3"/>
      <c r="P204" s="3"/>
      <c r="Q204" s="3"/>
      <c r="R204" s="14"/>
      <c r="S204" s="14"/>
      <c r="T204" s="3"/>
    </row>
    <row r="205" spans="1:20" ht="15.75" customHeight="1">
      <c r="A205" s="4" t="str">
        <f>'Complete sheet and details'!F205</f>
        <v>Fire related</v>
      </c>
      <c r="B205" s="4" t="str">
        <f>'Complete sheet and details'!I205</f>
        <v>Commercial</v>
      </c>
      <c r="C205" s="3"/>
      <c r="D205" s="3"/>
      <c r="E205" s="3"/>
      <c r="F205" s="3"/>
      <c r="G205" s="3"/>
      <c r="H205" s="3"/>
      <c r="I205" s="3"/>
      <c r="J205" s="3"/>
      <c r="K205" s="3"/>
      <c r="L205" s="3"/>
      <c r="M205" s="3"/>
      <c r="N205" s="3"/>
      <c r="O205" s="3"/>
      <c r="P205" s="3"/>
      <c r="Q205" s="3"/>
      <c r="R205" s="14"/>
      <c r="S205" s="14"/>
      <c r="T205" s="3"/>
    </row>
    <row r="206" spans="1:20" ht="15.75" customHeight="1">
      <c r="A206" s="4" t="str">
        <f>'Complete sheet and details'!F206</f>
        <v>Negligence</v>
      </c>
      <c r="B206" s="4" t="str">
        <f>'Complete sheet and details'!I206</f>
        <v>Residential</v>
      </c>
      <c r="C206" s="3"/>
      <c r="D206" s="3"/>
      <c r="E206" s="3"/>
      <c r="F206" s="3"/>
      <c r="G206" s="3"/>
      <c r="H206" s="3"/>
      <c r="I206" s="3"/>
      <c r="J206" s="3"/>
      <c r="K206" s="3"/>
      <c r="L206" s="3"/>
      <c r="M206" s="3"/>
      <c r="N206" s="3"/>
      <c r="O206" s="3"/>
      <c r="P206" s="3"/>
      <c r="Q206" s="3"/>
      <c r="R206" s="14"/>
      <c r="S206" s="14"/>
      <c r="T206" s="3"/>
    </row>
    <row r="207" spans="1:20" ht="15.75" customHeight="1">
      <c r="A207" s="4" t="str">
        <f>'Complete sheet and details'!F207</f>
        <v>Building related</v>
      </c>
      <c r="B207" s="4" t="str">
        <f>'Complete sheet and details'!I207</f>
        <v>Residential</v>
      </c>
      <c r="C207" s="3"/>
      <c r="D207" s="3"/>
      <c r="E207" s="3"/>
      <c r="F207" s="3"/>
      <c r="G207" s="3"/>
      <c r="H207" s="3"/>
      <c r="I207" s="3"/>
      <c r="J207" s="3"/>
      <c r="K207" s="3"/>
      <c r="L207" s="3"/>
      <c r="M207" s="3"/>
      <c r="N207" s="3"/>
      <c r="O207" s="3"/>
      <c r="P207" s="3"/>
      <c r="Q207" s="3"/>
      <c r="R207" s="14"/>
      <c r="S207" s="14"/>
      <c r="T207" s="3"/>
    </row>
    <row r="208" spans="1:20" ht="15.75" customHeight="1">
      <c r="A208" s="4" t="str">
        <f>'Complete sheet and details'!F208</f>
        <v>Fire related</v>
      </c>
      <c r="B208" s="4" t="str">
        <f>'Complete sheet and details'!I208</f>
        <v>Residential</v>
      </c>
      <c r="C208" s="3"/>
      <c r="D208" s="3"/>
      <c r="E208" s="3"/>
      <c r="F208" s="3"/>
      <c r="G208" s="3"/>
      <c r="H208" s="3"/>
      <c r="I208" s="3"/>
      <c r="J208" s="3"/>
      <c r="K208" s="3"/>
      <c r="L208" s="3"/>
      <c r="M208" s="3"/>
      <c r="N208" s="3"/>
      <c r="O208" s="3"/>
      <c r="P208" s="3"/>
      <c r="Q208" s="3"/>
      <c r="R208" s="14"/>
      <c r="S208" s="14"/>
      <c r="T208" s="3"/>
    </row>
    <row r="209" spans="1:20" ht="15.75" customHeight="1">
      <c r="A209" s="4" t="str">
        <f>'Complete sheet and details'!F209</f>
        <v>Fire related</v>
      </c>
      <c r="B209" s="4" t="str">
        <f>'Complete sheet and details'!I209</f>
        <v>Authorities Negligence</v>
      </c>
      <c r="C209" s="3"/>
      <c r="D209" s="3"/>
      <c r="E209" s="3"/>
      <c r="F209" s="3"/>
      <c r="G209" s="3"/>
      <c r="H209" s="3"/>
      <c r="I209" s="3"/>
      <c r="J209" s="3"/>
      <c r="K209" s="3"/>
      <c r="L209" s="3"/>
      <c r="M209" s="3"/>
      <c r="N209" s="3"/>
      <c r="O209" s="3"/>
      <c r="P209" s="3"/>
      <c r="Q209" s="3"/>
      <c r="R209" s="14"/>
      <c r="S209" s="14"/>
      <c r="T209" s="3"/>
    </row>
    <row r="210" spans="1:20" ht="15.75" customHeight="1">
      <c r="A210" s="4" t="str">
        <f>'Complete sheet and details'!F210</f>
        <v>Fire related</v>
      </c>
      <c r="B210" s="4" t="str">
        <f>'Complete sheet and details'!I210</f>
        <v>Authorities Negligence</v>
      </c>
      <c r="C210" s="3"/>
      <c r="D210" s="3"/>
      <c r="E210" s="3"/>
      <c r="F210" s="3"/>
      <c r="G210" s="3"/>
      <c r="H210" s="3"/>
      <c r="I210" s="3"/>
      <c r="J210" s="3"/>
      <c r="K210" s="3"/>
      <c r="L210" s="3"/>
      <c r="M210" s="3"/>
      <c r="N210" s="3"/>
      <c r="O210" s="3"/>
      <c r="P210" s="3"/>
      <c r="Q210" s="3"/>
      <c r="R210" s="14"/>
      <c r="S210" s="14"/>
      <c r="T210" s="3"/>
    </row>
    <row r="211" spans="1:20" ht="15.75" customHeight="1">
      <c r="A211" s="4" t="str">
        <f>'Complete sheet and details'!F211</f>
        <v>Fire related</v>
      </c>
      <c r="B211" s="4" t="str">
        <f>'Complete sheet and details'!I211</f>
        <v>Commercial</v>
      </c>
      <c r="C211" s="3"/>
      <c r="D211" s="3"/>
      <c r="E211" s="3"/>
      <c r="F211" s="3"/>
      <c r="G211" s="3"/>
      <c r="H211" s="3"/>
      <c r="I211" s="3"/>
      <c r="J211" s="3"/>
      <c r="K211" s="3"/>
      <c r="L211" s="3"/>
      <c r="M211" s="3"/>
      <c r="N211" s="3"/>
      <c r="O211" s="3"/>
      <c r="P211" s="3"/>
      <c r="Q211" s="3"/>
      <c r="R211" s="14"/>
      <c r="S211" s="14"/>
      <c r="T211" s="3"/>
    </row>
    <row r="212" spans="1:20" ht="15.75" customHeight="1">
      <c r="A212" s="4" t="str">
        <f>'Complete sheet and details'!F212</f>
        <v>Fire related</v>
      </c>
      <c r="B212" s="4" t="str">
        <f>'Complete sheet and details'!I212</f>
        <v>Commercial</v>
      </c>
      <c r="C212" s="3"/>
      <c r="D212" s="3"/>
      <c r="E212" s="3"/>
      <c r="F212" s="3"/>
      <c r="G212" s="3"/>
      <c r="H212" s="3"/>
      <c r="I212" s="3"/>
      <c r="J212" s="3"/>
      <c r="K212" s="3"/>
      <c r="L212" s="3"/>
      <c r="M212" s="3"/>
      <c r="N212" s="3"/>
      <c r="O212" s="3"/>
      <c r="P212" s="3"/>
      <c r="Q212" s="3"/>
      <c r="R212" s="14"/>
      <c r="S212" s="14"/>
      <c r="T212" s="3"/>
    </row>
    <row r="213" spans="1:20" ht="15.75" customHeight="1">
      <c r="A213" s="4" t="str">
        <f>'Complete sheet and details'!F213</f>
        <v>Fire related</v>
      </c>
      <c r="B213" s="4" t="str">
        <f>'Complete sheet and details'!I213</f>
        <v>Commercial</v>
      </c>
      <c r="C213" s="3"/>
      <c r="D213" s="3"/>
      <c r="E213" s="3"/>
      <c r="F213" s="3"/>
      <c r="G213" s="3"/>
      <c r="H213" s="3"/>
      <c r="I213" s="3"/>
      <c r="J213" s="3"/>
      <c r="K213" s="3"/>
      <c r="L213" s="3"/>
      <c r="M213" s="3"/>
      <c r="N213" s="3"/>
      <c r="O213" s="3"/>
      <c r="P213" s="3"/>
      <c r="Q213" s="3"/>
      <c r="R213" s="14"/>
      <c r="S213" s="14"/>
      <c r="T213" s="3"/>
    </row>
    <row r="214" spans="1:20" ht="15.75" customHeight="1">
      <c r="A214" s="4" t="str">
        <f>'Complete sheet and details'!F214</f>
        <v>Fire related</v>
      </c>
      <c r="B214" s="4" t="str">
        <f>'Complete sheet and details'!I214</f>
        <v>Commercial</v>
      </c>
      <c r="C214" s="3"/>
      <c r="D214" s="3"/>
      <c r="E214" s="3"/>
      <c r="F214" s="3"/>
      <c r="G214" s="3"/>
      <c r="H214" s="3"/>
      <c r="I214" s="3"/>
      <c r="J214" s="3"/>
      <c r="K214" s="3"/>
      <c r="L214" s="3"/>
      <c r="M214" s="3"/>
      <c r="N214" s="3"/>
      <c r="O214" s="3"/>
      <c r="P214" s="3"/>
      <c r="Q214" s="3"/>
      <c r="R214" s="14"/>
      <c r="S214" s="14"/>
      <c r="T214" s="3"/>
    </row>
    <row r="215" spans="1:20" ht="15.75" customHeight="1">
      <c r="A215" s="4" t="str">
        <f>'Complete sheet and details'!F215</f>
        <v>Fire related</v>
      </c>
      <c r="B215" s="4" t="str">
        <f>'Complete sheet and details'!I215</f>
        <v>Commercial</v>
      </c>
      <c r="C215" s="3"/>
      <c r="D215" s="3"/>
      <c r="E215" s="3"/>
      <c r="F215" s="3"/>
      <c r="G215" s="3"/>
      <c r="H215" s="3"/>
      <c r="I215" s="3"/>
      <c r="J215" s="3"/>
      <c r="K215" s="3"/>
      <c r="L215" s="3"/>
      <c r="M215" s="3"/>
      <c r="N215" s="3"/>
      <c r="O215" s="3"/>
      <c r="P215" s="3"/>
      <c r="Q215" s="3"/>
      <c r="R215" s="14"/>
      <c r="S215" s="14"/>
      <c r="T215" s="3"/>
    </row>
    <row r="216" spans="1:20" ht="15.75" customHeight="1">
      <c r="A216" s="4" t="str">
        <f>'Complete sheet and details'!F216</f>
        <v>Fire related</v>
      </c>
      <c r="B216" s="4" t="str">
        <f>'Complete sheet and details'!I216</f>
        <v>Commercial</v>
      </c>
      <c r="C216" s="3"/>
      <c r="D216" s="3"/>
      <c r="E216" s="3"/>
      <c r="F216" s="3"/>
      <c r="G216" s="3"/>
      <c r="H216" s="3"/>
      <c r="I216" s="3"/>
      <c r="J216" s="3"/>
      <c r="K216" s="3"/>
      <c r="L216" s="3"/>
      <c r="M216" s="3"/>
      <c r="N216" s="3"/>
      <c r="O216" s="3"/>
      <c r="P216" s="3"/>
      <c r="Q216" s="3"/>
      <c r="R216" s="14"/>
      <c r="S216" s="14"/>
      <c r="T216" s="3"/>
    </row>
    <row r="217" spans="1:20" ht="15.75" customHeight="1">
      <c r="A217" s="4" t="str">
        <f>'Complete sheet and details'!F217</f>
        <v>Fire related</v>
      </c>
      <c r="B217" s="4" t="str">
        <f>'Complete sheet and details'!I217</f>
        <v>Commercial</v>
      </c>
      <c r="C217" s="3"/>
      <c r="D217" s="3"/>
      <c r="E217" s="3"/>
      <c r="F217" s="3"/>
      <c r="G217" s="3"/>
      <c r="H217" s="3"/>
      <c r="I217" s="3"/>
      <c r="J217" s="3"/>
      <c r="K217" s="3"/>
      <c r="L217" s="3"/>
      <c r="M217" s="3"/>
      <c r="N217" s="3"/>
      <c r="O217" s="3"/>
      <c r="P217" s="3"/>
      <c r="Q217" s="3"/>
      <c r="R217" s="14"/>
      <c r="S217" s="14"/>
      <c r="T217" s="3"/>
    </row>
    <row r="218" spans="1:20" ht="15.75" customHeight="1">
      <c r="A218" s="4" t="str">
        <f>'Complete sheet and details'!F218</f>
        <v>Fire related</v>
      </c>
      <c r="B218" s="4" t="str">
        <f>'Complete sheet and details'!I218</f>
        <v>Commercial</v>
      </c>
      <c r="C218" s="3"/>
      <c r="D218" s="3"/>
      <c r="E218" s="3"/>
      <c r="F218" s="3"/>
      <c r="G218" s="3"/>
      <c r="H218" s="3"/>
      <c r="I218" s="3"/>
      <c r="J218" s="3"/>
      <c r="K218" s="3"/>
      <c r="L218" s="3"/>
      <c r="M218" s="3"/>
      <c r="N218" s="3"/>
      <c r="O218" s="3"/>
      <c r="P218" s="3"/>
      <c r="Q218" s="3"/>
      <c r="R218" s="14"/>
      <c r="S218" s="14"/>
      <c r="T218" s="3"/>
    </row>
    <row r="219" spans="1:20" ht="15.75" customHeight="1">
      <c r="A219" s="4" t="str">
        <f>'Complete sheet and details'!F219</f>
        <v>Fire related</v>
      </c>
      <c r="B219" s="4" t="str">
        <f>'Complete sheet and details'!I219</f>
        <v>Residential</v>
      </c>
      <c r="C219" s="3"/>
      <c r="D219" s="3"/>
      <c r="E219" s="3"/>
      <c r="F219" s="3"/>
      <c r="G219" s="3"/>
      <c r="H219" s="3"/>
      <c r="I219" s="3"/>
      <c r="J219" s="3"/>
      <c r="K219" s="3"/>
      <c r="L219" s="3"/>
      <c r="M219" s="3"/>
      <c r="N219" s="3"/>
      <c r="O219" s="3"/>
      <c r="P219" s="3"/>
      <c r="Q219" s="3"/>
      <c r="R219" s="14"/>
      <c r="S219" s="14"/>
      <c r="T219" s="3"/>
    </row>
    <row r="220" spans="1:20" ht="15.75" customHeight="1">
      <c r="A220" s="4" t="str">
        <f>'Complete sheet and details'!F220</f>
        <v>Negligence</v>
      </c>
      <c r="B220" s="4" t="str">
        <f>'Complete sheet and details'!I220</f>
        <v>Commercial</v>
      </c>
      <c r="C220" s="3"/>
      <c r="D220" s="3"/>
      <c r="E220" s="3"/>
      <c r="F220" s="3"/>
      <c r="G220" s="3"/>
      <c r="H220" s="3"/>
      <c r="I220" s="3"/>
      <c r="J220" s="3"/>
      <c r="K220" s="3"/>
      <c r="L220" s="3"/>
      <c r="M220" s="3"/>
      <c r="N220" s="3"/>
      <c r="O220" s="3"/>
      <c r="P220" s="3"/>
      <c r="Q220" s="3"/>
      <c r="R220" s="14"/>
      <c r="S220" s="14"/>
      <c r="T220" s="3"/>
    </row>
    <row r="221" spans="1:20" ht="15.75" customHeight="1">
      <c r="A221" s="4" t="str">
        <f>'Complete sheet and details'!F221</f>
        <v>Fire related</v>
      </c>
      <c r="B221" s="4" t="str">
        <f>'Complete sheet and details'!I221</f>
        <v>Commercial</v>
      </c>
      <c r="C221" s="3"/>
      <c r="D221" s="3"/>
      <c r="E221" s="3"/>
      <c r="F221" s="3"/>
      <c r="G221" s="3"/>
      <c r="H221" s="3"/>
      <c r="I221" s="3"/>
      <c r="J221" s="3"/>
      <c r="K221" s="3"/>
      <c r="L221" s="3"/>
      <c r="M221" s="3"/>
      <c r="N221" s="3"/>
      <c r="O221" s="3"/>
      <c r="P221" s="3"/>
      <c r="Q221" s="3"/>
      <c r="R221" s="14"/>
      <c r="S221" s="14"/>
      <c r="T221" s="3"/>
    </row>
    <row r="222" spans="1:20" ht="15.75" customHeight="1">
      <c r="A222" s="4" t="str">
        <f>'Complete sheet and details'!F222</f>
        <v>Fire related</v>
      </c>
      <c r="B222" s="4" t="str">
        <f>'Complete sheet and details'!I222</f>
        <v>Commercial</v>
      </c>
      <c r="C222" s="3"/>
      <c r="D222" s="3"/>
      <c r="E222" s="3"/>
      <c r="F222" s="3"/>
      <c r="G222" s="3"/>
      <c r="H222" s="3"/>
      <c r="I222" s="3"/>
      <c r="J222" s="3"/>
      <c r="K222" s="3"/>
      <c r="L222" s="3"/>
      <c r="M222" s="3"/>
      <c r="N222" s="3"/>
      <c r="O222" s="3"/>
      <c r="P222" s="3"/>
      <c r="Q222" s="3"/>
      <c r="R222" s="14"/>
      <c r="S222" s="14"/>
      <c r="T222" s="3"/>
    </row>
    <row r="223" spans="1:20" ht="15.75" customHeight="1">
      <c r="A223" s="4" t="str">
        <f>'Complete sheet and details'!F223</f>
        <v>Negligence</v>
      </c>
      <c r="B223" s="4" t="str">
        <f>'Complete sheet and details'!I223</f>
        <v>Factory</v>
      </c>
      <c r="C223" s="3"/>
      <c r="D223" s="3"/>
      <c r="E223" s="3"/>
      <c r="F223" s="3"/>
      <c r="G223" s="3"/>
      <c r="H223" s="3"/>
      <c r="I223" s="3"/>
      <c r="J223" s="3"/>
      <c r="K223" s="3"/>
      <c r="L223" s="3"/>
      <c r="M223" s="3"/>
      <c r="N223" s="3"/>
      <c r="O223" s="3"/>
      <c r="P223" s="3"/>
      <c r="Q223" s="3"/>
      <c r="R223" s="14"/>
      <c r="S223" s="14"/>
      <c r="T223" s="3"/>
    </row>
    <row r="224" spans="1:20" ht="15.75" customHeight="1">
      <c r="A224" s="4" t="str">
        <f>'Complete sheet and details'!F224</f>
        <v>Fire related</v>
      </c>
      <c r="B224" s="4" t="str">
        <f>'Complete sheet and details'!I224</f>
        <v>Commercial</v>
      </c>
      <c r="C224" s="3"/>
      <c r="D224" s="3"/>
      <c r="E224" s="3"/>
      <c r="F224" s="3"/>
      <c r="G224" s="3"/>
      <c r="H224" s="3"/>
      <c r="I224" s="3"/>
      <c r="J224" s="3"/>
      <c r="K224" s="3"/>
      <c r="L224" s="3"/>
      <c r="M224" s="3"/>
      <c r="N224" s="3"/>
      <c r="O224" s="3"/>
      <c r="P224" s="3"/>
      <c r="Q224" s="3"/>
      <c r="R224" s="14"/>
      <c r="S224" s="14"/>
      <c r="T224" s="3"/>
    </row>
    <row r="225" spans="1:20" ht="15.75" customHeight="1">
      <c r="A225" s="4" t="str">
        <f>'Complete sheet and details'!F225</f>
        <v>Miscellaneous</v>
      </c>
      <c r="B225" s="4" t="str">
        <f>'Complete sheet and details'!I225</f>
        <v>Residential</v>
      </c>
      <c r="C225" s="3"/>
      <c r="D225" s="3"/>
      <c r="E225" s="3"/>
      <c r="F225" s="3"/>
      <c r="G225" s="3"/>
      <c r="H225" s="3"/>
      <c r="I225" s="3"/>
      <c r="J225" s="3"/>
      <c r="K225" s="3"/>
      <c r="L225" s="3"/>
      <c r="M225" s="3"/>
      <c r="N225" s="3"/>
      <c r="O225" s="3"/>
      <c r="P225" s="3"/>
      <c r="Q225" s="3"/>
      <c r="R225" s="14"/>
      <c r="S225" s="14"/>
      <c r="T225" s="3"/>
    </row>
    <row r="226" spans="1:20" ht="15.75" customHeight="1">
      <c r="A226" s="4" t="str">
        <f>'Complete sheet and details'!F226</f>
        <v>Negligence</v>
      </c>
      <c r="B226" s="4" t="str">
        <f>'Complete sheet and details'!I226</f>
        <v>Construction</v>
      </c>
      <c r="C226" s="3"/>
      <c r="D226" s="3"/>
      <c r="E226" s="3"/>
      <c r="F226" s="3"/>
      <c r="G226" s="3"/>
      <c r="H226" s="3"/>
      <c r="I226" s="3"/>
      <c r="J226" s="3"/>
      <c r="K226" s="3"/>
      <c r="L226" s="3"/>
      <c r="M226" s="3"/>
      <c r="N226" s="3"/>
      <c r="O226" s="3"/>
      <c r="P226" s="3"/>
      <c r="Q226" s="3"/>
      <c r="R226" s="14"/>
      <c r="S226" s="14"/>
      <c r="T226" s="3"/>
    </row>
    <row r="227" spans="1:20" ht="15.75" customHeight="1">
      <c r="A227" s="4" t="str">
        <f>'Complete sheet and details'!F227</f>
        <v>Fire related</v>
      </c>
      <c r="B227" s="4" t="str">
        <f>'Complete sheet and details'!I227</f>
        <v>Residential</v>
      </c>
      <c r="C227" s="3"/>
      <c r="D227" s="3"/>
      <c r="E227" s="3"/>
      <c r="F227" s="3"/>
      <c r="G227" s="3"/>
      <c r="H227" s="3"/>
      <c r="I227" s="3"/>
      <c r="J227" s="3"/>
      <c r="K227" s="3"/>
      <c r="L227" s="3"/>
      <c r="M227" s="3"/>
      <c r="N227" s="3"/>
      <c r="O227" s="3"/>
      <c r="P227" s="3"/>
      <c r="Q227" s="3"/>
      <c r="R227" s="14"/>
      <c r="S227" s="14"/>
      <c r="T227" s="3"/>
    </row>
    <row r="228" spans="1:20" ht="15.75" customHeight="1">
      <c r="A228" s="4" t="str">
        <f>'Complete sheet and details'!F228</f>
        <v>Fire related</v>
      </c>
      <c r="B228" s="4" t="str">
        <f>'Complete sheet and details'!I228</f>
        <v>Factory</v>
      </c>
      <c r="C228" s="3"/>
      <c r="D228" s="3"/>
      <c r="E228" s="3"/>
      <c r="F228" s="3"/>
      <c r="G228" s="3"/>
      <c r="H228" s="3"/>
      <c r="I228" s="3"/>
      <c r="J228" s="3"/>
      <c r="K228" s="3"/>
      <c r="L228" s="3"/>
      <c r="M228" s="3"/>
      <c r="N228" s="3"/>
      <c r="O228" s="3"/>
      <c r="P228" s="3"/>
      <c r="Q228" s="3"/>
      <c r="R228" s="14"/>
      <c r="S228" s="14"/>
      <c r="T228" s="3"/>
    </row>
    <row r="229" spans="1:20" ht="15.75" customHeight="1">
      <c r="A229" s="4" t="str">
        <f>'Complete sheet and details'!F229</f>
        <v>Building related</v>
      </c>
      <c r="B229" s="4" t="str">
        <f>'Complete sheet and details'!I229</f>
        <v>Construction</v>
      </c>
      <c r="C229" s="3"/>
      <c r="D229" s="3"/>
      <c r="E229" s="3"/>
      <c r="F229" s="3"/>
      <c r="G229" s="3"/>
      <c r="H229" s="3"/>
      <c r="I229" s="3"/>
      <c r="J229" s="3"/>
      <c r="K229" s="3"/>
      <c r="L229" s="3"/>
      <c r="M229" s="3"/>
      <c r="N229" s="3"/>
      <c r="O229" s="3"/>
      <c r="P229" s="3"/>
      <c r="Q229" s="3"/>
      <c r="R229" s="14"/>
      <c r="S229" s="14"/>
      <c r="T229" s="3"/>
    </row>
    <row r="230" spans="1:20" ht="15.75" customHeight="1">
      <c r="A230" s="4" t="str">
        <f>'Complete sheet and details'!F230</f>
        <v>Negligence</v>
      </c>
      <c r="B230" s="4" t="str">
        <f>'Complete sheet and details'!I230</f>
        <v>Commercial</v>
      </c>
      <c r="C230" s="3"/>
      <c r="D230" s="3"/>
      <c r="E230" s="3"/>
      <c r="F230" s="3"/>
      <c r="G230" s="3"/>
      <c r="H230" s="3"/>
      <c r="I230" s="3"/>
      <c r="J230" s="3"/>
      <c r="K230" s="3"/>
      <c r="L230" s="3"/>
      <c r="M230" s="3"/>
      <c r="N230" s="3"/>
      <c r="O230" s="3"/>
      <c r="P230" s="3"/>
      <c r="Q230" s="3"/>
      <c r="R230" s="14"/>
      <c r="S230" s="14"/>
      <c r="T230" s="3"/>
    </row>
    <row r="231" spans="1:20" ht="15.75" customHeight="1">
      <c r="A231" s="4" t="str">
        <f>'Complete sheet and details'!F231</f>
        <v>Negligence</v>
      </c>
      <c r="B231" s="4" t="str">
        <f>'Complete sheet and details'!I231</f>
        <v>Construction</v>
      </c>
      <c r="C231" s="3"/>
      <c r="D231" s="3"/>
      <c r="E231" s="3"/>
      <c r="F231" s="3"/>
      <c r="G231" s="3"/>
      <c r="H231" s="3"/>
      <c r="I231" s="3"/>
      <c r="J231" s="3"/>
      <c r="K231" s="3"/>
      <c r="L231" s="3"/>
      <c r="M231" s="3"/>
      <c r="N231" s="3"/>
      <c r="O231" s="3"/>
      <c r="P231" s="3"/>
      <c r="Q231" s="3"/>
      <c r="R231" s="14"/>
      <c r="S231" s="14"/>
      <c r="T231" s="3"/>
    </row>
    <row r="232" spans="1:20" ht="15.75" customHeight="1">
      <c r="A232" s="4" t="str">
        <f>'Complete sheet and details'!F232</f>
        <v>Fire related</v>
      </c>
      <c r="B232" s="4" t="str">
        <f>'Complete sheet and details'!I232</f>
        <v>Authorities Negligence</v>
      </c>
      <c r="C232" s="3"/>
      <c r="D232" s="3"/>
      <c r="E232" s="3"/>
      <c r="F232" s="3"/>
      <c r="G232" s="3"/>
      <c r="H232" s="3"/>
      <c r="I232" s="3"/>
      <c r="J232" s="3"/>
      <c r="K232" s="3"/>
      <c r="L232" s="3"/>
      <c r="M232" s="3"/>
      <c r="N232" s="3"/>
      <c r="O232" s="3"/>
      <c r="P232" s="3"/>
      <c r="Q232" s="3"/>
      <c r="R232" s="14"/>
      <c r="S232" s="14"/>
      <c r="T232" s="3"/>
    </row>
    <row r="233" spans="1:20" ht="15.75" customHeight="1">
      <c r="A233" s="4" t="str">
        <f>'Complete sheet and details'!F233</f>
        <v>Fire related</v>
      </c>
      <c r="B233" s="4" t="str">
        <f>'Complete sheet and details'!I233</f>
        <v>Residential</v>
      </c>
      <c r="C233" s="3"/>
      <c r="D233" s="3"/>
      <c r="E233" s="3"/>
      <c r="F233" s="3"/>
      <c r="G233" s="3"/>
      <c r="H233" s="3"/>
      <c r="I233" s="3"/>
      <c r="J233" s="3"/>
      <c r="K233" s="3"/>
      <c r="L233" s="3"/>
      <c r="M233" s="3"/>
      <c r="N233" s="3"/>
      <c r="O233" s="3"/>
      <c r="P233" s="3"/>
      <c r="Q233" s="3"/>
      <c r="R233" s="14"/>
      <c r="S233" s="14"/>
      <c r="T233" s="3"/>
    </row>
    <row r="234" spans="1:20" ht="15.75" customHeight="1">
      <c r="A234" s="4" t="str">
        <f>'Complete sheet and details'!F234</f>
        <v>Fire related</v>
      </c>
      <c r="B234" s="4" t="str">
        <f>'Complete sheet and details'!I234</f>
        <v>Residential</v>
      </c>
      <c r="C234" s="3"/>
      <c r="D234" s="3"/>
      <c r="E234" s="3"/>
      <c r="F234" s="3"/>
      <c r="G234" s="3"/>
      <c r="H234" s="3"/>
      <c r="I234" s="3"/>
      <c r="J234" s="3"/>
      <c r="K234" s="3"/>
      <c r="L234" s="3"/>
      <c r="M234" s="3"/>
      <c r="N234" s="3"/>
      <c r="O234" s="3"/>
      <c r="P234" s="3"/>
      <c r="Q234" s="3"/>
      <c r="R234" s="14"/>
      <c r="S234" s="14"/>
      <c r="T234" s="3"/>
    </row>
    <row r="235" spans="1:20" ht="15.75" customHeight="1">
      <c r="A235" s="4" t="str">
        <f>'Complete sheet and details'!F235</f>
        <v>Negligence</v>
      </c>
      <c r="B235" s="4" t="str">
        <f>'Complete sheet and details'!I235</f>
        <v>Authorities Negligence</v>
      </c>
      <c r="C235" s="3"/>
      <c r="D235" s="3"/>
      <c r="E235" s="3"/>
      <c r="F235" s="3"/>
      <c r="G235" s="3"/>
      <c r="H235" s="3"/>
      <c r="I235" s="3"/>
      <c r="J235" s="3"/>
      <c r="K235" s="3"/>
      <c r="L235" s="3"/>
      <c r="M235" s="3"/>
      <c r="N235" s="3"/>
      <c r="O235" s="3"/>
      <c r="P235" s="3"/>
      <c r="Q235" s="3"/>
      <c r="R235" s="14"/>
      <c r="S235" s="14"/>
      <c r="T235" s="3"/>
    </row>
    <row r="236" spans="1:20" ht="15.75" customHeight="1">
      <c r="A236" s="4" t="str">
        <f>'Complete sheet and details'!F236</f>
        <v>Negligence</v>
      </c>
      <c r="B236" s="4" t="str">
        <f>'Complete sheet and details'!I236</f>
        <v>Authorities Negligence</v>
      </c>
      <c r="C236" s="3"/>
      <c r="D236" s="3"/>
      <c r="E236" s="3"/>
      <c r="F236" s="3"/>
      <c r="G236" s="3"/>
      <c r="H236" s="3"/>
      <c r="I236" s="3"/>
      <c r="J236" s="3"/>
      <c r="K236" s="3"/>
      <c r="L236" s="3"/>
      <c r="M236" s="3"/>
      <c r="N236" s="3"/>
      <c r="O236" s="3"/>
      <c r="P236" s="3"/>
      <c r="Q236" s="3"/>
      <c r="R236" s="14"/>
      <c r="S236" s="14"/>
      <c r="T236" s="3"/>
    </row>
    <row r="237" spans="1:20" ht="15.75" customHeight="1">
      <c r="A237" s="4" t="str">
        <f>'Complete sheet and details'!F237</f>
        <v>Negligence</v>
      </c>
      <c r="B237" s="4" t="str">
        <f>'Complete sheet and details'!I237</f>
        <v>Construction</v>
      </c>
      <c r="C237" s="3"/>
      <c r="D237" s="3"/>
      <c r="E237" s="3"/>
      <c r="F237" s="3"/>
      <c r="G237" s="3"/>
      <c r="H237" s="3"/>
      <c r="I237" s="3"/>
      <c r="J237" s="3"/>
      <c r="K237" s="3"/>
      <c r="L237" s="3"/>
      <c r="M237" s="3"/>
      <c r="N237" s="3"/>
      <c r="O237" s="3"/>
      <c r="P237" s="3"/>
      <c r="Q237" s="3"/>
      <c r="R237" s="14"/>
      <c r="S237" s="14"/>
      <c r="T237" s="3"/>
    </row>
    <row r="238" spans="1:20" ht="15.75" customHeight="1">
      <c r="A238" s="4" t="str">
        <f>'Complete sheet and details'!F238</f>
        <v>Fire related</v>
      </c>
      <c r="B238" s="4" t="str">
        <f>'Complete sheet and details'!I238</f>
        <v>Commercial</v>
      </c>
      <c r="C238" s="3"/>
      <c r="D238" s="3"/>
      <c r="E238" s="3"/>
      <c r="F238" s="3"/>
      <c r="G238" s="3"/>
      <c r="H238" s="3"/>
      <c r="I238" s="3"/>
      <c r="J238" s="3"/>
      <c r="K238" s="3"/>
      <c r="L238" s="3"/>
      <c r="M238" s="3"/>
      <c r="N238" s="3"/>
      <c r="O238" s="3"/>
      <c r="P238" s="3"/>
      <c r="Q238" s="3"/>
      <c r="R238" s="14"/>
      <c r="S238" s="14"/>
      <c r="T238" s="3"/>
    </row>
    <row r="239" spans="1:20" ht="15.75" customHeight="1">
      <c r="A239" s="4" t="str">
        <f>'Complete sheet and details'!F239</f>
        <v>Fire related</v>
      </c>
      <c r="B239" s="4" t="str">
        <f>'Complete sheet and details'!I239</f>
        <v>Residential</v>
      </c>
      <c r="C239" s="3"/>
      <c r="D239" s="3"/>
      <c r="E239" s="3"/>
      <c r="F239" s="3"/>
      <c r="G239" s="3"/>
      <c r="H239" s="3"/>
      <c r="I239" s="3"/>
      <c r="J239" s="3"/>
      <c r="K239" s="3"/>
      <c r="L239" s="3"/>
      <c r="M239" s="3"/>
      <c r="N239" s="3"/>
      <c r="O239" s="3"/>
      <c r="P239" s="21"/>
      <c r="Q239" s="3"/>
      <c r="R239" s="14"/>
      <c r="S239" s="14"/>
      <c r="T239" s="3"/>
    </row>
    <row r="240" spans="1:20" ht="15.75" customHeight="1">
      <c r="A240" s="4" t="str">
        <f>'Complete sheet and details'!F240</f>
        <v>Fire related</v>
      </c>
      <c r="B240" s="4" t="str">
        <f>'Complete sheet and details'!I240</f>
        <v>Factory</v>
      </c>
      <c r="C240" s="3"/>
      <c r="D240" s="3"/>
      <c r="E240" s="3"/>
      <c r="F240" s="3"/>
      <c r="G240" s="3"/>
      <c r="H240" s="3"/>
      <c r="I240" s="3"/>
      <c r="J240" s="3"/>
      <c r="K240" s="3"/>
      <c r="L240" s="3"/>
      <c r="M240" s="3"/>
      <c r="N240" s="3"/>
      <c r="O240" s="3"/>
      <c r="P240" s="21"/>
      <c r="Q240" s="3"/>
      <c r="R240" s="14"/>
      <c r="S240" s="14"/>
      <c r="T240" s="3"/>
    </row>
    <row r="241" spans="1:20" ht="15.75" customHeight="1">
      <c r="A241" s="4" t="str">
        <f>'Complete sheet and details'!F241</f>
        <v>Miscellaneous</v>
      </c>
      <c r="B241" s="4" t="str">
        <f>'Complete sheet and details'!I241</f>
        <v>Miscellaneous</v>
      </c>
      <c r="C241" s="3"/>
      <c r="D241" s="3"/>
      <c r="E241" s="3"/>
      <c r="F241" s="3"/>
      <c r="G241" s="3"/>
      <c r="H241" s="3"/>
      <c r="I241" s="3"/>
      <c r="J241" s="3"/>
      <c r="K241" s="3"/>
      <c r="L241" s="3"/>
      <c r="M241" s="3"/>
      <c r="N241" s="3"/>
      <c r="O241" s="3"/>
      <c r="P241" s="21"/>
      <c r="Q241" s="3"/>
      <c r="R241" s="14"/>
      <c r="S241" s="14"/>
      <c r="T241" s="3"/>
    </row>
    <row r="242" spans="1:20" ht="15.75" customHeight="1">
      <c r="A242" s="4" t="str">
        <f>'Complete sheet and details'!F242</f>
        <v>Negligence</v>
      </c>
      <c r="B242" s="4" t="str">
        <f>'Complete sheet and details'!I242</f>
        <v>Construction</v>
      </c>
      <c r="C242" s="3"/>
      <c r="D242" s="3"/>
      <c r="E242" s="3"/>
      <c r="F242" s="3"/>
      <c r="G242" s="3"/>
      <c r="H242" s="3"/>
      <c r="I242" s="3"/>
      <c r="J242" s="3"/>
      <c r="K242" s="3"/>
      <c r="L242" s="3"/>
      <c r="M242" s="3"/>
      <c r="N242" s="3"/>
      <c r="O242" s="3"/>
      <c r="P242" s="21"/>
      <c r="Q242" s="3"/>
      <c r="R242" s="14"/>
      <c r="S242" s="14"/>
      <c r="T242" s="3"/>
    </row>
    <row r="243" spans="1:20" ht="15.75" customHeight="1">
      <c r="A243" s="4" t="str">
        <f>'Complete sheet and details'!F243</f>
        <v>Fire related</v>
      </c>
      <c r="B243" s="4" t="str">
        <f>'Complete sheet and details'!I243</f>
        <v>Factory</v>
      </c>
      <c r="C243" s="3"/>
      <c r="D243" s="3"/>
      <c r="E243" s="3"/>
      <c r="F243" s="3"/>
      <c r="G243" s="3"/>
      <c r="H243" s="3"/>
      <c r="I243" s="3"/>
      <c r="J243" s="3"/>
      <c r="K243" s="3"/>
      <c r="L243" s="3"/>
      <c r="M243" s="3"/>
      <c r="N243" s="3"/>
      <c r="O243" s="3"/>
      <c r="P243" s="21"/>
      <c r="Q243" s="3"/>
      <c r="R243" s="14"/>
      <c r="S243" s="14"/>
      <c r="T243" s="3"/>
    </row>
    <row r="244" spans="1:20" ht="15.75" customHeight="1">
      <c r="A244" s="4" t="str">
        <f>'Complete sheet and details'!F244</f>
        <v>Fire related</v>
      </c>
      <c r="B244" s="4" t="str">
        <f>'Complete sheet and details'!I244</f>
        <v>Commercial</v>
      </c>
      <c r="C244" s="3"/>
      <c r="D244" s="3"/>
      <c r="E244" s="3"/>
      <c r="F244" s="3"/>
      <c r="G244" s="3"/>
      <c r="H244" s="3"/>
      <c r="I244" s="3"/>
      <c r="J244" s="3"/>
      <c r="K244" s="3"/>
      <c r="L244" s="3"/>
      <c r="M244" s="3"/>
      <c r="N244" s="3"/>
      <c r="O244" s="3"/>
      <c r="P244" s="3"/>
      <c r="Q244" s="3"/>
      <c r="R244" s="14"/>
      <c r="S244" s="14"/>
      <c r="T244" s="3"/>
    </row>
    <row r="245" spans="1:20" ht="15.75" customHeight="1">
      <c r="A245" s="4" t="str">
        <f>'Complete sheet and details'!F245</f>
        <v>Building related</v>
      </c>
      <c r="B245" s="4" t="str">
        <f>'Complete sheet and details'!I245</f>
        <v>Construction</v>
      </c>
      <c r="C245" s="3"/>
      <c r="D245" s="3"/>
      <c r="E245" s="3"/>
      <c r="F245" s="3"/>
      <c r="G245" s="3"/>
      <c r="H245" s="3"/>
      <c r="I245" s="3"/>
      <c r="J245" s="3"/>
      <c r="K245" s="3"/>
      <c r="L245" s="3"/>
      <c r="M245" s="3"/>
      <c r="N245" s="3"/>
      <c r="O245" s="3"/>
      <c r="P245" s="3"/>
      <c r="Q245" s="3"/>
      <c r="R245" s="14"/>
      <c r="S245" s="14"/>
      <c r="T245" s="3"/>
    </row>
    <row r="246" spans="1:20" ht="15.75" customHeight="1">
      <c r="A246" s="4" t="str">
        <f>'Complete sheet and details'!F246</f>
        <v>Miscellaneous</v>
      </c>
      <c r="B246" s="4" t="str">
        <f>'Complete sheet and details'!I246</f>
        <v>Authorities Negligence</v>
      </c>
      <c r="C246" s="3"/>
      <c r="D246" s="3"/>
      <c r="E246" s="3"/>
      <c r="F246" s="3"/>
      <c r="G246" s="3"/>
      <c r="H246" s="3"/>
      <c r="I246" s="3"/>
      <c r="J246" s="3"/>
      <c r="K246" s="3"/>
      <c r="L246" s="3"/>
      <c r="M246" s="3"/>
      <c r="N246" s="3"/>
      <c r="O246" s="3"/>
      <c r="P246" s="3"/>
      <c r="Q246" s="3"/>
      <c r="R246" s="14"/>
      <c r="S246" s="14"/>
      <c r="T246" s="3"/>
    </row>
    <row r="247" spans="1:20" ht="15.75" customHeight="1">
      <c r="A247" s="4" t="str">
        <f>'Complete sheet and details'!F247</f>
        <v>Building related</v>
      </c>
      <c r="B247" s="4" t="str">
        <f>'Complete sheet and details'!I247</f>
        <v>Construction</v>
      </c>
      <c r="C247" s="3"/>
      <c r="D247" s="3"/>
      <c r="E247" s="3"/>
      <c r="F247" s="3"/>
      <c r="G247" s="3"/>
      <c r="H247" s="3"/>
      <c r="I247" s="3"/>
      <c r="J247" s="3"/>
      <c r="K247" s="3"/>
      <c r="L247" s="3"/>
      <c r="M247" s="3"/>
      <c r="N247" s="3"/>
      <c r="O247" s="3"/>
      <c r="P247" s="3"/>
      <c r="Q247" s="3"/>
      <c r="R247" s="14"/>
      <c r="S247" s="14"/>
      <c r="T247" s="3"/>
    </row>
    <row r="248" spans="1:20" ht="15.75" customHeight="1">
      <c r="A248" s="4" t="str">
        <f>'Complete sheet and details'!F248</f>
        <v>Negligence</v>
      </c>
      <c r="B248" s="4" t="str">
        <f>'Complete sheet and details'!I248</f>
        <v>Authorities Negligence</v>
      </c>
      <c r="C248" s="3"/>
      <c r="D248" s="3"/>
      <c r="E248" s="3"/>
      <c r="F248" s="15"/>
      <c r="G248" s="3"/>
      <c r="H248" s="3"/>
      <c r="I248" s="3"/>
      <c r="J248" s="3"/>
      <c r="K248" s="3"/>
      <c r="L248" s="3"/>
      <c r="M248" s="3"/>
      <c r="N248" s="3"/>
      <c r="O248" s="3"/>
      <c r="P248" s="3"/>
      <c r="Q248" s="3"/>
      <c r="R248" s="14"/>
      <c r="S248" s="14"/>
      <c r="T248" s="3"/>
    </row>
    <row r="249" spans="1:20" ht="15.75" customHeight="1">
      <c r="A249" s="4" t="str">
        <f>'Complete sheet and details'!F249</f>
        <v>Building related</v>
      </c>
      <c r="B249" s="4" t="str">
        <f>'Complete sheet and details'!I249</f>
        <v>Construction</v>
      </c>
      <c r="C249" s="3"/>
      <c r="D249" s="3"/>
      <c r="E249" s="3"/>
      <c r="F249" s="3"/>
      <c r="G249" s="3"/>
      <c r="H249" s="3"/>
      <c r="I249" s="3"/>
      <c r="J249" s="3"/>
      <c r="K249" s="3"/>
      <c r="L249" s="3"/>
      <c r="M249" s="3"/>
      <c r="N249" s="3"/>
      <c r="O249" s="3"/>
      <c r="P249" s="3"/>
      <c r="Q249" s="3"/>
      <c r="R249" s="14"/>
      <c r="S249" s="14"/>
      <c r="T249" s="3"/>
    </row>
    <row r="250" spans="1:20" ht="15.75" customHeight="1">
      <c r="A250" s="4" t="str">
        <f>'Complete sheet and details'!F250</f>
        <v>Negligence</v>
      </c>
      <c r="B250" s="4" t="str">
        <f>'Complete sheet and details'!I250</f>
        <v>Authorities Negligence</v>
      </c>
      <c r="C250" s="3"/>
      <c r="D250" s="3"/>
      <c r="E250" s="3"/>
      <c r="F250" s="3"/>
      <c r="G250" s="3"/>
      <c r="H250" s="3"/>
      <c r="I250" s="3"/>
      <c r="J250" s="3"/>
      <c r="K250" s="3"/>
      <c r="L250" s="3"/>
      <c r="M250" s="3"/>
      <c r="N250" s="3"/>
      <c r="O250" s="3"/>
      <c r="P250" s="3"/>
      <c r="Q250" s="3"/>
      <c r="R250" s="14"/>
      <c r="S250" s="14"/>
      <c r="T250" s="3"/>
    </row>
    <row r="251" spans="1:20" ht="15.75" customHeight="1">
      <c r="A251" s="4" t="str">
        <f>'Complete sheet and details'!F251</f>
        <v>Fire related</v>
      </c>
      <c r="B251" s="4" t="str">
        <f>'Complete sheet and details'!I251</f>
        <v>Commercial</v>
      </c>
      <c r="C251" s="3"/>
      <c r="D251" s="3"/>
      <c r="E251" s="3"/>
      <c r="F251" s="3"/>
      <c r="G251" s="3"/>
      <c r="H251" s="3"/>
      <c r="I251" s="3"/>
      <c r="J251" s="3"/>
      <c r="K251" s="3"/>
      <c r="L251" s="3"/>
      <c r="M251" s="3"/>
      <c r="N251" s="3"/>
      <c r="O251" s="3"/>
      <c r="P251" s="3"/>
      <c r="Q251" s="3"/>
      <c r="R251" s="14"/>
      <c r="S251" s="14"/>
      <c r="T251" s="3"/>
    </row>
    <row r="252" spans="1:20" ht="15.75" customHeight="1">
      <c r="A252" s="4" t="str">
        <f>'Complete sheet and details'!F252</f>
        <v>Fire related</v>
      </c>
      <c r="B252" s="4" t="str">
        <f>'Complete sheet and details'!I252</f>
        <v>Residential</v>
      </c>
      <c r="C252" s="3"/>
      <c r="D252" s="3"/>
      <c r="E252" s="3"/>
      <c r="F252" s="3"/>
      <c r="G252" s="3"/>
      <c r="H252" s="3"/>
      <c r="I252" s="3"/>
      <c r="J252" s="3"/>
      <c r="K252" s="3"/>
      <c r="L252" s="3"/>
      <c r="M252" s="3"/>
      <c r="N252" s="3"/>
      <c r="O252" s="3"/>
      <c r="P252" s="3"/>
      <c r="Q252" s="3"/>
      <c r="R252" s="14"/>
      <c r="S252" s="14"/>
      <c r="T252" s="3"/>
    </row>
    <row r="253" spans="1:20" ht="15.75" customHeight="1">
      <c r="A253" s="4" t="str">
        <f>'Complete sheet and details'!F253</f>
        <v>Negligence</v>
      </c>
      <c r="B253" s="4" t="str">
        <f>'Complete sheet and details'!I253</f>
        <v>Construction</v>
      </c>
      <c r="C253" s="3"/>
      <c r="D253" s="3"/>
      <c r="E253" s="3"/>
      <c r="F253" s="3"/>
      <c r="G253" s="3"/>
      <c r="H253" s="3"/>
      <c r="I253" s="3"/>
      <c r="J253" s="3"/>
      <c r="K253" s="3"/>
      <c r="L253" s="3"/>
      <c r="M253" s="3"/>
      <c r="N253" s="3"/>
      <c r="O253" s="3"/>
      <c r="P253" s="3"/>
      <c r="Q253" s="3"/>
      <c r="R253" s="14"/>
      <c r="S253" s="14"/>
      <c r="T253" s="3"/>
    </row>
    <row r="254" spans="1:20" ht="15.75" customHeight="1">
      <c r="A254" s="4" t="str">
        <f>'Complete sheet and details'!F254</f>
        <v>Negligence</v>
      </c>
      <c r="B254" s="4" t="str">
        <f>'Complete sheet and details'!I254</f>
        <v>Commercial</v>
      </c>
      <c r="C254" s="3"/>
      <c r="D254" s="3"/>
      <c r="E254" s="3"/>
      <c r="F254" s="3"/>
      <c r="G254" s="3"/>
      <c r="H254" s="3"/>
      <c r="I254" s="3"/>
      <c r="J254" s="3"/>
      <c r="K254" s="3"/>
      <c r="L254" s="3"/>
      <c r="M254" s="3"/>
      <c r="N254" s="3"/>
      <c r="O254" s="3"/>
      <c r="P254" s="3"/>
      <c r="Q254" s="3"/>
      <c r="R254" s="14"/>
      <c r="S254" s="14"/>
      <c r="T254" s="3"/>
    </row>
    <row r="255" spans="1:20" ht="15.75" customHeight="1">
      <c r="A255" s="4" t="str">
        <f>'Complete sheet and details'!F255</f>
        <v>Fire related</v>
      </c>
      <c r="B255" s="4" t="str">
        <f>'Complete sheet and details'!I255</f>
        <v>Commercial</v>
      </c>
      <c r="C255" s="3"/>
      <c r="D255" s="3"/>
      <c r="E255" s="3"/>
      <c r="F255" s="3"/>
      <c r="G255" s="3"/>
      <c r="H255" s="3"/>
      <c r="I255" s="3"/>
      <c r="J255" s="3"/>
      <c r="K255" s="3"/>
      <c r="L255" s="3"/>
      <c r="M255" s="3"/>
      <c r="N255" s="3"/>
      <c r="O255" s="3"/>
      <c r="P255" s="3"/>
      <c r="Q255" s="3"/>
      <c r="R255" s="14"/>
      <c r="S255" s="14"/>
      <c r="T255" s="3"/>
    </row>
    <row r="256" spans="1:20" ht="15.75" customHeight="1">
      <c r="A256" s="4" t="str">
        <f>'Complete sheet and details'!F256</f>
        <v>Fire related</v>
      </c>
      <c r="B256" s="4" t="str">
        <f>'Complete sheet and details'!I256</f>
        <v>Commercial</v>
      </c>
      <c r="C256" s="3"/>
      <c r="D256" s="3"/>
      <c r="E256" s="3"/>
      <c r="F256" s="3"/>
      <c r="G256" s="3"/>
      <c r="H256" s="3"/>
      <c r="I256" s="3"/>
      <c r="J256" s="3"/>
      <c r="K256" s="3"/>
      <c r="L256" s="3"/>
      <c r="M256" s="3"/>
      <c r="N256" s="3"/>
      <c r="O256" s="3"/>
      <c r="P256" s="3"/>
      <c r="Q256" s="3"/>
      <c r="R256" s="14"/>
      <c r="S256" s="14"/>
      <c r="T256" s="3"/>
    </row>
    <row r="257" spans="1:20" ht="15.75" customHeight="1">
      <c r="A257" s="4" t="str">
        <f>'Complete sheet and details'!F257</f>
        <v>Miscellaneous</v>
      </c>
      <c r="B257" s="4" t="str">
        <f>'Complete sheet and details'!I257</f>
        <v>Residential</v>
      </c>
      <c r="C257" s="3"/>
      <c r="D257" s="3"/>
      <c r="E257" s="3"/>
      <c r="F257" s="3"/>
      <c r="G257" s="3"/>
      <c r="H257" s="3"/>
      <c r="I257" s="3"/>
      <c r="J257" s="3"/>
      <c r="K257" s="3"/>
      <c r="L257" s="3"/>
      <c r="M257" s="3"/>
      <c r="N257" s="3"/>
      <c r="O257" s="3"/>
      <c r="P257" s="3"/>
      <c r="Q257" s="3"/>
      <c r="R257" s="14"/>
      <c r="S257" s="14"/>
      <c r="T257" s="3"/>
    </row>
    <row r="258" spans="1:20" ht="15.75" customHeight="1">
      <c r="A258" s="4" t="str">
        <f>'Complete sheet and details'!F258</f>
        <v>Fire related</v>
      </c>
      <c r="B258" s="4" t="str">
        <f>'Complete sheet and details'!I258</f>
        <v>Commercial</v>
      </c>
      <c r="C258" s="3"/>
      <c r="D258" s="3"/>
      <c r="E258" s="3"/>
      <c r="F258" s="15"/>
      <c r="G258" s="3"/>
      <c r="H258" s="3"/>
      <c r="I258" s="3"/>
      <c r="J258" s="3"/>
      <c r="K258" s="3"/>
      <c r="L258" s="3"/>
      <c r="M258" s="3"/>
      <c r="N258" s="3"/>
      <c r="O258" s="3"/>
      <c r="P258" s="3"/>
      <c r="Q258" s="3"/>
      <c r="R258" s="14"/>
      <c r="S258" s="14"/>
      <c r="T258" s="3"/>
    </row>
    <row r="259" spans="1:20" ht="15.75" customHeight="1">
      <c r="A259" s="4" t="str">
        <f>'Complete sheet and details'!F259</f>
        <v>Negligence</v>
      </c>
      <c r="B259" s="4" t="str">
        <f>'Complete sheet and details'!I259</f>
        <v>Authorities Negligence</v>
      </c>
      <c r="C259" s="3"/>
      <c r="D259" s="3"/>
      <c r="E259" s="3"/>
      <c r="F259" s="15"/>
      <c r="G259" s="3"/>
      <c r="H259" s="3"/>
      <c r="I259" s="3"/>
      <c r="J259" s="3"/>
      <c r="K259" s="3"/>
      <c r="L259" s="3"/>
      <c r="M259" s="3"/>
      <c r="N259" s="3"/>
      <c r="O259" s="3"/>
      <c r="P259" s="3"/>
      <c r="Q259" s="3"/>
      <c r="R259" s="14"/>
      <c r="S259" s="14"/>
      <c r="T259" s="3"/>
    </row>
    <row r="260" spans="1:20" ht="15.75" customHeight="1">
      <c r="A260" s="4" t="str">
        <f>'Complete sheet and details'!F260</f>
        <v>Building related</v>
      </c>
      <c r="B260" s="4" t="str">
        <f>'Complete sheet and details'!I260</f>
        <v>Construction</v>
      </c>
      <c r="C260" s="3"/>
      <c r="D260" s="3"/>
      <c r="E260" s="3"/>
      <c r="F260" s="15"/>
      <c r="G260" s="3"/>
      <c r="H260" s="3"/>
      <c r="I260" s="3"/>
      <c r="J260" s="3"/>
      <c r="K260" s="3"/>
      <c r="L260" s="3"/>
      <c r="M260" s="3"/>
      <c r="N260" s="3"/>
      <c r="O260" s="3"/>
      <c r="P260" s="3"/>
      <c r="Q260" s="3"/>
      <c r="R260" s="14"/>
      <c r="S260" s="14"/>
      <c r="T260" s="3"/>
    </row>
    <row r="261" spans="1:20" ht="15.75" customHeight="1">
      <c r="A261" s="4" t="str">
        <f>'Complete sheet and details'!F261</f>
        <v>Negligence</v>
      </c>
      <c r="B261" s="4" t="str">
        <f>'Complete sheet and details'!I261</f>
        <v>Authorities Negligence</v>
      </c>
      <c r="C261" s="3"/>
      <c r="D261" s="3"/>
      <c r="E261" s="3"/>
      <c r="F261" s="15"/>
      <c r="G261" s="3"/>
      <c r="H261" s="3"/>
      <c r="I261" s="3"/>
      <c r="J261" s="3"/>
      <c r="K261" s="3"/>
      <c r="L261" s="3"/>
      <c r="M261" s="3"/>
      <c r="N261" s="3"/>
      <c r="O261" s="3"/>
      <c r="P261" s="3"/>
      <c r="Q261" s="3"/>
      <c r="R261" s="14"/>
      <c r="S261" s="14"/>
      <c r="T261" s="3"/>
    </row>
    <row r="262" spans="1:20" ht="15.75" customHeight="1">
      <c r="A262" s="4" t="str">
        <f>'Complete sheet and details'!F262</f>
        <v>Fire related</v>
      </c>
      <c r="B262" s="4" t="str">
        <f>'Complete sheet and details'!I262</f>
        <v>Residential</v>
      </c>
      <c r="C262" s="3"/>
      <c r="D262" s="3"/>
      <c r="E262" s="3"/>
      <c r="F262" s="15"/>
      <c r="G262" s="3"/>
      <c r="H262" s="3"/>
      <c r="I262" s="3"/>
      <c r="J262" s="3"/>
      <c r="K262" s="3"/>
      <c r="L262" s="3"/>
      <c r="M262" s="3"/>
      <c r="N262" s="3"/>
      <c r="O262" s="3"/>
      <c r="P262" s="3"/>
      <c r="Q262" s="3"/>
      <c r="R262" s="14"/>
      <c r="S262" s="14"/>
      <c r="T262" s="3"/>
    </row>
    <row r="263" spans="1:20" ht="15.75" customHeight="1">
      <c r="A263" s="4" t="str">
        <f>'Complete sheet and details'!F263</f>
        <v>Fire related</v>
      </c>
      <c r="B263" s="4" t="str">
        <f>'Complete sheet and details'!I263</f>
        <v>Residential</v>
      </c>
      <c r="C263" s="3"/>
      <c r="D263" s="3"/>
      <c r="E263" s="3"/>
      <c r="F263" s="11"/>
      <c r="G263" s="3"/>
      <c r="H263" s="3"/>
      <c r="I263" s="3"/>
      <c r="J263" s="3"/>
      <c r="K263" s="3"/>
      <c r="L263" s="3"/>
      <c r="M263" s="3"/>
      <c r="N263" s="3"/>
      <c r="O263" s="3"/>
      <c r="P263" s="3"/>
      <c r="Q263" s="3"/>
      <c r="R263" s="14"/>
      <c r="S263" s="14"/>
      <c r="T263" s="3"/>
    </row>
    <row r="264" spans="1:20" ht="15.75" customHeight="1">
      <c r="A264" s="4" t="str">
        <f>'Complete sheet and details'!F264</f>
        <v>Negligence</v>
      </c>
      <c r="B264" s="4" t="str">
        <f>'Complete sheet and details'!I264</f>
        <v>Authorities Negligence</v>
      </c>
      <c r="C264" s="3"/>
      <c r="D264" s="3"/>
      <c r="E264" s="3"/>
      <c r="F264" s="11"/>
      <c r="G264" s="3"/>
      <c r="H264" s="3"/>
      <c r="I264" s="3"/>
      <c r="J264" s="3"/>
      <c r="K264" s="3"/>
      <c r="L264" s="3"/>
      <c r="M264" s="3"/>
      <c r="N264" s="3"/>
      <c r="O264" s="3"/>
      <c r="P264" s="3"/>
      <c r="Q264" s="3"/>
      <c r="R264" s="14"/>
      <c r="S264" s="14"/>
      <c r="T264" s="3"/>
    </row>
    <row r="265" spans="1:20" ht="15.75" customHeight="1">
      <c r="A265" s="4" t="str">
        <f>'Complete sheet and details'!F265</f>
        <v>Fire related</v>
      </c>
      <c r="B265" s="4" t="str">
        <f>'Complete sheet and details'!I265</f>
        <v>Commercial</v>
      </c>
      <c r="C265" s="3"/>
      <c r="D265" s="3"/>
      <c r="E265" s="3"/>
      <c r="F265" s="11"/>
      <c r="G265" s="3"/>
      <c r="H265" s="3"/>
      <c r="I265" s="3"/>
      <c r="J265" s="3"/>
      <c r="K265" s="3"/>
      <c r="L265" s="3"/>
      <c r="M265" s="3"/>
      <c r="N265" s="3"/>
      <c r="O265" s="3"/>
      <c r="P265" s="3"/>
      <c r="Q265" s="3"/>
      <c r="R265" s="14"/>
      <c r="S265" s="14"/>
      <c r="T265" s="3"/>
    </row>
    <row r="266" spans="1:20" ht="15.75" customHeight="1">
      <c r="A266" s="4" t="str">
        <f>'Complete sheet and details'!F266</f>
        <v>Building related</v>
      </c>
      <c r="B266" s="4" t="str">
        <f>'Complete sheet and details'!I266</f>
        <v>Construction</v>
      </c>
      <c r="C266" s="3"/>
      <c r="D266" s="3"/>
      <c r="E266" s="3"/>
      <c r="F266" s="11"/>
      <c r="G266" s="3"/>
      <c r="H266" s="3"/>
      <c r="I266" s="3"/>
      <c r="J266" s="3"/>
      <c r="K266" s="3"/>
      <c r="L266" s="3"/>
      <c r="M266" s="3"/>
      <c r="N266" s="3"/>
      <c r="O266" s="3"/>
      <c r="P266" s="3"/>
      <c r="Q266" s="3"/>
      <c r="R266" s="14"/>
      <c r="S266" s="14"/>
      <c r="T266" s="3"/>
    </row>
    <row r="267" spans="1:20" ht="15.75" customHeight="1">
      <c r="A267" s="4" t="str">
        <f>'Complete sheet and details'!F267</f>
        <v>Negligence</v>
      </c>
      <c r="B267" s="4" t="str">
        <f>'Complete sheet and details'!I267</f>
        <v>Authorities Negligence</v>
      </c>
      <c r="C267" s="3"/>
      <c r="D267" s="3"/>
      <c r="E267" s="3"/>
      <c r="F267" s="11"/>
      <c r="G267" s="3"/>
      <c r="H267" s="3"/>
      <c r="I267" s="3"/>
      <c r="J267" s="3"/>
      <c r="K267" s="3"/>
      <c r="L267" s="3"/>
      <c r="M267" s="3"/>
      <c r="N267" s="3"/>
      <c r="O267" s="3"/>
      <c r="P267" s="3"/>
      <c r="Q267" s="3"/>
      <c r="R267" s="14"/>
      <c r="S267" s="14"/>
      <c r="T267" s="3"/>
    </row>
    <row r="268" spans="1:20" ht="15.75" customHeight="1">
      <c r="A268" s="4" t="str">
        <f>'Complete sheet and details'!F268</f>
        <v>Negligence</v>
      </c>
      <c r="B268" s="4" t="str">
        <f>'Complete sheet and details'!I268</f>
        <v>Authorities Negligence</v>
      </c>
      <c r="C268" s="3"/>
      <c r="D268" s="3"/>
      <c r="E268" s="3"/>
      <c r="F268" s="11"/>
      <c r="G268" s="3"/>
      <c r="H268" s="3"/>
      <c r="I268" s="3"/>
      <c r="J268" s="3"/>
      <c r="K268" s="3"/>
      <c r="L268" s="3"/>
      <c r="M268" s="3"/>
      <c r="N268" s="3"/>
      <c r="O268" s="3"/>
      <c r="P268" s="3"/>
      <c r="Q268" s="3"/>
      <c r="R268" s="14"/>
      <c r="S268" s="14"/>
      <c r="T268" s="3"/>
    </row>
    <row r="269" spans="1:20" ht="15.75" customHeight="1">
      <c r="A269" s="4" t="str">
        <f>'Complete sheet and details'!F269</f>
        <v>Fire related</v>
      </c>
      <c r="B269" s="4" t="str">
        <f>'Complete sheet and details'!I269</f>
        <v>Commercial</v>
      </c>
      <c r="C269" s="3"/>
      <c r="D269" s="3"/>
      <c r="E269" s="3"/>
      <c r="F269" s="11"/>
      <c r="G269" s="3"/>
      <c r="H269" s="3"/>
      <c r="I269" s="3"/>
      <c r="J269" s="3"/>
      <c r="K269" s="3"/>
      <c r="L269" s="3"/>
      <c r="M269" s="3"/>
      <c r="N269" s="3"/>
      <c r="O269" s="3"/>
      <c r="P269" s="3"/>
      <c r="Q269" s="3"/>
      <c r="R269" s="14"/>
      <c r="S269" s="14"/>
      <c r="T269" s="3"/>
    </row>
    <row r="270" spans="1:20" ht="15.75" customHeight="1">
      <c r="A270" s="4" t="str">
        <f>'Complete sheet and details'!F270</f>
        <v>Miscellaneous</v>
      </c>
      <c r="B270" s="4" t="str">
        <f>'Complete sheet and details'!I270</f>
        <v>Miscellaneous</v>
      </c>
      <c r="C270" s="3"/>
      <c r="D270" s="3"/>
      <c r="E270" s="3"/>
      <c r="F270" s="11"/>
      <c r="G270" s="3"/>
      <c r="H270" s="3"/>
      <c r="I270" s="3"/>
      <c r="J270" s="3"/>
      <c r="K270" s="3"/>
      <c r="L270" s="3"/>
      <c r="M270" s="3"/>
      <c r="N270" s="3"/>
      <c r="O270" s="3"/>
      <c r="P270" s="3"/>
      <c r="Q270" s="3"/>
      <c r="R270" s="14"/>
      <c r="S270" s="14"/>
      <c r="T270" s="3"/>
    </row>
    <row r="271" spans="1:20" ht="15.75" customHeight="1">
      <c r="A271" s="4" t="str">
        <f>'Complete sheet and details'!F271</f>
        <v>Negligence</v>
      </c>
      <c r="B271" s="4" t="str">
        <f>'Complete sheet and details'!I271</f>
        <v>Commercial</v>
      </c>
      <c r="C271" s="3"/>
      <c r="D271" s="3"/>
      <c r="E271" s="3"/>
      <c r="F271" s="11"/>
      <c r="G271" s="3"/>
      <c r="H271" s="3"/>
      <c r="I271" s="3"/>
      <c r="J271" s="3"/>
      <c r="K271" s="3"/>
      <c r="L271" s="3"/>
      <c r="M271" s="3"/>
      <c r="N271" s="3"/>
      <c r="O271" s="3"/>
      <c r="P271" s="3"/>
      <c r="Q271" s="3"/>
      <c r="R271" s="14"/>
      <c r="S271" s="14"/>
      <c r="T271" s="3"/>
    </row>
    <row r="272" spans="1:20" ht="15.75" customHeight="1">
      <c r="A272" s="4" t="str">
        <f>'Complete sheet and details'!F272</f>
        <v>Fire related</v>
      </c>
      <c r="B272" s="4" t="str">
        <f>'Complete sheet and details'!I272</f>
        <v>Commercial</v>
      </c>
      <c r="C272" s="3"/>
      <c r="D272" s="3"/>
      <c r="E272" s="3"/>
      <c r="F272" s="11"/>
      <c r="G272" s="3"/>
      <c r="H272" s="3"/>
      <c r="I272" s="3"/>
      <c r="J272" s="3"/>
      <c r="K272" s="3"/>
      <c r="L272" s="3"/>
      <c r="M272" s="3"/>
      <c r="N272" s="3"/>
      <c r="O272" s="3"/>
      <c r="P272" s="3"/>
      <c r="Q272" s="3"/>
      <c r="R272" s="14"/>
      <c r="S272" s="14"/>
      <c r="T272" s="3"/>
    </row>
    <row r="273" spans="1:20" ht="15.75" customHeight="1">
      <c r="A273" s="4" t="str">
        <f>'Complete sheet and details'!F273</f>
        <v>Fire related</v>
      </c>
      <c r="B273" s="4" t="str">
        <f>'Complete sheet and details'!I273</f>
        <v>Commercial</v>
      </c>
      <c r="C273" s="3"/>
      <c r="D273" s="3"/>
      <c r="E273" s="3"/>
      <c r="F273" s="11"/>
      <c r="G273" s="3"/>
      <c r="H273" s="3"/>
      <c r="I273" s="3"/>
      <c r="J273" s="3"/>
      <c r="K273" s="3"/>
      <c r="L273" s="3"/>
      <c r="M273" s="3"/>
      <c r="N273" s="3"/>
      <c r="O273" s="3"/>
      <c r="P273" s="3"/>
      <c r="Q273" s="3"/>
      <c r="R273" s="14"/>
      <c r="S273" s="14"/>
      <c r="T273" s="3"/>
    </row>
    <row r="274" spans="1:20" ht="15.75" customHeight="1">
      <c r="A274" s="4" t="str">
        <f>'Complete sheet and details'!F274</f>
        <v>Fire related</v>
      </c>
      <c r="B274" s="4" t="str">
        <f>'Complete sheet and details'!I274</f>
        <v>Commercial</v>
      </c>
      <c r="C274" s="3"/>
      <c r="D274" s="3"/>
      <c r="E274" s="3"/>
      <c r="F274" s="11"/>
      <c r="G274" s="3"/>
      <c r="H274" s="3"/>
      <c r="I274" s="3"/>
      <c r="J274" s="3"/>
      <c r="K274" s="3"/>
      <c r="L274" s="3"/>
      <c r="M274" s="3"/>
      <c r="N274" s="3"/>
      <c r="O274" s="3"/>
      <c r="P274" s="3"/>
      <c r="Q274" s="3"/>
      <c r="R274" s="14"/>
      <c r="S274" s="14"/>
      <c r="T274" s="3"/>
    </row>
    <row r="275" spans="1:20" ht="15.75" customHeight="1">
      <c r="A275" s="4" t="str">
        <f>'Complete sheet and details'!F275</f>
        <v>Fire related</v>
      </c>
      <c r="B275" s="4" t="str">
        <f>'Complete sheet and details'!I275</f>
        <v>Factory</v>
      </c>
      <c r="C275" s="3"/>
      <c r="D275" s="3"/>
      <c r="E275" s="3"/>
      <c r="F275" s="30"/>
      <c r="G275" s="3"/>
      <c r="H275" s="3"/>
      <c r="I275" s="3"/>
      <c r="J275" s="3"/>
      <c r="K275" s="3"/>
      <c r="L275" s="3"/>
      <c r="M275" s="3"/>
      <c r="N275" s="3"/>
      <c r="O275" s="3"/>
      <c r="P275" s="3"/>
      <c r="Q275" s="3"/>
      <c r="R275" s="14"/>
      <c r="S275" s="14"/>
      <c r="T275" s="3"/>
    </row>
    <row r="276" spans="1:20" ht="15.75" customHeight="1">
      <c r="A276" s="4" t="str">
        <f>'Complete sheet and details'!F276</f>
        <v>Fire related</v>
      </c>
      <c r="B276" s="4" t="str">
        <f>'Complete sheet and details'!I276</f>
        <v>Commercial</v>
      </c>
      <c r="C276" s="3"/>
      <c r="D276" s="3"/>
      <c r="E276" s="3"/>
      <c r="F276" s="15"/>
      <c r="G276" s="3"/>
      <c r="H276" s="3"/>
      <c r="I276" s="3"/>
      <c r="J276" s="3"/>
      <c r="K276" s="3"/>
      <c r="L276" s="3"/>
      <c r="M276" s="3"/>
      <c r="N276" s="3"/>
      <c r="O276" s="3"/>
      <c r="P276" s="3"/>
      <c r="Q276" s="3"/>
      <c r="R276" s="14"/>
      <c r="S276" s="14"/>
      <c r="T276" s="3"/>
    </row>
    <row r="277" spans="1:20" ht="15.75" customHeight="1">
      <c r="A277" s="4" t="str">
        <f>'Complete sheet and details'!F277</f>
        <v>Gas Cylinder related Fires</v>
      </c>
      <c r="B277" s="4" t="str">
        <f>'Complete sheet and details'!I277</f>
        <v>Residential</v>
      </c>
      <c r="C277" s="3"/>
      <c r="D277" s="3"/>
      <c r="E277" s="3"/>
      <c r="F277" s="15"/>
      <c r="G277" s="3"/>
      <c r="H277" s="3"/>
      <c r="I277" s="3"/>
      <c r="J277" s="3"/>
      <c r="K277" s="3"/>
      <c r="L277" s="3"/>
      <c r="M277" s="3"/>
      <c r="N277" s="3"/>
      <c r="O277" s="3"/>
      <c r="P277" s="3"/>
      <c r="Q277" s="3"/>
      <c r="R277" s="14"/>
      <c r="S277" s="14"/>
      <c r="T277" s="3"/>
    </row>
    <row r="278" spans="1:20" ht="15.75" customHeight="1">
      <c r="A278" s="4" t="str">
        <f>'Complete sheet and details'!F278</f>
        <v>Gas Cylinder related Fires</v>
      </c>
      <c r="B278" s="4" t="str">
        <f>'Complete sheet and details'!I278</f>
        <v>Residential</v>
      </c>
      <c r="C278" s="3"/>
      <c r="D278" s="3"/>
      <c r="E278" s="3"/>
      <c r="F278" s="15"/>
      <c r="G278" s="3"/>
      <c r="H278" s="3"/>
      <c r="I278" s="3"/>
      <c r="J278" s="3"/>
      <c r="K278" s="3"/>
      <c r="L278" s="3"/>
      <c r="M278" s="3"/>
      <c r="N278" s="3"/>
      <c r="O278" s="3"/>
      <c r="P278" s="3"/>
      <c r="Q278" s="3"/>
      <c r="R278" s="14"/>
      <c r="S278" s="14"/>
      <c r="T278" s="3"/>
    </row>
    <row r="279" spans="1:20" ht="15.75" customHeight="1">
      <c r="A279" s="4" t="str">
        <f>'Complete sheet and details'!F279</f>
        <v>Fire related</v>
      </c>
      <c r="B279" s="4" t="str">
        <f>'Complete sheet and details'!I279</f>
        <v>Factory</v>
      </c>
      <c r="C279" s="3"/>
      <c r="D279" s="3"/>
      <c r="E279" s="3"/>
      <c r="F279" s="15"/>
      <c r="G279" s="3"/>
      <c r="H279" s="3"/>
      <c r="I279" s="3"/>
      <c r="J279" s="3"/>
      <c r="K279" s="3"/>
      <c r="L279" s="3"/>
      <c r="M279" s="3"/>
      <c r="N279" s="3"/>
      <c r="O279" s="3"/>
      <c r="P279" s="3"/>
      <c r="Q279" s="3"/>
      <c r="R279" s="14"/>
      <c r="S279" s="14"/>
      <c r="T279" s="3"/>
    </row>
    <row r="280" spans="1:20" ht="15.75" customHeight="1">
      <c r="A280" s="4" t="str">
        <f>'Complete sheet and details'!F280</f>
        <v>Fire related</v>
      </c>
      <c r="B280" s="4" t="str">
        <f>'Complete sheet and details'!I280</f>
        <v>Factory</v>
      </c>
      <c r="C280" s="3"/>
      <c r="D280" s="3"/>
      <c r="E280" s="3"/>
      <c r="F280" s="15"/>
      <c r="G280" s="3"/>
      <c r="H280" s="3"/>
      <c r="I280" s="3"/>
      <c r="J280" s="3"/>
      <c r="K280" s="3"/>
      <c r="L280" s="3"/>
      <c r="M280" s="3"/>
      <c r="N280" s="3"/>
      <c r="O280" s="3"/>
      <c r="P280" s="3"/>
      <c r="Q280" s="3"/>
      <c r="R280" s="14"/>
      <c r="S280" s="14"/>
      <c r="T280" s="3"/>
    </row>
    <row r="281" spans="1:20" ht="15.75" customHeight="1">
      <c r="A281" s="4" t="str">
        <f>'Complete sheet and details'!F281</f>
        <v>Fire related</v>
      </c>
      <c r="B281" s="4" t="str">
        <f>'Complete sheet and details'!I281</f>
        <v>Factory</v>
      </c>
      <c r="C281" s="3"/>
      <c r="D281" s="3"/>
      <c r="E281" s="3"/>
      <c r="F281" s="30"/>
      <c r="G281" s="3"/>
      <c r="H281" s="3"/>
      <c r="I281" s="3"/>
      <c r="J281" s="3"/>
      <c r="K281" s="3"/>
      <c r="L281" s="3"/>
      <c r="M281" s="3"/>
      <c r="N281" s="3"/>
      <c r="O281" s="3"/>
      <c r="P281" s="3"/>
      <c r="Q281" s="3"/>
      <c r="R281" s="14"/>
      <c r="S281" s="14"/>
      <c r="T281" s="3"/>
    </row>
    <row r="282" spans="1:20" ht="15.75" customHeight="1">
      <c r="A282" s="4" t="str">
        <f>'Complete sheet and details'!F282</f>
        <v>Building related</v>
      </c>
      <c r="B282" s="4" t="str">
        <f>'Complete sheet and details'!I282</f>
        <v>Construction</v>
      </c>
      <c r="C282" s="3"/>
      <c r="D282" s="3"/>
      <c r="E282" s="3"/>
      <c r="F282" s="15"/>
      <c r="G282" s="3"/>
      <c r="H282" s="3"/>
      <c r="I282" s="3"/>
      <c r="J282" s="3"/>
      <c r="K282" s="3"/>
      <c r="L282" s="3"/>
      <c r="M282" s="3"/>
      <c r="N282" s="3"/>
      <c r="O282" s="3"/>
      <c r="P282" s="3"/>
      <c r="Q282" s="3"/>
      <c r="R282" s="14"/>
      <c r="S282" s="14"/>
      <c r="T282" s="3"/>
    </row>
    <row r="283" spans="1:20" ht="15.75" customHeight="1">
      <c r="A283" s="4" t="str">
        <f>'Complete sheet and details'!F283</f>
        <v>Building related</v>
      </c>
      <c r="B283" s="4" t="str">
        <f>'Complete sheet and details'!I283</f>
        <v>Construction</v>
      </c>
      <c r="C283" s="3"/>
      <c r="D283" s="3"/>
      <c r="E283" s="3"/>
      <c r="F283" s="11"/>
      <c r="G283" s="3"/>
      <c r="H283" s="3"/>
      <c r="I283" s="3"/>
      <c r="J283" s="3"/>
      <c r="K283" s="3"/>
      <c r="L283" s="3"/>
      <c r="M283" s="3"/>
      <c r="N283" s="3"/>
      <c r="O283" s="3"/>
      <c r="P283" s="3"/>
      <c r="Q283" s="3"/>
      <c r="R283" s="14"/>
      <c r="S283" s="14"/>
      <c r="T283" s="3"/>
    </row>
    <row r="284" spans="1:20" ht="15.75" customHeight="1">
      <c r="A284" s="4" t="str">
        <f>'Complete sheet and details'!F284</f>
        <v>Negligence</v>
      </c>
      <c r="B284" s="4" t="str">
        <f>'Complete sheet and details'!I284</f>
        <v>Construction</v>
      </c>
      <c r="C284" s="3"/>
      <c r="D284" s="3"/>
      <c r="E284" s="3"/>
      <c r="F284" s="11"/>
      <c r="G284" s="3"/>
      <c r="H284" s="3"/>
      <c r="I284" s="3"/>
      <c r="J284" s="3"/>
      <c r="K284" s="3"/>
      <c r="L284" s="3"/>
      <c r="M284" s="3"/>
      <c r="N284" s="3"/>
      <c r="O284" s="3"/>
      <c r="P284" s="3"/>
      <c r="Q284" s="3"/>
      <c r="R284" s="14"/>
      <c r="S284" s="14"/>
      <c r="T284" s="3"/>
    </row>
    <row r="285" spans="1:20" ht="15.75" customHeight="1">
      <c r="A285" s="4" t="str">
        <f>'Complete sheet and details'!F285</f>
        <v>Fire related</v>
      </c>
      <c r="B285" s="4" t="str">
        <f>'Complete sheet and details'!I285</f>
        <v>Commercial</v>
      </c>
      <c r="C285" s="3"/>
      <c r="D285" s="3"/>
      <c r="E285" s="3"/>
      <c r="F285" s="11"/>
      <c r="G285" s="3"/>
      <c r="H285" s="3"/>
      <c r="I285" s="3"/>
      <c r="J285" s="3"/>
      <c r="K285" s="3"/>
      <c r="L285" s="3"/>
      <c r="M285" s="3"/>
      <c r="N285" s="3"/>
      <c r="O285" s="3"/>
      <c r="P285" s="3"/>
      <c r="Q285" s="3"/>
      <c r="R285" s="14"/>
      <c r="S285" s="14"/>
      <c r="T285" s="3"/>
    </row>
    <row r="286" spans="1:20" ht="15.75" customHeight="1">
      <c r="A286" s="4" t="str">
        <f>'Complete sheet and details'!F286</f>
        <v>Fire related</v>
      </c>
      <c r="B286" s="4" t="str">
        <f>'Complete sheet and details'!I286</f>
        <v>Factory</v>
      </c>
      <c r="C286" s="3"/>
      <c r="D286" s="3"/>
      <c r="E286" s="3"/>
      <c r="F286" s="11"/>
      <c r="G286" s="3"/>
      <c r="H286" s="3"/>
      <c r="I286" s="3"/>
      <c r="J286" s="3"/>
      <c r="K286" s="3"/>
      <c r="L286" s="3"/>
      <c r="M286" s="3"/>
      <c r="N286" s="3"/>
      <c r="O286" s="3"/>
      <c r="P286" s="3"/>
      <c r="Q286" s="3"/>
      <c r="R286" s="14"/>
      <c r="S286" s="14"/>
      <c r="T286" s="3"/>
    </row>
    <row r="287" spans="1:20" ht="15.75" customHeight="1">
      <c r="A287" s="4" t="str">
        <f>'Complete sheet and details'!F287</f>
        <v>Building related</v>
      </c>
      <c r="B287" s="4" t="str">
        <f>'Complete sheet and details'!I287</f>
        <v>Construction</v>
      </c>
      <c r="C287" s="3"/>
      <c r="D287" s="3"/>
      <c r="E287" s="3"/>
      <c r="F287" s="11"/>
      <c r="G287" s="3"/>
      <c r="H287" s="3"/>
      <c r="I287" s="3"/>
      <c r="J287" s="3"/>
      <c r="K287" s="3"/>
      <c r="L287" s="3"/>
      <c r="M287" s="3"/>
      <c r="N287" s="3"/>
      <c r="O287" s="3"/>
      <c r="P287" s="3"/>
      <c r="Q287" s="3"/>
      <c r="R287" s="14"/>
      <c r="S287" s="14"/>
      <c r="T287" s="3"/>
    </row>
    <row r="288" spans="1:20" ht="15.75" customHeight="1">
      <c r="A288" s="4" t="str">
        <f>'Complete sheet and details'!F288</f>
        <v>Fire related</v>
      </c>
      <c r="B288" s="4" t="str">
        <f>'Complete sheet and details'!I288</f>
        <v>Commercial</v>
      </c>
      <c r="C288" s="3"/>
      <c r="D288" s="3"/>
      <c r="E288" s="3"/>
      <c r="F288" s="30"/>
      <c r="G288" s="3"/>
      <c r="H288" s="3"/>
      <c r="I288" s="3"/>
      <c r="J288" s="3"/>
      <c r="K288" s="3"/>
      <c r="L288" s="3"/>
      <c r="M288" s="3"/>
      <c r="N288" s="3"/>
      <c r="O288" s="3"/>
      <c r="P288" s="3"/>
      <c r="Q288" s="3"/>
      <c r="R288" s="14"/>
      <c r="S288" s="14"/>
      <c r="T288" s="3"/>
    </row>
    <row r="289" spans="1:20" ht="15.75" customHeight="1">
      <c r="A289" s="4" t="str">
        <f>'Complete sheet and details'!F289</f>
        <v>Miscellaneous</v>
      </c>
      <c r="B289" s="4" t="str">
        <f>'Complete sheet and details'!I289</f>
        <v>Residential</v>
      </c>
      <c r="C289" s="3"/>
      <c r="D289" s="3"/>
      <c r="E289" s="3"/>
      <c r="F289" s="15"/>
      <c r="G289" s="3"/>
      <c r="H289" s="3"/>
      <c r="I289" s="3"/>
      <c r="J289" s="3"/>
      <c r="K289" s="3"/>
      <c r="L289" s="3"/>
      <c r="M289" s="3"/>
      <c r="N289" s="3"/>
      <c r="O289" s="3"/>
      <c r="P289" s="3"/>
      <c r="Q289" s="3"/>
      <c r="R289" s="14"/>
      <c r="S289" s="14"/>
      <c r="T289" s="3"/>
    </row>
    <row r="290" spans="1:20" ht="15.75" customHeight="1">
      <c r="A290" s="4" t="str">
        <f>'Complete sheet and details'!F290</f>
        <v>Fire related</v>
      </c>
      <c r="B290" s="4" t="str">
        <f>'Complete sheet and details'!I290</f>
        <v>Factory</v>
      </c>
      <c r="C290" s="3"/>
      <c r="D290" s="3"/>
      <c r="E290" s="3"/>
      <c r="F290" s="15"/>
      <c r="G290" s="3"/>
      <c r="H290" s="3"/>
      <c r="I290" s="3"/>
      <c r="J290" s="3"/>
      <c r="K290" s="3"/>
      <c r="L290" s="3"/>
      <c r="M290" s="3"/>
      <c r="N290" s="3"/>
      <c r="O290" s="3"/>
      <c r="P290" s="3"/>
      <c r="Q290" s="3"/>
      <c r="R290" s="14"/>
      <c r="S290" s="14"/>
      <c r="T290" s="3"/>
    </row>
    <row r="291" spans="1:20" ht="15.75" customHeight="1">
      <c r="A291" s="4" t="str">
        <f>'Complete sheet and details'!F291</f>
        <v>Fire related</v>
      </c>
      <c r="B291" s="4" t="str">
        <f>'Complete sheet and details'!I291</f>
        <v>Commercial</v>
      </c>
      <c r="C291" s="3"/>
      <c r="D291" s="3"/>
      <c r="E291" s="3"/>
      <c r="F291" s="15"/>
      <c r="G291" s="3"/>
      <c r="H291" s="3"/>
      <c r="I291" s="3"/>
      <c r="J291" s="3"/>
      <c r="K291" s="3"/>
      <c r="L291" s="3"/>
      <c r="M291" s="3"/>
      <c r="N291" s="3"/>
      <c r="O291" s="3"/>
      <c r="P291" s="3"/>
      <c r="Q291" s="3"/>
      <c r="R291" s="14"/>
      <c r="S291" s="14"/>
      <c r="T291" s="3"/>
    </row>
    <row r="292" spans="1:20" ht="15.75" customHeight="1">
      <c r="A292" s="4" t="str">
        <f>'Complete sheet and details'!F292</f>
        <v>Fire related</v>
      </c>
      <c r="B292" s="4" t="str">
        <f>'Complete sheet and details'!I292</f>
        <v>Commercial</v>
      </c>
      <c r="C292" s="3"/>
      <c r="D292" s="3"/>
      <c r="E292" s="3"/>
      <c r="F292" s="15"/>
      <c r="G292" s="3"/>
      <c r="H292" s="3"/>
      <c r="I292" s="3"/>
      <c r="J292" s="3"/>
      <c r="K292" s="3"/>
      <c r="L292" s="3"/>
      <c r="M292" s="3"/>
      <c r="N292" s="3"/>
      <c r="O292" s="3"/>
      <c r="P292" s="3"/>
      <c r="Q292" s="3"/>
      <c r="R292" s="14"/>
      <c r="S292" s="14"/>
      <c r="T292" s="3"/>
    </row>
    <row r="293" spans="1:20" ht="15.75" customHeight="1">
      <c r="A293" s="4" t="str">
        <f>'Complete sheet and details'!F293</f>
        <v>Fire related</v>
      </c>
      <c r="B293" s="4" t="str">
        <f>'Complete sheet and details'!I293</f>
        <v>Commercial</v>
      </c>
      <c r="C293" s="3"/>
      <c r="D293" s="3"/>
      <c r="E293" s="3"/>
      <c r="F293" s="15"/>
      <c r="G293" s="3"/>
      <c r="H293" s="3"/>
      <c r="I293" s="3"/>
      <c r="J293" s="3"/>
      <c r="K293" s="3"/>
      <c r="L293" s="3"/>
      <c r="M293" s="3"/>
      <c r="N293" s="3"/>
      <c r="O293" s="3"/>
      <c r="P293" s="3"/>
      <c r="Q293" s="3"/>
      <c r="R293" s="14"/>
      <c r="S293" s="14"/>
      <c r="T293" s="3"/>
    </row>
    <row r="294" spans="1:20" ht="15.75" customHeight="1">
      <c r="A294" s="4" t="str">
        <f>'Complete sheet and details'!F294</f>
        <v>Fire related</v>
      </c>
      <c r="B294" s="4" t="str">
        <f>'Complete sheet and details'!I294</f>
        <v>Commercial</v>
      </c>
      <c r="C294" s="3"/>
      <c r="D294" s="3"/>
      <c r="E294" s="3"/>
      <c r="F294" s="15"/>
      <c r="G294" s="3"/>
      <c r="H294" s="3"/>
      <c r="I294" s="3"/>
      <c r="J294" s="3"/>
      <c r="K294" s="3"/>
      <c r="L294" s="3"/>
      <c r="M294" s="3"/>
      <c r="N294" s="3"/>
      <c r="O294" s="3"/>
      <c r="P294" s="3"/>
      <c r="Q294" s="3"/>
      <c r="R294" s="14"/>
      <c r="S294" s="14"/>
      <c r="T294" s="3"/>
    </row>
    <row r="295" spans="1:20" ht="15.75" customHeight="1">
      <c r="A295" s="4" t="str">
        <f>'Complete sheet and details'!F295</f>
        <v>Fire related</v>
      </c>
      <c r="B295" s="4" t="str">
        <f>'Complete sheet and details'!I295</f>
        <v>Commercial</v>
      </c>
      <c r="C295" s="3"/>
      <c r="D295" s="3"/>
      <c r="E295" s="3"/>
      <c r="F295" s="15"/>
      <c r="G295" s="3"/>
      <c r="H295" s="3"/>
      <c r="I295" s="3"/>
      <c r="J295" s="3"/>
      <c r="K295" s="3"/>
      <c r="L295" s="3"/>
      <c r="M295" s="3"/>
      <c r="N295" s="3"/>
      <c r="O295" s="3"/>
      <c r="P295" s="3"/>
      <c r="Q295" s="3"/>
      <c r="R295" s="14"/>
      <c r="S295" s="14"/>
      <c r="T295" s="3"/>
    </row>
    <row r="296" spans="1:20" ht="15.75" customHeight="1">
      <c r="A296" s="4" t="str">
        <f>'Complete sheet and details'!F296</f>
        <v>Fire related</v>
      </c>
      <c r="B296" s="4" t="str">
        <f>'Complete sheet and details'!I296</f>
        <v>Factory</v>
      </c>
      <c r="C296" s="3"/>
      <c r="D296" s="3"/>
      <c r="E296" s="3"/>
      <c r="F296" s="15"/>
      <c r="G296" s="3"/>
      <c r="H296" s="3"/>
      <c r="I296" s="3"/>
      <c r="J296" s="3"/>
      <c r="K296" s="3"/>
      <c r="L296" s="3"/>
      <c r="M296" s="3"/>
      <c r="N296" s="3"/>
      <c r="O296" s="3"/>
      <c r="P296" s="3"/>
      <c r="Q296" s="3"/>
      <c r="R296" s="14"/>
      <c r="S296" s="14"/>
      <c r="T296" s="3"/>
    </row>
    <row r="297" spans="1:20" ht="15.75" customHeight="1">
      <c r="A297" s="4" t="str">
        <f>'Complete sheet and details'!F297</f>
        <v>Negligence</v>
      </c>
      <c r="B297" s="4" t="str">
        <f>'Complete sheet and details'!I297</f>
        <v>Authorities Negligence</v>
      </c>
      <c r="C297" s="3"/>
      <c r="D297" s="3"/>
      <c r="E297" s="3"/>
      <c r="F297" s="11"/>
      <c r="G297" s="3"/>
      <c r="H297" s="3"/>
      <c r="I297" s="3"/>
      <c r="J297" s="3"/>
      <c r="K297" s="3"/>
      <c r="L297" s="3"/>
      <c r="M297" s="3"/>
      <c r="N297" s="3"/>
      <c r="O297" s="3"/>
      <c r="P297" s="3"/>
      <c r="Q297" s="3"/>
      <c r="R297" s="14"/>
      <c r="S297" s="14"/>
      <c r="T297" s="3"/>
    </row>
    <row r="298" spans="1:20" ht="15.75" customHeight="1">
      <c r="A298" s="4" t="str">
        <f>'Complete sheet and details'!F298</f>
        <v>Fire related</v>
      </c>
      <c r="B298" s="4" t="str">
        <f>'Complete sheet and details'!I298</f>
        <v>Commercial</v>
      </c>
      <c r="C298" s="3"/>
      <c r="D298" s="3"/>
      <c r="E298" s="3"/>
      <c r="F298" s="15"/>
      <c r="G298" s="3"/>
      <c r="H298" s="3"/>
      <c r="I298" s="3"/>
      <c r="J298" s="3"/>
      <c r="K298" s="3"/>
      <c r="L298" s="3"/>
      <c r="M298" s="3"/>
      <c r="N298" s="3"/>
      <c r="O298" s="3"/>
      <c r="P298" s="3"/>
      <c r="Q298" s="3"/>
      <c r="R298" s="14"/>
      <c r="S298" s="14"/>
      <c r="T298" s="3"/>
    </row>
    <row r="299" spans="1:20" ht="15.75" customHeight="1">
      <c r="A299" s="4" t="str">
        <f>'Complete sheet and details'!F299</f>
        <v>Gas Cylinder related Fires</v>
      </c>
      <c r="B299" s="4" t="str">
        <f>'Complete sheet and details'!I299</f>
        <v>Commercial</v>
      </c>
      <c r="C299" s="3"/>
      <c r="D299" s="3"/>
      <c r="E299" s="3"/>
      <c r="F299" s="15"/>
      <c r="G299" s="3"/>
      <c r="H299" s="3"/>
      <c r="I299" s="3"/>
      <c r="J299" s="3"/>
      <c r="K299" s="3"/>
      <c r="L299" s="3"/>
      <c r="M299" s="3"/>
      <c r="N299" s="3"/>
      <c r="O299" s="3"/>
      <c r="P299" s="3"/>
      <c r="Q299" s="3"/>
      <c r="R299" s="14"/>
      <c r="S299" s="14"/>
      <c r="T299" s="3"/>
    </row>
    <row r="300" spans="1:20" ht="15.75" customHeight="1">
      <c r="A300" s="4" t="str">
        <f>'Complete sheet and details'!F300</f>
        <v>Negligence</v>
      </c>
      <c r="B300" s="4" t="str">
        <f>'Complete sheet and details'!I300</f>
        <v>Authorities Negligence</v>
      </c>
      <c r="C300" s="3"/>
      <c r="D300" s="3"/>
      <c r="E300" s="3"/>
      <c r="F300" s="15"/>
      <c r="G300" s="3"/>
      <c r="H300" s="3"/>
      <c r="I300" s="3"/>
      <c r="J300" s="3"/>
      <c r="K300" s="3"/>
      <c r="L300" s="3"/>
      <c r="M300" s="3"/>
      <c r="N300" s="3"/>
      <c r="O300" s="3"/>
      <c r="P300" s="3"/>
      <c r="Q300" s="3"/>
      <c r="R300" s="14"/>
      <c r="S300" s="14"/>
      <c r="T300" s="3"/>
    </row>
    <row r="301" spans="1:20" ht="15.75" customHeight="1">
      <c r="A301" s="4" t="str">
        <f>'Complete sheet and details'!F301</f>
        <v>Fire related</v>
      </c>
      <c r="B301" s="4" t="str">
        <f>'Complete sheet and details'!I301</f>
        <v>Authorities Negligence</v>
      </c>
      <c r="C301" s="3"/>
      <c r="D301" s="3"/>
      <c r="E301" s="3"/>
      <c r="F301" s="15"/>
      <c r="G301" s="3"/>
      <c r="H301" s="3"/>
      <c r="I301" s="3"/>
      <c r="J301" s="3"/>
      <c r="K301" s="3"/>
      <c r="L301" s="3"/>
      <c r="M301" s="3"/>
      <c r="N301" s="3"/>
      <c r="O301" s="3"/>
      <c r="P301" s="3"/>
      <c r="Q301" s="3"/>
      <c r="R301" s="14"/>
      <c r="S301" s="14"/>
      <c r="T301" s="3"/>
    </row>
    <row r="302" spans="1:20" ht="15.75" customHeight="1">
      <c r="A302" s="4" t="str">
        <f>'Complete sheet and details'!F302</f>
        <v>Fire related</v>
      </c>
      <c r="B302" s="4" t="str">
        <f>'Complete sheet and details'!I302</f>
        <v>Residential</v>
      </c>
      <c r="C302" s="3"/>
      <c r="D302" s="3"/>
      <c r="E302" s="3"/>
      <c r="F302" s="15"/>
      <c r="G302" s="3"/>
      <c r="H302" s="3"/>
      <c r="I302" s="3"/>
      <c r="J302" s="3"/>
      <c r="K302" s="3"/>
      <c r="L302" s="3"/>
      <c r="M302" s="3"/>
      <c r="N302" s="3"/>
      <c r="O302" s="3"/>
      <c r="P302" s="3"/>
      <c r="Q302" s="3"/>
      <c r="R302" s="14"/>
      <c r="S302" s="14"/>
      <c r="T302" s="3"/>
    </row>
    <row r="303" spans="1:20" ht="15.75" customHeight="1">
      <c r="A303" s="4" t="str">
        <f>'Complete sheet and details'!F303</f>
        <v>Building related</v>
      </c>
      <c r="B303" s="4" t="str">
        <f>'Complete sheet and details'!I303</f>
        <v>Construction</v>
      </c>
      <c r="C303" s="3"/>
      <c r="D303" s="3"/>
      <c r="E303" s="3"/>
      <c r="F303" s="15"/>
      <c r="G303" s="3"/>
      <c r="H303" s="3"/>
      <c r="I303" s="3"/>
      <c r="J303" s="3"/>
      <c r="K303" s="3"/>
      <c r="L303" s="3"/>
      <c r="M303" s="3"/>
      <c r="N303" s="3"/>
      <c r="O303" s="3"/>
      <c r="P303" s="3"/>
      <c r="Q303" s="3"/>
      <c r="R303" s="14"/>
      <c r="S303" s="14"/>
      <c r="T303" s="3"/>
    </row>
    <row r="304" spans="1:20" ht="15.75" customHeight="1">
      <c r="A304" s="4" t="str">
        <f>'Complete sheet and details'!F304</f>
        <v>Building related</v>
      </c>
      <c r="B304" s="4" t="str">
        <f>'Complete sheet and details'!I304</f>
        <v>Construction</v>
      </c>
      <c r="C304" s="3"/>
      <c r="D304" s="3"/>
      <c r="E304" s="3"/>
      <c r="F304" s="15"/>
      <c r="G304" s="3"/>
      <c r="H304" s="3"/>
      <c r="I304" s="3"/>
      <c r="J304" s="3"/>
      <c r="K304" s="3"/>
      <c r="L304" s="3"/>
      <c r="M304" s="3"/>
      <c r="N304" s="3"/>
      <c r="O304" s="3"/>
      <c r="P304" s="3"/>
      <c r="Q304" s="3"/>
      <c r="R304" s="14"/>
      <c r="S304" s="14"/>
      <c r="T304" s="3"/>
    </row>
    <row r="305" spans="1:20" ht="15.75" customHeight="1">
      <c r="A305" s="4" t="str">
        <f>'Complete sheet and details'!F305</f>
        <v>Fire related</v>
      </c>
      <c r="B305" s="4" t="str">
        <f>'Complete sheet and details'!I305</f>
        <v>Commercial</v>
      </c>
      <c r="C305" s="3"/>
      <c r="D305" s="3"/>
      <c r="E305" s="3"/>
      <c r="F305" s="30"/>
      <c r="G305" s="3"/>
      <c r="H305" s="3"/>
      <c r="I305" s="3"/>
      <c r="J305" s="3"/>
      <c r="K305" s="3"/>
      <c r="L305" s="3"/>
      <c r="M305" s="3"/>
      <c r="N305" s="3"/>
      <c r="O305" s="3"/>
      <c r="P305" s="3"/>
      <c r="Q305" s="3"/>
      <c r="R305" s="14"/>
      <c r="S305" s="14"/>
      <c r="T305" s="3"/>
    </row>
    <row r="306" spans="1:20" ht="15.75" customHeight="1">
      <c r="A306" s="4" t="str">
        <f>'Complete sheet and details'!F306</f>
        <v>Fire related</v>
      </c>
      <c r="B306" s="4" t="str">
        <f>'Complete sheet and details'!I306</f>
        <v>Residential</v>
      </c>
      <c r="C306" s="3"/>
      <c r="D306" s="3"/>
      <c r="E306" s="3"/>
      <c r="F306" s="15"/>
      <c r="G306" s="3"/>
      <c r="H306" s="3"/>
      <c r="I306" s="3"/>
      <c r="J306" s="3"/>
      <c r="K306" s="3"/>
      <c r="L306" s="3"/>
      <c r="M306" s="3"/>
      <c r="N306" s="3"/>
      <c r="O306" s="3"/>
      <c r="P306" s="3"/>
      <c r="Q306" s="3"/>
      <c r="R306" s="14"/>
      <c r="S306" s="14"/>
      <c r="T306" s="3"/>
    </row>
    <row r="307" spans="1:20" ht="15.75" customHeight="1">
      <c r="A307" s="4" t="str">
        <f>'Complete sheet and details'!F307</f>
        <v>Fire related</v>
      </c>
      <c r="B307" s="4" t="str">
        <f>'Complete sheet and details'!I307</f>
        <v>Residential</v>
      </c>
      <c r="C307" s="3"/>
      <c r="D307" s="3"/>
      <c r="E307" s="3"/>
      <c r="F307" s="15"/>
      <c r="G307" s="3"/>
      <c r="H307" s="3"/>
      <c r="I307" s="3"/>
      <c r="J307" s="3"/>
      <c r="K307" s="3"/>
      <c r="L307" s="3"/>
      <c r="M307" s="3"/>
      <c r="N307" s="3"/>
      <c r="O307" s="3"/>
      <c r="P307" s="3"/>
      <c r="Q307" s="3"/>
      <c r="R307" s="14"/>
      <c r="S307" s="14"/>
      <c r="T307" s="3"/>
    </row>
    <row r="308" spans="1:20" ht="15.75" customHeight="1">
      <c r="A308" s="4" t="str">
        <f>'Complete sheet and details'!F308</f>
        <v>Fire related</v>
      </c>
      <c r="B308" s="4" t="str">
        <f>'Complete sheet and details'!I308</f>
        <v>Commercial</v>
      </c>
      <c r="C308" s="3"/>
      <c r="D308" s="3"/>
      <c r="E308" s="3"/>
      <c r="F308" s="15"/>
      <c r="G308" s="3"/>
      <c r="H308" s="3"/>
      <c r="I308" s="3"/>
      <c r="J308" s="3"/>
      <c r="K308" s="3"/>
      <c r="L308" s="3"/>
      <c r="M308" s="3"/>
      <c r="N308" s="3"/>
      <c r="O308" s="3"/>
      <c r="P308" s="3"/>
      <c r="Q308" s="3"/>
      <c r="R308" s="14"/>
      <c r="S308" s="14"/>
      <c r="T308" s="3"/>
    </row>
    <row r="309" spans="1:20" ht="15.75" customHeight="1">
      <c r="A309" s="4" t="str">
        <f>'Complete sheet and details'!F309</f>
        <v>Fire related</v>
      </c>
      <c r="B309" s="4" t="str">
        <f>'Complete sheet and details'!I309</f>
        <v>Commercial</v>
      </c>
      <c r="C309" s="3"/>
      <c r="D309" s="3"/>
      <c r="E309" s="3"/>
      <c r="F309" s="15"/>
      <c r="G309" s="3"/>
      <c r="H309" s="3"/>
      <c r="I309" s="3"/>
      <c r="J309" s="3"/>
      <c r="K309" s="3"/>
      <c r="L309" s="3"/>
      <c r="M309" s="3"/>
      <c r="N309" s="3"/>
      <c r="O309" s="3"/>
      <c r="P309" s="3"/>
      <c r="Q309" s="3"/>
      <c r="R309" s="14"/>
      <c r="S309" s="14"/>
      <c r="T309" s="3"/>
    </row>
    <row r="310" spans="1:20" ht="15.75" customHeight="1">
      <c r="A310" s="4" t="str">
        <f>'Complete sheet and details'!F310</f>
        <v>Fire related</v>
      </c>
      <c r="B310" s="4" t="str">
        <f>'Complete sheet and details'!I310</f>
        <v>Commercial</v>
      </c>
      <c r="C310" s="3"/>
      <c r="D310" s="3"/>
      <c r="E310" s="3"/>
      <c r="F310" s="15"/>
      <c r="G310" s="3"/>
      <c r="H310" s="3"/>
      <c r="I310" s="3"/>
      <c r="J310" s="3"/>
      <c r="K310" s="3"/>
      <c r="L310" s="3"/>
      <c r="M310" s="3"/>
      <c r="N310" s="3"/>
      <c r="O310" s="3"/>
      <c r="P310" s="3"/>
      <c r="Q310" s="3"/>
      <c r="R310" s="14"/>
      <c r="S310" s="14"/>
      <c r="T310" s="3"/>
    </row>
    <row r="311" spans="1:20" ht="15.75" customHeight="1">
      <c r="A311" s="4" t="str">
        <f>'Complete sheet and details'!F311</f>
        <v>Negligence</v>
      </c>
      <c r="B311" s="4" t="str">
        <f>'Complete sheet and details'!I311</f>
        <v>Construction</v>
      </c>
      <c r="C311" s="3"/>
      <c r="D311" s="3"/>
      <c r="E311" s="3"/>
      <c r="F311" s="30"/>
      <c r="G311" s="3"/>
      <c r="H311" s="3"/>
      <c r="I311" s="3"/>
      <c r="J311" s="3"/>
      <c r="K311" s="3"/>
      <c r="L311" s="3"/>
      <c r="M311" s="3"/>
      <c r="N311" s="3"/>
      <c r="O311" s="3"/>
      <c r="P311" s="3"/>
      <c r="Q311" s="3"/>
      <c r="R311" s="14"/>
      <c r="S311" s="14"/>
      <c r="T311" s="3"/>
    </row>
    <row r="312" spans="1:20" ht="15.75" customHeight="1">
      <c r="A312" s="4" t="str">
        <f>'Complete sheet and details'!F312</f>
        <v>Negligence</v>
      </c>
      <c r="B312" s="4" t="str">
        <f>'Complete sheet and details'!I312</f>
        <v>Authorities Negligence</v>
      </c>
      <c r="C312" s="3"/>
      <c r="D312" s="3"/>
      <c r="E312" s="3"/>
      <c r="F312" s="15"/>
      <c r="G312" s="3"/>
      <c r="H312" s="3"/>
      <c r="I312" s="3"/>
      <c r="J312" s="3"/>
      <c r="K312" s="3"/>
      <c r="L312" s="3"/>
      <c r="M312" s="3"/>
      <c r="N312" s="3"/>
      <c r="O312" s="3"/>
      <c r="P312" s="3"/>
      <c r="Q312" s="3"/>
      <c r="R312" s="14"/>
      <c r="S312" s="14"/>
      <c r="T312" s="3"/>
    </row>
    <row r="313" spans="1:20" ht="15.75" customHeight="1">
      <c r="A313" s="4" t="str">
        <f>'Complete sheet and details'!F313</f>
        <v>Fire related</v>
      </c>
      <c r="B313" s="4" t="str">
        <f>'Complete sheet and details'!I313</f>
        <v>Residential</v>
      </c>
      <c r="C313" s="3"/>
      <c r="D313" s="3"/>
      <c r="E313" s="3"/>
      <c r="F313" s="15"/>
      <c r="G313" s="3"/>
      <c r="H313" s="3"/>
      <c r="I313" s="3"/>
      <c r="J313" s="3"/>
      <c r="K313" s="3"/>
      <c r="L313" s="3"/>
      <c r="M313" s="3"/>
      <c r="N313" s="3"/>
      <c r="O313" s="3"/>
      <c r="P313" s="3"/>
      <c r="Q313" s="3"/>
      <c r="R313" s="14"/>
      <c r="S313" s="14"/>
      <c r="T313" s="3"/>
    </row>
    <row r="314" spans="1:20" ht="15.75" customHeight="1">
      <c r="A314" s="4" t="str">
        <f>'Complete sheet and details'!F314</f>
        <v>Building related</v>
      </c>
      <c r="B314" s="4" t="str">
        <f>'Complete sheet and details'!I314</f>
        <v>Construction</v>
      </c>
      <c r="C314" s="3"/>
      <c r="D314" s="3"/>
      <c r="E314" s="3"/>
      <c r="F314" s="15"/>
      <c r="G314" s="3"/>
      <c r="H314" s="3"/>
      <c r="I314" s="3"/>
      <c r="J314" s="3"/>
      <c r="K314" s="3"/>
      <c r="L314" s="3"/>
      <c r="M314" s="3"/>
      <c r="N314" s="3"/>
      <c r="O314" s="3"/>
      <c r="P314" s="3"/>
      <c r="Q314" s="3"/>
      <c r="R314" s="14"/>
      <c r="S314" s="14"/>
      <c r="T314" s="3"/>
    </row>
    <row r="315" spans="1:20" ht="15.75" customHeight="1">
      <c r="A315" s="4" t="str">
        <f>'Complete sheet and details'!F315</f>
        <v>Fire related</v>
      </c>
      <c r="B315" s="4" t="str">
        <f>'Complete sheet and details'!I315</f>
        <v>Commercial</v>
      </c>
      <c r="C315" s="3"/>
      <c r="D315" s="3"/>
      <c r="E315" s="3"/>
      <c r="F315" s="15"/>
      <c r="G315" s="3"/>
      <c r="H315" s="3"/>
      <c r="I315" s="3"/>
      <c r="J315" s="3"/>
      <c r="K315" s="3"/>
      <c r="L315" s="3"/>
      <c r="M315" s="3"/>
      <c r="N315" s="3"/>
      <c r="O315" s="3"/>
      <c r="P315" s="3"/>
      <c r="Q315" s="3"/>
      <c r="R315" s="14"/>
      <c r="S315" s="14"/>
      <c r="T315" s="3"/>
    </row>
    <row r="316" spans="1:20" ht="15.75" customHeight="1">
      <c r="A316" s="4" t="str">
        <f>'Complete sheet and details'!F316</f>
        <v>Negligence</v>
      </c>
      <c r="B316" s="4" t="str">
        <f>'Complete sheet and details'!I316</f>
        <v>Authorities Negligence</v>
      </c>
      <c r="C316" s="3"/>
      <c r="D316" s="3"/>
      <c r="E316" s="3"/>
      <c r="F316" s="15"/>
      <c r="G316" s="3"/>
      <c r="H316" s="3"/>
      <c r="I316" s="3"/>
      <c r="J316" s="3"/>
      <c r="K316" s="3"/>
      <c r="L316" s="3"/>
      <c r="M316" s="3"/>
      <c r="N316" s="3"/>
      <c r="O316" s="3"/>
      <c r="P316" s="3"/>
      <c r="Q316" s="3"/>
      <c r="R316" s="14"/>
      <c r="S316" s="14"/>
      <c r="T316" s="3"/>
    </row>
    <row r="317" spans="1:20" ht="15.75" customHeight="1">
      <c r="A317" s="4" t="str">
        <f>'Complete sheet and details'!F317</f>
        <v>Fire related</v>
      </c>
      <c r="B317" s="4" t="str">
        <f>'Complete sheet and details'!I317</f>
        <v>Commercial</v>
      </c>
      <c r="C317" s="3"/>
      <c r="D317" s="3"/>
      <c r="E317" s="3"/>
      <c r="F317" s="15"/>
      <c r="G317" s="3"/>
      <c r="H317" s="3"/>
      <c r="I317" s="3"/>
      <c r="J317" s="3"/>
      <c r="K317" s="3"/>
      <c r="L317" s="3"/>
      <c r="M317" s="3"/>
      <c r="N317" s="3"/>
      <c r="O317" s="3"/>
      <c r="P317" s="3"/>
      <c r="Q317" s="3"/>
      <c r="R317" s="14"/>
      <c r="S317" s="14"/>
      <c r="T317" s="3"/>
    </row>
    <row r="318" spans="1:20" ht="15.75" customHeight="1">
      <c r="A318" s="4" t="str">
        <f>'n ation'!F45</f>
        <v>xx</v>
      </c>
      <c r="B318" s="4" t="str">
        <f>'n ation'!J45</f>
        <v>Authorities Negligence</v>
      </c>
      <c r="C318" s="3"/>
      <c r="D318" s="3"/>
      <c r="E318" s="3"/>
      <c r="F318" s="15"/>
      <c r="G318" s="3"/>
      <c r="H318" s="3"/>
      <c r="I318" s="3"/>
      <c r="J318" s="3"/>
      <c r="K318" s="3"/>
      <c r="L318" s="3"/>
      <c r="M318" s="3"/>
      <c r="N318" s="3"/>
      <c r="O318" s="3"/>
      <c r="P318" s="3"/>
      <c r="Q318" s="3"/>
      <c r="R318" s="14"/>
      <c r="S318" s="14"/>
      <c r="T318" s="3"/>
    </row>
    <row r="319" spans="1:20" ht="15.75" customHeight="1">
      <c r="A319" s="4" t="str">
        <f>'Complete sheet and details'!F318</f>
        <v>Building related</v>
      </c>
      <c r="B319" s="4" t="str">
        <f>'Complete sheet and details'!I318</f>
        <v>Construction</v>
      </c>
      <c r="C319" s="3"/>
      <c r="D319" s="3"/>
      <c r="E319" s="3"/>
      <c r="F319" s="15"/>
      <c r="G319" s="3"/>
      <c r="H319" s="3"/>
      <c r="I319" s="3"/>
      <c r="J319" s="3"/>
      <c r="K319" s="3"/>
      <c r="L319" s="3"/>
      <c r="M319" s="3"/>
      <c r="N319" s="3"/>
      <c r="O319" s="3"/>
      <c r="P319" s="3"/>
      <c r="Q319" s="3"/>
      <c r="R319" s="14"/>
      <c r="S319" s="14"/>
      <c r="T319" s="3"/>
    </row>
    <row r="320" spans="1:20" ht="15.75" customHeight="1">
      <c r="A320" s="4" t="str">
        <f>'Complete sheet and details'!F319</f>
        <v>Negligence</v>
      </c>
      <c r="B320" s="4" t="str">
        <f>'Complete sheet and details'!I319</f>
        <v>Commercial</v>
      </c>
      <c r="C320" s="3"/>
      <c r="D320" s="3"/>
      <c r="E320" s="3"/>
      <c r="F320" s="15"/>
      <c r="G320" s="3"/>
      <c r="H320" s="3"/>
      <c r="I320" s="3"/>
      <c r="J320" s="3"/>
      <c r="K320" s="3"/>
      <c r="L320" s="3"/>
      <c r="M320" s="3"/>
      <c r="N320" s="3"/>
      <c r="O320" s="3"/>
      <c r="P320" s="3"/>
      <c r="Q320" s="3"/>
      <c r="R320" s="14"/>
      <c r="S320" s="14"/>
      <c r="T320" s="3"/>
    </row>
    <row r="321" spans="1:20" ht="15.75" customHeight="1">
      <c r="A321" s="4" t="str">
        <f>'Complete sheet and details'!F320</f>
        <v>Malfunction of machinery</v>
      </c>
      <c r="B321" s="4" t="str">
        <f>'Complete sheet and details'!I320</f>
        <v>Construction</v>
      </c>
      <c r="C321" s="3"/>
      <c r="D321" s="3"/>
      <c r="E321" s="3"/>
      <c r="F321" s="15"/>
      <c r="G321" s="3"/>
      <c r="H321" s="3"/>
      <c r="I321" s="3"/>
      <c r="J321" s="3"/>
      <c r="K321" s="3"/>
      <c r="L321" s="3"/>
      <c r="M321" s="3"/>
      <c r="N321" s="3"/>
      <c r="O321" s="3"/>
      <c r="P321" s="3"/>
      <c r="Q321" s="3"/>
      <c r="R321" s="14"/>
      <c r="S321" s="14"/>
      <c r="T321" s="3"/>
    </row>
    <row r="322" spans="1:20" ht="15.75" customHeight="1">
      <c r="A322" s="4" t="str">
        <f>'Complete sheet and details'!F321</f>
        <v>Fire related</v>
      </c>
      <c r="B322" s="4" t="str">
        <f>'Complete sheet and details'!I321</f>
        <v>Authorities Negligence</v>
      </c>
      <c r="C322" s="3"/>
      <c r="D322" s="3"/>
      <c r="E322" s="3"/>
      <c r="F322" s="15"/>
      <c r="G322" s="3"/>
      <c r="H322" s="3"/>
      <c r="I322" s="3"/>
      <c r="J322" s="3"/>
      <c r="K322" s="3"/>
      <c r="L322" s="3"/>
      <c r="M322" s="3"/>
      <c r="N322" s="3"/>
      <c r="O322" s="3"/>
      <c r="P322" s="3"/>
      <c r="Q322" s="3"/>
      <c r="R322" s="14"/>
      <c r="S322" s="14"/>
      <c r="T322" s="3"/>
    </row>
    <row r="323" spans="1:20" ht="15.75" customHeight="1">
      <c r="A323" s="4" t="str">
        <f>'Complete sheet and details'!F322</f>
        <v>Fire related</v>
      </c>
      <c r="B323" s="4" t="str">
        <f>'Complete sheet and details'!I322</f>
        <v>Commercial</v>
      </c>
      <c r="C323" s="3"/>
      <c r="D323" s="3"/>
      <c r="E323" s="3"/>
      <c r="F323" s="15"/>
      <c r="G323" s="3"/>
      <c r="H323" s="3"/>
      <c r="I323" s="3"/>
      <c r="J323" s="3"/>
      <c r="K323" s="3"/>
      <c r="L323" s="3"/>
      <c r="M323" s="3"/>
      <c r="N323" s="3"/>
      <c r="O323" s="3"/>
      <c r="P323" s="3"/>
      <c r="Q323" s="3"/>
      <c r="R323" s="14"/>
      <c r="S323" s="14"/>
      <c r="T323" s="3"/>
    </row>
    <row r="324" spans="1:20" ht="15.75" customHeight="1">
      <c r="A324" s="4" t="str">
        <f>'Complete sheet and details'!F323</f>
        <v>Fire related</v>
      </c>
      <c r="B324" s="4" t="str">
        <f>'Complete sheet and details'!I323</f>
        <v>Commercial</v>
      </c>
      <c r="C324" s="3"/>
      <c r="D324" s="3"/>
      <c r="E324" s="3"/>
      <c r="F324" s="15"/>
      <c r="G324" s="3"/>
      <c r="H324" s="3"/>
      <c r="I324" s="3"/>
      <c r="J324" s="3"/>
      <c r="K324" s="3"/>
      <c r="L324" s="3"/>
      <c r="M324" s="3"/>
      <c r="N324" s="3"/>
      <c r="O324" s="3"/>
      <c r="P324" s="3"/>
      <c r="Q324" s="3"/>
      <c r="R324" s="14"/>
      <c r="S324" s="14"/>
      <c r="T324" s="3"/>
    </row>
    <row r="325" spans="1:20" ht="15.75" customHeight="1">
      <c r="A325" s="4" t="str">
        <f>'Complete sheet and details'!F324</f>
        <v>Negligence</v>
      </c>
      <c r="B325" s="4" t="str">
        <f>'Complete sheet and details'!I324</f>
        <v>Construction</v>
      </c>
      <c r="C325" s="3"/>
      <c r="D325" s="3"/>
      <c r="E325" s="3"/>
      <c r="F325" s="15"/>
      <c r="G325" s="3"/>
      <c r="H325" s="3"/>
      <c r="I325" s="3"/>
      <c r="J325" s="3"/>
      <c r="K325" s="3"/>
      <c r="L325" s="3"/>
      <c r="M325" s="3"/>
      <c r="N325" s="3"/>
      <c r="O325" s="3"/>
      <c r="P325" s="3"/>
      <c r="Q325" s="3"/>
      <c r="R325" s="14"/>
      <c r="S325" s="14"/>
      <c r="T325" s="3"/>
    </row>
    <row r="326" spans="1:20" ht="15.75" customHeight="1">
      <c r="A326" s="4" t="str">
        <f>'Complete sheet and details'!F325</f>
        <v>Fire related</v>
      </c>
      <c r="B326" s="4" t="str">
        <f>'Complete sheet and details'!I325</f>
        <v>Authorities Negligence</v>
      </c>
      <c r="C326" s="3"/>
      <c r="D326" s="3"/>
      <c r="E326" s="3"/>
      <c r="F326" s="15"/>
      <c r="G326" s="3"/>
      <c r="H326" s="3"/>
      <c r="I326" s="3"/>
      <c r="J326" s="3"/>
      <c r="K326" s="3"/>
      <c r="L326" s="3"/>
      <c r="M326" s="3"/>
      <c r="N326" s="3"/>
      <c r="O326" s="3"/>
      <c r="P326" s="3"/>
      <c r="Q326" s="3"/>
      <c r="R326" s="14"/>
      <c r="S326" s="14"/>
      <c r="T326" s="3"/>
    </row>
    <row r="327" spans="1:20" ht="15.75" customHeight="1">
      <c r="A327" s="4" t="str">
        <f>'Complete sheet and details'!F326</f>
        <v>Negligence</v>
      </c>
      <c r="B327" s="4" t="str">
        <f>'Complete sheet and details'!I326</f>
        <v>Commercial</v>
      </c>
      <c r="C327" s="3"/>
      <c r="D327" s="3"/>
      <c r="E327" s="3"/>
      <c r="F327" s="15"/>
      <c r="G327" s="3"/>
      <c r="H327" s="3"/>
      <c r="I327" s="3"/>
      <c r="J327" s="3"/>
      <c r="K327" s="3"/>
      <c r="L327" s="3"/>
      <c r="M327" s="3"/>
      <c r="N327" s="3"/>
      <c r="O327" s="3"/>
      <c r="P327" s="3"/>
      <c r="Q327" s="3"/>
      <c r="R327" s="14"/>
      <c r="S327" s="14"/>
      <c r="T327" s="3"/>
    </row>
    <row r="328" spans="1:20" ht="15.75" customHeight="1">
      <c r="A328" s="4" t="str">
        <f>'Complete sheet and details'!F327</f>
        <v>Fire related</v>
      </c>
      <c r="B328" s="4" t="str">
        <f>'Complete sheet and details'!I327</f>
        <v>Factory</v>
      </c>
      <c r="C328" s="3"/>
      <c r="D328" s="3"/>
      <c r="E328" s="3"/>
      <c r="F328" s="11"/>
      <c r="G328" s="3"/>
      <c r="H328" s="3"/>
      <c r="I328" s="3"/>
      <c r="J328" s="3"/>
      <c r="K328" s="3"/>
      <c r="L328" s="3"/>
      <c r="M328" s="3"/>
      <c r="N328" s="3"/>
      <c r="O328" s="3"/>
      <c r="P328" s="3"/>
      <c r="Q328" s="3"/>
      <c r="R328" s="14"/>
      <c r="S328" s="14"/>
      <c r="T328" s="3"/>
    </row>
    <row r="329" spans="1:20" ht="15.75" customHeight="1">
      <c r="A329" s="4" t="str">
        <f>'Complete sheet and details'!F328</f>
        <v>Fire related</v>
      </c>
      <c r="B329" s="4" t="str">
        <f>'Complete sheet and details'!I328</f>
        <v>Commercial</v>
      </c>
      <c r="C329" s="3"/>
      <c r="D329" s="3"/>
      <c r="E329" s="3"/>
      <c r="F329" s="15"/>
      <c r="G329" s="3"/>
      <c r="H329" s="3"/>
      <c r="I329" s="3"/>
      <c r="J329" s="3"/>
      <c r="K329" s="3"/>
      <c r="L329" s="3"/>
      <c r="M329" s="3"/>
      <c r="N329" s="3"/>
      <c r="O329" s="3"/>
      <c r="P329" s="3"/>
      <c r="Q329" s="3"/>
      <c r="R329" s="14"/>
      <c r="S329" s="14"/>
      <c r="T329" s="3"/>
    </row>
    <row r="330" spans="1:20" ht="15.75" customHeight="1">
      <c r="A330" s="4" t="str">
        <f>'Complete sheet and details'!F329</f>
        <v>Fire related</v>
      </c>
      <c r="B330" s="4" t="str">
        <f>'Complete sheet and details'!I329</f>
        <v>Residential</v>
      </c>
      <c r="C330" s="3"/>
      <c r="D330" s="3"/>
      <c r="E330" s="3"/>
      <c r="F330" s="15"/>
      <c r="G330" s="3"/>
      <c r="H330" s="3"/>
      <c r="I330" s="3"/>
      <c r="J330" s="3"/>
      <c r="K330" s="3"/>
      <c r="L330" s="3"/>
      <c r="M330" s="3"/>
      <c r="N330" s="3"/>
      <c r="O330" s="3"/>
      <c r="P330" s="3"/>
      <c r="Q330" s="3"/>
      <c r="R330" s="14"/>
      <c r="S330" s="14"/>
      <c r="T330" s="3"/>
    </row>
    <row r="331" spans="1:20" ht="15.75" customHeight="1">
      <c r="A331" s="4" t="str">
        <f>'Complete sheet and details'!F330</f>
        <v>Fire related</v>
      </c>
      <c r="B331" s="4" t="str">
        <f>'Complete sheet and details'!I330</f>
        <v>Commercial</v>
      </c>
      <c r="C331" s="3"/>
      <c r="D331" s="3"/>
      <c r="E331" s="3"/>
      <c r="F331" s="15"/>
      <c r="G331" s="3"/>
      <c r="H331" s="3"/>
      <c r="I331" s="3"/>
      <c r="J331" s="3"/>
      <c r="K331" s="3"/>
      <c r="L331" s="3"/>
      <c r="M331" s="3"/>
      <c r="N331" s="3"/>
      <c r="O331" s="3"/>
      <c r="P331" s="3"/>
      <c r="Q331" s="3"/>
      <c r="R331" s="14"/>
      <c r="S331" s="14"/>
      <c r="T331" s="3"/>
    </row>
    <row r="332" spans="1:20" ht="15.75" customHeight="1">
      <c r="A332" s="4" t="str">
        <f>'Complete sheet and details'!F331</f>
        <v>Fire related</v>
      </c>
      <c r="B332" s="4" t="str">
        <f>'Complete sheet and details'!I331</f>
        <v>Commercial</v>
      </c>
      <c r="C332" s="3"/>
      <c r="D332" s="3"/>
      <c r="E332" s="3"/>
      <c r="F332" s="11"/>
      <c r="G332" s="3"/>
      <c r="H332" s="3"/>
      <c r="I332" s="3"/>
      <c r="J332" s="3"/>
      <c r="K332" s="3"/>
      <c r="L332" s="3"/>
      <c r="M332" s="3"/>
      <c r="N332" s="3"/>
      <c r="O332" s="3"/>
      <c r="P332" s="3"/>
      <c r="Q332" s="3"/>
      <c r="R332" s="14"/>
      <c r="S332" s="14"/>
      <c r="T332" s="3"/>
    </row>
    <row r="333" spans="1:20" ht="15.75" customHeight="1">
      <c r="A333" s="4" t="str">
        <f>'Complete sheet and details'!F332</f>
        <v>Fire related</v>
      </c>
      <c r="B333" s="4" t="str">
        <f>'Complete sheet and details'!I332</f>
        <v>Commercial</v>
      </c>
      <c r="C333" s="3"/>
      <c r="D333" s="3"/>
      <c r="E333" s="3"/>
      <c r="F333" s="15"/>
      <c r="G333" s="3"/>
      <c r="H333" s="3"/>
      <c r="I333" s="3"/>
      <c r="J333" s="3"/>
      <c r="K333" s="3"/>
      <c r="L333" s="3"/>
      <c r="M333" s="3"/>
      <c r="N333" s="3"/>
      <c r="O333" s="3"/>
      <c r="P333" s="3"/>
      <c r="Q333" s="3"/>
      <c r="R333" s="14"/>
      <c r="S333" s="14"/>
      <c r="T333" s="3"/>
    </row>
    <row r="334" spans="1:20" ht="15.75" customHeight="1">
      <c r="A334" s="4" t="str">
        <f>'Complete sheet and details'!F333</f>
        <v>Fire related</v>
      </c>
      <c r="B334" s="4" t="str">
        <f>'Complete sheet and details'!I333</f>
        <v>Authorities Negligence</v>
      </c>
      <c r="C334" s="3"/>
      <c r="D334" s="3"/>
      <c r="E334" s="3"/>
      <c r="F334" s="15"/>
      <c r="G334" s="3"/>
      <c r="H334" s="3"/>
      <c r="I334" s="3"/>
      <c r="J334" s="3"/>
      <c r="K334" s="3"/>
      <c r="L334" s="3"/>
      <c r="M334" s="3"/>
      <c r="N334" s="3"/>
      <c r="O334" s="3"/>
      <c r="P334" s="3"/>
      <c r="Q334" s="3"/>
      <c r="R334" s="14"/>
      <c r="S334" s="14"/>
      <c r="T334" s="3"/>
    </row>
    <row r="335" spans="1:20" ht="15.75" customHeight="1">
      <c r="A335" s="4" t="str">
        <f>'Complete sheet and details'!F334</f>
        <v>Fire related</v>
      </c>
      <c r="B335" s="4" t="str">
        <f>'Complete sheet and details'!I334</f>
        <v>Residential</v>
      </c>
      <c r="C335" s="3"/>
      <c r="D335" s="3"/>
      <c r="E335" s="3"/>
      <c r="F335" s="15"/>
      <c r="G335" s="3"/>
      <c r="H335" s="3"/>
      <c r="I335" s="3"/>
      <c r="J335" s="3"/>
      <c r="K335" s="3"/>
      <c r="L335" s="3"/>
      <c r="M335" s="3"/>
      <c r="N335" s="3"/>
      <c r="O335" s="3"/>
      <c r="P335" s="3"/>
      <c r="Q335" s="3"/>
      <c r="R335" s="14"/>
      <c r="S335" s="14"/>
      <c r="T335" s="3"/>
    </row>
    <row r="336" spans="1:20" ht="15.75" customHeight="1">
      <c r="A336" s="4" t="str">
        <f>'Complete sheet and details'!F335</f>
        <v>Fire related</v>
      </c>
      <c r="B336" s="4" t="str">
        <f>'Complete sheet and details'!I335</f>
        <v>Residential</v>
      </c>
      <c r="C336" s="3"/>
      <c r="D336" s="3"/>
      <c r="E336" s="3"/>
      <c r="F336" s="15"/>
      <c r="G336" s="3"/>
      <c r="H336" s="3"/>
      <c r="I336" s="3"/>
      <c r="J336" s="3"/>
      <c r="K336" s="3"/>
      <c r="L336" s="3"/>
      <c r="M336" s="3"/>
      <c r="N336" s="3"/>
      <c r="O336" s="3"/>
      <c r="P336" s="3"/>
      <c r="Q336" s="3"/>
      <c r="R336" s="14"/>
      <c r="S336" s="14"/>
      <c r="T336" s="3"/>
    </row>
    <row r="337" spans="1:20" ht="15.75" customHeight="1">
      <c r="A337" s="4" t="str">
        <f>'Complete sheet and details'!F336</f>
        <v>Negligence</v>
      </c>
      <c r="B337" s="4" t="str">
        <f>'Complete sheet and details'!I336</f>
        <v>Commercial</v>
      </c>
      <c r="C337" s="3"/>
      <c r="D337" s="3"/>
      <c r="E337" s="3"/>
      <c r="F337" s="15"/>
      <c r="G337" s="3"/>
      <c r="H337" s="3"/>
      <c r="I337" s="3"/>
      <c r="J337" s="3"/>
      <c r="K337" s="3"/>
      <c r="L337" s="3"/>
      <c r="M337" s="3"/>
      <c r="N337" s="3"/>
      <c r="O337" s="3"/>
      <c r="P337" s="3"/>
      <c r="Q337" s="3"/>
      <c r="R337" s="14"/>
      <c r="S337" s="14"/>
      <c r="T337" s="3"/>
    </row>
    <row r="338" spans="1:20" ht="15.75" customHeight="1">
      <c r="A338" s="4" t="str">
        <f>'Complete sheet and details'!F337</f>
        <v>Fire related</v>
      </c>
      <c r="B338" s="4" t="str">
        <f>'Complete sheet and details'!I337</f>
        <v>Commercial</v>
      </c>
      <c r="C338" s="3"/>
      <c r="D338" s="3"/>
      <c r="E338" s="3"/>
      <c r="F338" s="61"/>
      <c r="G338" s="3"/>
      <c r="H338" s="3"/>
      <c r="I338" s="3"/>
      <c r="J338" s="3"/>
      <c r="K338" s="3"/>
      <c r="L338" s="3"/>
      <c r="M338" s="3"/>
      <c r="N338" s="3"/>
      <c r="O338" s="3"/>
      <c r="P338" s="3"/>
      <c r="Q338" s="3"/>
      <c r="R338" s="14"/>
      <c r="S338" s="14"/>
      <c r="T338" s="3"/>
    </row>
    <row r="339" spans="1:20" ht="15.75" customHeight="1">
      <c r="A339" s="4" t="str">
        <f>'Complete sheet and details'!F338</f>
        <v>Fire related</v>
      </c>
      <c r="B339" s="4" t="str">
        <f>'Complete sheet and details'!I338</f>
        <v>Residential</v>
      </c>
      <c r="C339" s="3"/>
      <c r="D339" s="3"/>
      <c r="E339" s="3"/>
      <c r="F339" s="15"/>
      <c r="G339" s="3"/>
      <c r="H339" s="3"/>
      <c r="I339" s="3"/>
      <c r="J339" s="3"/>
      <c r="K339" s="3"/>
      <c r="L339" s="3"/>
      <c r="M339" s="3"/>
      <c r="N339" s="3"/>
      <c r="O339" s="3"/>
      <c r="P339" s="3"/>
      <c r="Q339" s="3"/>
      <c r="R339" s="14"/>
      <c r="S339" s="14"/>
      <c r="T339" s="3"/>
    </row>
    <row r="340" spans="1:20" ht="15.75" customHeight="1">
      <c r="A340" s="4" t="str">
        <f>'Complete sheet and details'!F339</f>
        <v>Fire related</v>
      </c>
      <c r="B340" s="4" t="str">
        <f>'Complete sheet and details'!I339</f>
        <v>Commercial</v>
      </c>
      <c r="C340" s="3"/>
      <c r="D340" s="3"/>
      <c r="E340" s="3"/>
      <c r="F340" s="15"/>
      <c r="G340" s="3"/>
      <c r="H340" s="3"/>
      <c r="I340" s="3"/>
      <c r="J340" s="3"/>
      <c r="K340" s="3"/>
      <c r="L340" s="3"/>
      <c r="M340" s="3"/>
      <c r="N340" s="3"/>
      <c r="O340" s="3"/>
      <c r="P340" s="3"/>
      <c r="Q340" s="3"/>
      <c r="R340" s="14"/>
      <c r="S340" s="14"/>
      <c r="T340" s="3"/>
    </row>
    <row r="341" spans="1:20" ht="15.75" customHeight="1">
      <c r="A341" s="4" t="str">
        <f>'Complete sheet and details'!F340</f>
        <v>Negligence</v>
      </c>
      <c r="B341" s="4" t="str">
        <f>'Complete sheet and details'!I340</f>
        <v>Residential</v>
      </c>
      <c r="C341" s="3"/>
      <c r="D341" s="3"/>
      <c r="E341" s="3"/>
      <c r="F341" s="30"/>
      <c r="G341" s="3"/>
      <c r="H341" s="3"/>
      <c r="I341" s="3"/>
      <c r="J341" s="3"/>
      <c r="K341" s="3"/>
      <c r="L341" s="3"/>
      <c r="M341" s="3"/>
      <c r="N341" s="3"/>
      <c r="O341" s="3"/>
      <c r="P341" s="3"/>
      <c r="Q341" s="3"/>
      <c r="R341" s="14"/>
      <c r="S341" s="14"/>
      <c r="T341" s="3"/>
    </row>
    <row r="342" spans="1:20" ht="15.75" customHeight="1">
      <c r="A342" s="4" t="str">
        <f>'Complete sheet and details'!F341</f>
        <v>Fire related</v>
      </c>
      <c r="B342" s="4" t="str">
        <f>'Complete sheet and details'!I341</f>
        <v>Commercial</v>
      </c>
      <c r="C342" s="3"/>
      <c r="D342" s="3"/>
      <c r="E342" s="3"/>
      <c r="F342" s="30"/>
      <c r="G342" s="3"/>
      <c r="H342" s="3"/>
      <c r="I342" s="3"/>
      <c r="J342" s="3"/>
      <c r="K342" s="3"/>
      <c r="L342" s="3"/>
      <c r="M342" s="3"/>
      <c r="N342" s="3"/>
      <c r="O342" s="3"/>
      <c r="P342" s="3"/>
      <c r="Q342" s="3"/>
      <c r="R342" s="14"/>
      <c r="S342" s="14"/>
      <c r="T342" s="3"/>
    </row>
    <row r="343" spans="1:20" ht="15.75" customHeight="1">
      <c r="A343" s="4" t="str">
        <f>'Complete sheet and details'!F342</f>
        <v>Fire related</v>
      </c>
      <c r="B343" s="4" t="str">
        <f>'Complete sheet and details'!I342</f>
        <v>Residential</v>
      </c>
      <c r="C343" s="3"/>
      <c r="D343" s="3"/>
      <c r="E343" s="3"/>
      <c r="F343" s="3"/>
      <c r="G343" s="3"/>
      <c r="H343" s="3"/>
      <c r="I343" s="3"/>
      <c r="J343" s="3"/>
      <c r="K343" s="3"/>
      <c r="L343" s="3"/>
      <c r="M343" s="3"/>
      <c r="N343" s="3"/>
      <c r="O343" s="3"/>
      <c r="P343" s="3"/>
      <c r="Q343" s="3"/>
      <c r="R343" s="14"/>
      <c r="S343" s="14"/>
      <c r="T343" s="3"/>
    </row>
    <row r="344" spans="1:20" ht="15.75" customHeight="1">
      <c r="A344" s="4" t="str">
        <f>'Complete sheet and details'!F343</f>
        <v>Fire related</v>
      </c>
      <c r="B344" s="4" t="str">
        <f>'Complete sheet and details'!I343</f>
        <v>Commercial</v>
      </c>
      <c r="C344" s="3"/>
      <c r="D344" s="3"/>
      <c r="E344" s="3"/>
      <c r="F344" s="3"/>
      <c r="G344" s="3"/>
      <c r="H344" s="3"/>
      <c r="I344" s="3"/>
      <c r="J344" s="3"/>
      <c r="K344" s="3"/>
      <c r="L344" s="3"/>
      <c r="M344" s="3"/>
      <c r="N344" s="3"/>
      <c r="O344" s="3"/>
      <c r="P344" s="3"/>
      <c r="Q344" s="3"/>
      <c r="R344" s="14"/>
      <c r="S344" s="14"/>
      <c r="T344" s="3"/>
    </row>
    <row r="345" spans="1:20" ht="15.75" customHeight="1">
      <c r="A345" s="4" t="str">
        <f>'Complete sheet and details'!F344</f>
        <v>Fire related</v>
      </c>
      <c r="B345" s="4" t="str">
        <f>'Complete sheet and details'!I344</f>
        <v>Commercial</v>
      </c>
      <c r="C345" s="3"/>
      <c r="D345" s="3"/>
      <c r="E345" s="3"/>
      <c r="F345" s="3"/>
      <c r="G345" s="3"/>
      <c r="H345" s="3"/>
      <c r="I345" s="3"/>
      <c r="J345" s="3"/>
      <c r="K345" s="3"/>
      <c r="L345" s="3"/>
      <c r="M345" s="3"/>
      <c r="N345" s="3"/>
      <c r="O345" s="3"/>
      <c r="P345" s="3"/>
      <c r="Q345" s="3"/>
      <c r="R345" s="14"/>
      <c r="S345" s="14"/>
      <c r="T345" s="3"/>
    </row>
    <row r="346" spans="1:20" ht="15.75" customHeight="1">
      <c r="A346" s="4" t="str">
        <f>'Complete sheet and details'!F345</f>
        <v>Fire related</v>
      </c>
      <c r="B346" s="4" t="str">
        <f>'Complete sheet and details'!I345</f>
        <v>Commercial</v>
      </c>
      <c r="C346" s="3"/>
      <c r="D346" s="3"/>
      <c r="E346" s="3"/>
      <c r="F346" s="3"/>
      <c r="G346" s="3"/>
      <c r="H346" s="3"/>
      <c r="I346" s="3"/>
      <c r="J346" s="3"/>
      <c r="K346" s="3"/>
      <c r="L346" s="3"/>
      <c r="M346" s="3"/>
      <c r="N346" s="3"/>
      <c r="O346" s="3"/>
      <c r="P346" s="3"/>
      <c r="Q346" s="3"/>
      <c r="R346" s="14"/>
      <c r="S346" s="14"/>
      <c r="T346" s="3"/>
    </row>
    <row r="347" spans="1:20" ht="15.75" customHeight="1">
      <c r="A347" s="4" t="str">
        <f>'Complete sheet and details'!F346</f>
        <v>Building related</v>
      </c>
      <c r="B347" s="4" t="str">
        <f>'Complete sheet and details'!I346</f>
        <v>Construction</v>
      </c>
      <c r="C347" s="3"/>
      <c r="D347" s="3"/>
      <c r="E347" s="3"/>
      <c r="F347" s="3"/>
      <c r="G347" s="3"/>
      <c r="H347" s="3"/>
      <c r="I347" s="3"/>
      <c r="J347" s="3"/>
      <c r="K347" s="3"/>
      <c r="L347" s="3"/>
      <c r="M347" s="3"/>
      <c r="N347" s="3"/>
      <c r="O347" s="3"/>
      <c r="P347" s="3"/>
      <c r="Q347" s="3"/>
      <c r="R347" s="14"/>
      <c r="S347" s="14"/>
      <c r="T347" s="3"/>
    </row>
    <row r="348" spans="1:20" ht="15.75" customHeight="1">
      <c r="A348" s="4" t="str">
        <f>'Complete sheet and details'!F347</f>
        <v>Fire related</v>
      </c>
      <c r="B348" s="4" t="str">
        <f>'Complete sheet and details'!I347</f>
        <v>Commercial</v>
      </c>
      <c r="C348" s="3"/>
      <c r="D348" s="3"/>
      <c r="E348" s="3"/>
      <c r="F348" s="3"/>
      <c r="G348" s="3"/>
      <c r="H348" s="3"/>
      <c r="I348" s="3"/>
      <c r="J348" s="3"/>
      <c r="K348" s="3"/>
      <c r="L348" s="3"/>
      <c r="M348" s="3"/>
      <c r="N348" s="3"/>
      <c r="O348" s="3"/>
      <c r="P348" s="3"/>
      <c r="Q348" s="3"/>
      <c r="R348" s="14"/>
      <c r="S348" s="14"/>
      <c r="T348" s="3"/>
    </row>
    <row r="349" spans="1:20" ht="15.75" customHeight="1">
      <c r="A349" s="4" t="str">
        <f>'Complete sheet and details'!F348</f>
        <v>Fire related</v>
      </c>
      <c r="B349" s="4" t="str">
        <f>'Complete sheet and details'!I348</f>
        <v>Residential</v>
      </c>
      <c r="C349" s="3"/>
      <c r="D349" s="3"/>
      <c r="E349" s="3"/>
      <c r="F349" s="3"/>
      <c r="G349" s="3"/>
      <c r="H349" s="3"/>
      <c r="I349" s="3"/>
      <c r="J349" s="3"/>
      <c r="K349" s="3"/>
      <c r="L349" s="3"/>
      <c r="M349" s="3"/>
      <c r="N349" s="3"/>
      <c r="O349" s="3"/>
      <c r="P349" s="3"/>
      <c r="Q349" s="3"/>
      <c r="R349" s="14"/>
      <c r="S349" s="14"/>
      <c r="T349" s="3"/>
    </row>
    <row r="350" spans="1:20" ht="15.75" customHeight="1">
      <c r="A350" s="4" t="str">
        <f>'Complete sheet and details'!F349</f>
        <v>Fire related</v>
      </c>
      <c r="B350" s="4" t="str">
        <f>'Complete sheet and details'!I349</f>
        <v>Commercial</v>
      </c>
      <c r="C350" s="3"/>
      <c r="D350" s="3"/>
      <c r="E350" s="3"/>
      <c r="F350" s="3"/>
      <c r="G350" s="3"/>
      <c r="H350" s="3"/>
      <c r="I350" s="3"/>
      <c r="J350" s="3"/>
      <c r="K350" s="3"/>
      <c r="L350" s="3"/>
      <c r="M350" s="3"/>
      <c r="N350" s="3"/>
      <c r="O350" s="3"/>
      <c r="P350" s="3"/>
      <c r="Q350" s="3"/>
      <c r="R350" s="14"/>
      <c r="S350" s="14"/>
      <c r="T350" s="3"/>
    </row>
    <row r="351" spans="1:20" ht="15.75" customHeight="1">
      <c r="A351" s="4" t="str">
        <f>'Complete sheet and details'!F350</f>
        <v>Fire related</v>
      </c>
      <c r="B351" s="4" t="str">
        <f>'Complete sheet and details'!I350</f>
        <v>Commercial</v>
      </c>
      <c r="C351" s="3"/>
      <c r="D351" s="3"/>
      <c r="E351" s="3"/>
      <c r="F351" s="3"/>
      <c r="G351" s="3"/>
      <c r="H351" s="3"/>
      <c r="I351" s="3"/>
      <c r="J351" s="3"/>
      <c r="K351" s="3"/>
      <c r="L351" s="3"/>
      <c r="M351" s="3"/>
      <c r="N351" s="3"/>
      <c r="O351" s="3"/>
      <c r="P351" s="3"/>
      <c r="Q351" s="3"/>
      <c r="R351" s="14"/>
      <c r="S351" s="14"/>
      <c r="T351" s="3"/>
    </row>
    <row r="352" spans="1:20" ht="15.75" customHeight="1">
      <c r="A352" s="4" t="str">
        <f>'Complete sheet and details'!F351</f>
        <v>Fire related</v>
      </c>
      <c r="B352" s="4" t="str">
        <f>'Complete sheet and details'!I351</f>
        <v>Factory</v>
      </c>
      <c r="C352" s="3"/>
      <c r="D352" s="3"/>
      <c r="E352" s="3"/>
      <c r="F352" s="3"/>
      <c r="G352" s="3"/>
      <c r="H352" s="3"/>
      <c r="I352" s="3"/>
      <c r="J352" s="3"/>
      <c r="K352" s="3"/>
      <c r="L352" s="3"/>
      <c r="M352" s="3"/>
      <c r="N352" s="3"/>
      <c r="O352" s="3"/>
      <c r="P352" s="3"/>
      <c r="Q352" s="3"/>
      <c r="R352" s="14"/>
      <c r="S352" s="14"/>
      <c r="T352" s="3"/>
    </row>
    <row r="353" spans="1:20" ht="15.75" customHeight="1">
      <c r="A353" s="4" t="str">
        <f>'Complete sheet and details'!F352</f>
        <v>Negligence</v>
      </c>
      <c r="B353" s="4" t="str">
        <f>'Complete sheet and details'!I352</f>
        <v>Authorities Negligence</v>
      </c>
      <c r="C353" s="3"/>
      <c r="D353" s="3"/>
      <c r="E353" s="3"/>
      <c r="F353" s="3"/>
      <c r="G353" s="3"/>
      <c r="H353" s="4" t="s">
        <v>27</v>
      </c>
      <c r="I353" s="4" t="s">
        <v>0</v>
      </c>
      <c r="J353" s="3"/>
      <c r="K353" s="3"/>
      <c r="L353" s="12">
        <v>7</v>
      </c>
      <c r="M353" s="4" t="s">
        <v>41</v>
      </c>
      <c r="N353" s="3"/>
      <c r="O353" s="3"/>
      <c r="P353" s="3"/>
      <c r="Q353" s="3"/>
      <c r="R353" s="14"/>
      <c r="S353" s="14"/>
      <c r="T353" s="3"/>
    </row>
    <row r="354" spans="1:20" ht="15.75" customHeight="1">
      <c r="A354" s="4" t="str">
        <f>'Complete sheet and details'!F353</f>
        <v>Negligence</v>
      </c>
      <c r="B354" s="4" t="str">
        <f>'Complete sheet and details'!I353</f>
        <v>Authorities Negligence</v>
      </c>
      <c r="C354" s="3"/>
      <c r="D354" s="3"/>
      <c r="E354" s="3"/>
      <c r="F354" s="3"/>
      <c r="G354" s="3"/>
      <c r="H354" s="4" t="s">
        <v>27</v>
      </c>
      <c r="I354" s="4" t="s">
        <v>0</v>
      </c>
      <c r="J354" s="3"/>
      <c r="K354" s="3"/>
      <c r="L354" s="12">
        <v>7</v>
      </c>
      <c r="M354" s="4" t="s">
        <v>41</v>
      </c>
      <c r="N354" s="3"/>
      <c r="O354" s="3"/>
      <c r="P354" s="3"/>
      <c r="Q354" s="3"/>
      <c r="R354" s="14"/>
      <c r="S354" s="14"/>
      <c r="T354" s="3"/>
    </row>
    <row r="355" spans="1:20" ht="15.75" customHeight="1">
      <c r="A355" s="4" t="str">
        <f>'Complete sheet and details'!F354</f>
        <v>Negligence</v>
      </c>
      <c r="B355" s="4" t="str">
        <f>'Complete sheet and details'!I354</f>
        <v>Authorities Negligence</v>
      </c>
      <c r="C355" s="3"/>
      <c r="D355" s="3"/>
      <c r="E355" s="3"/>
      <c r="F355" s="3"/>
      <c r="G355" s="3"/>
      <c r="H355" s="4" t="s">
        <v>27</v>
      </c>
      <c r="I355" s="4" t="s">
        <v>0</v>
      </c>
      <c r="J355" s="3"/>
      <c r="K355" s="3"/>
      <c r="L355" s="12">
        <v>7</v>
      </c>
      <c r="M355" s="4" t="s">
        <v>41</v>
      </c>
      <c r="N355" s="3"/>
      <c r="O355" s="3"/>
      <c r="P355" s="3"/>
      <c r="Q355" s="3"/>
      <c r="R355" s="14"/>
      <c r="S355" s="14"/>
      <c r="T355" s="3"/>
    </row>
    <row r="356" spans="1:20" ht="15.75" customHeight="1">
      <c r="A356" s="4" t="str">
        <f>'Complete sheet and details'!F355</f>
        <v>Negligence</v>
      </c>
      <c r="B356" s="4" t="str">
        <f>'Complete sheet and details'!I355</f>
        <v>Factory</v>
      </c>
      <c r="C356" s="3"/>
      <c r="D356" s="3"/>
      <c r="E356" s="3"/>
      <c r="F356" s="3"/>
      <c r="G356" s="3"/>
      <c r="H356" s="4" t="s">
        <v>27</v>
      </c>
      <c r="I356" s="4" t="s">
        <v>0</v>
      </c>
      <c r="J356" s="3"/>
      <c r="K356" s="3"/>
      <c r="L356" s="12">
        <v>7</v>
      </c>
      <c r="M356" s="4" t="s">
        <v>41</v>
      </c>
      <c r="N356" s="3"/>
      <c r="O356" s="3"/>
      <c r="P356" s="3"/>
      <c r="Q356" s="3"/>
      <c r="R356" s="14"/>
      <c r="S356" s="14"/>
      <c r="T356" s="3"/>
    </row>
    <row r="357" spans="1:20" ht="15.75" customHeight="1">
      <c r="A357" s="4" t="str">
        <f>'Complete sheet and details'!F356</f>
        <v>Fire related</v>
      </c>
      <c r="B357" s="4" t="str">
        <f>'Complete sheet and details'!I356</f>
        <v>Commercial</v>
      </c>
      <c r="C357" s="3"/>
      <c r="D357" s="3"/>
      <c r="E357" s="3"/>
      <c r="F357" s="3"/>
      <c r="G357" s="3"/>
      <c r="H357" s="4" t="s">
        <v>27</v>
      </c>
      <c r="I357" s="4" t="s">
        <v>0</v>
      </c>
      <c r="J357" s="3"/>
      <c r="K357" s="3"/>
      <c r="L357" s="12">
        <v>7</v>
      </c>
      <c r="M357" s="4" t="s">
        <v>41</v>
      </c>
      <c r="N357" s="3"/>
      <c r="O357" s="3"/>
      <c r="P357" s="3"/>
      <c r="Q357" s="3"/>
      <c r="R357" s="14"/>
      <c r="S357" s="14"/>
      <c r="T357" s="3"/>
    </row>
    <row r="358" spans="1:20" ht="15.75" customHeight="1">
      <c r="A358" s="4" t="str">
        <f>'Complete sheet and details'!F357</f>
        <v>Fire related</v>
      </c>
      <c r="B358" s="4" t="str">
        <f>'Complete sheet and details'!I357</f>
        <v>Residential</v>
      </c>
      <c r="C358" s="3"/>
      <c r="D358" s="3"/>
      <c r="E358" s="3"/>
      <c r="F358" s="3"/>
      <c r="G358" s="3"/>
      <c r="H358" s="4" t="s">
        <v>27</v>
      </c>
      <c r="I358" s="3"/>
      <c r="J358" s="3"/>
      <c r="K358" s="3"/>
      <c r="L358" s="12">
        <v>7</v>
      </c>
      <c r="M358" s="4" t="s">
        <v>41</v>
      </c>
      <c r="N358" s="3"/>
      <c r="O358" s="3"/>
      <c r="P358" s="3"/>
      <c r="Q358" s="3"/>
      <c r="R358" s="14"/>
      <c r="S358" s="14"/>
      <c r="T358" s="3"/>
    </row>
    <row r="359" spans="1:20" ht="15.75" customHeight="1">
      <c r="A359" s="4" t="str">
        <f>'Complete sheet and details'!F358</f>
        <v>Fire related</v>
      </c>
      <c r="B359" s="4" t="str">
        <f>'Complete sheet and details'!I358</f>
        <v>Authorities Negligence</v>
      </c>
      <c r="C359" s="3"/>
      <c r="D359" s="3"/>
      <c r="E359" s="3"/>
      <c r="F359" s="3"/>
      <c r="G359" s="3"/>
      <c r="H359" s="4" t="s">
        <v>27</v>
      </c>
      <c r="I359" s="3"/>
      <c r="J359" s="3"/>
      <c r="K359" s="3"/>
      <c r="L359" s="12">
        <v>7</v>
      </c>
      <c r="M359" s="4" t="s">
        <v>41</v>
      </c>
      <c r="N359" s="3"/>
      <c r="O359" s="3"/>
      <c r="P359" s="3"/>
      <c r="Q359" s="3"/>
      <c r="R359" s="14"/>
      <c r="S359" s="14"/>
      <c r="T359" s="3"/>
    </row>
    <row r="360" spans="1:20" ht="15.75" customHeight="1">
      <c r="A360" s="4" t="str">
        <f>'Complete sheet and details'!F359</f>
        <v>Negligence</v>
      </c>
      <c r="B360" s="4" t="str">
        <f>'Complete sheet and details'!I359</f>
        <v>Factory</v>
      </c>
      <c r="C360" s="3"/>
      <c r="D360" s="3"/>
      <c r="E360" s="3"/>
      <c r="F360" s="3"/>
      <c r="G360" s="3"/>
      <c r="H360" s="4" t="s">
        <v>27</v>
      </c>
      <c r="I360" s="3"/>
      <c r="J360" s="3"/>
      <c r="K360" s="3"/>
      <c r="L360" s="12">
        <v>7</v>
      </c>
      <c r="M360" s="4" t="s">
        <v>41</v>
      </c>
      <c r="N360" s="3"/>
      <c r="O360" s="3"/>
      <c r="P360" s="3"/>
      <c r="Q360" s="3"/>
      <c r="R360" s="14"/>
      <c r="S360" s="14"/>
      <c r="T360" s="3"/>
    </row>
    <row r="361" spans="1:20" ht="15.75" customHeight="1">
      <c r="A361" s="4" t="str">
        <f>'Complete sheet and details'!F360</f>
        <v>Miscellaneous</v>
      </c>
      <c r="B361" s="4" t="str">
        <f>'Complete sheet and details'!I360</f>
        <v>Commercial</v>
      </c>
      <c r="C361" s="3"/>
      <c r="D361" s="3"/>
      <c r="E361" s="3"/>
      <c r="F361" s="3"/>
      <c r="G361" s="3"/>
      <c r="H361" s="4" t="s">
        <v>27</v>
      </c>
      <c r="I361" s="3"/>
      <c r="J361" s="3"/>
      <c r="K361" s="3"/>
      <c r="L361" s="12">
        <v>7</v>
      </c>
      <c r="M361" s="4" t="s">
        <v>41</v>
      </c>
      <c r="N361" s="3"/>
      <c r="O361" s="3"/>
      <c r="P361" s="3"/>
      <c r="Q361" s="3"/>
      <c r="R361" s="14"/>
      <c r="S361" s="14"/>
      <c r="T361" s="3"/>
    </row>
    <row r="362" spans="1:20" ht="15.75" customHeight="1">
      <c r="A362" s="4" t="str">
        <f>'Complete sheet and details'!F361</f>
        <v>Fire related</v>
      </c>
      <c r="B362" s="4" t="str">
        <f>'Complete sheet and details'!I361</f>
        <v>Commercial</v>
      </c>
      <c r="C362" s="3"/>
      <c r="D362" s="3"/>
      <c r="E362" s="3"/>
      <c r="F362" s="3"/>
      <c r="G362" s="3"/>
      <c r="H362" s="4" t="s">
        <v>27</v>
      </c>
      <c r="I362" s="3"/>
      <c r="J362" s="3"/>
      <c r="K362" s="3"/>
      <c r="L362" s="12">
        <v>7</v>
      </c>
      <c r="M362" s="4" t="s">
        <v>41</v>
      </c>
      <c r="N362" s="3"/>
      <c r="O362" s="3"/>
      <c r="P362" s="3"/>
      <c r="Q362" s="3"/>
      <c r="R362" s="14"/>
      <c r="S362" s="14"/>
      <c r="T362" s="3"/>
    </row>
    <row r="363" spans="1:20" ht="15.75" customHeight="1">
      <c r="A363" s="4" t="str">
        <f>'Complete sheet and details'!F362</f>
        <v>Fire related</v>
      </c>
      <c r="B363" s="4" t="str">
        <f>'Complete sheet and details'!I362</f>
        <v>Residential</v>
      </c>
      <c r="C363" s="3"/>
      <c r="D363" s="3"/>
      <c r="E363" s="3"/>
      <c r="F363" s="3"/>
      <c r="G363" s="3"/>
      <c r="H363" s="4" t="s">
        <v>27</v>
      </c>
      <c r="I363" s="3"/>
      <c r="J363" s="3"/>
      <c r="K363" s="3"/>
      <c r="L363" s="12">
        <v>7</v>
      </c>
      <c r="M363" s="4" t="s">
        <v>41</v>
      </c>
      <c r="N363" s="3"/>
      <c r="O363" s="3"/>
      <c r="P363" s="3"/>
      <c r="Q363" s="3"/>
      <c r="R363" s="14"/>
      <c r="S363" s="14"/>
      <c r="T363" s="3"/>
    </row>
    <row r="364" spans="1:20" ht="15.75" customHeight="1">
      <c r="A364" s="4" t="str">
        <f>'Complete sheet and details'!F363</f>
        <v>Miscellaneous</v>
      </c>
      <c r="B364" s="4" t="str">
        <f>'Complete sheet and details'!I363</f>
        <v>Authorities Negligence</v>
      </c>
      <c r="C364" s="3"/>
      <c r="D364" s="3"/>
      <c r="E364" s="3"/>
      <c r="F364" s="3"/>
      <c r="G364" s="3"/>
      <c r="H364" s="4" t="s">
        <v>27</v>
      </c>
      <c r="I364" s="3"/>
      <c r="J364" s="3"/>
      <c r="K364" s="3"/>
      <c r="L364" s="12">
        <v>7</v>
      </c>
      <c r="M364" s="4" t="s">
        <v>41</v>
      </c>
      <c r="N364" s="3"/>
      <c r="O364" s="3"/>
      <c r="P364" s="3"/>
      <c r="Q364" s="3"/>
      <c r="R364" s="14"/>
      <c r="S364" s="14"/>
      <c r="T364" s="3"/>
    </row>
    <row r="365" spans="1:20" ht="15.75" customHeight="1">
      <c r="A365" s="4" t="str">
        <f>'Complete sheet and details'!F364</f>
        <v>Fire related</v>
      </c>
      <c r="B365" s="4" t="str">
        <f>'Complete sheet and details'!I364</f>
        <v>Residential</v>
      </c>
      <c r="C365" s="3"/>
      <c r="D365" s="3"/>
      <c r="E365" s="3"/>
      <c r="F365" s="3"/>
      <c r="G365" s="3"/>
      <c r="H365" s="4" t="s">
        <v>27</v>
      </c>
      <c r="I365" s="3"/>
      <c r="J365" s="3"/>
      <c r="K365" s="3"/>
      <c r="L365" s="12">
        <v>7</v>
      </c>
      <c r="M365" s="4" t="s">
        <v>41</v>
      </c>
      <c r="N365" s="3"/>
      <c r="O365" s="3"/>
      <c r="P365" s="3"/>
      <c r="Q365" s="3"/>
      <c r="R365" s="14"/>
      <c r="S365" s="14"/>
      <c r="T365" s="3"/>
    </row>
    <row r="366" spans="1:20" ht="15.75" customHeight="1">
      <c r="A366" s="4" t="str">
        <f>'Complete sheet and details'!F365</f>
        <v>Negligence</v>
      </c>
      <c r="B366" s="4" t="str">
        <f>'Complete sheet and details'!I365</f>
        <v>Commercial</v>
      </c>
      <c r="C366" s="3"/>
      <c r="D366" s="3"/>
      <c r="E366" s="3"/>
      <c r="F366" s="3"/>
      <c r="G366" s="3"/>
      <c r="H366" s="4" t="s">
        <v>27</v>
      </c>
      <c r="I366" s="3"/>
      <c r="J366" s="3"/>
      <c r="K366" s="3"/>
      <c r="L366" s="12">
        <v>7</v>
      </c>
      <c r="M366" s="4" t="s">
        <v>41</v>
      </c>
      <c r="N366" s="3"/>
      <c r="O366" s="3"/>
      <c r="P366" s="3"/>
      <c r="Q366" s="3"/>
      <c r="R366" s="14"/>
      <c r="S366" s="14"/>
      <c r="T366" s="3"/>
    </row>
    <row r="367" spans="1:20" ht="15.75" customHeight="1">
      <c r="A367" s="4" t="str">
        <f>'Complete sheet and details'!F366</f>
        <v>Building related</v>
      </c>
      <c r="B367" s="4" t="str">
        <f>'Complete sheet and details'!I366</f>
        <v>Construction</v>
      </c>
      <c r="C367" s="3"/>
      <c r="D367" s="3"/>
      <c r="E367" s="3"/>
      <c r="F367" s="3"/>
      <c r="G367" s="3"/>
      <c r="H367" s="4" t="s">
        <v>27</v>
      </c>
      <c r="I367" s="3"/>
      <c r="J367" s="3"/>
      <c r="K367" s="3"/>
      <c r="L367" s="12">
        <v>7</v>
      </c>
      <c r="M367" s="4" t="s">
        <v>41</v>
      </c>
      <c r="N367" s="3"/>
      <c r="O367" s="3"/>
      <c r="P367" s="3"/>
      <c r="Q367" s="3"/>
      <c r="R367" s="14"/>
      <c r="S367" s="14"/>
      <c r="T367" s="3"/>
    </row>
    <row r="368" spans="1:20" ht="15.75" customHeight="1">
      <c r="A368" s="4" t="str">
        <f>'Complete sheet and details'!F367</f>
        <v>Fire related</v>
      </c>
      <c r="B368" s="4" t="str">
        <f>'Complete sheet and details'!I367</f>
        <v>Commercial</v>
      </c>
      <c r="C368" s="3"/>
      <c r="D368" s="3"/>
      <c r="E368" s="3"/>
      <c r="F368" s="3"/>
      <c r="G368" s="3"/>
      <c r="H368" s="3"/>
      <c r="I368" s="3"/>
      <c r="J368" s="3"/>
      <c r="K368" s="3"/>
      <c r="L368" s="12">
        <v>7</v>
      </c>
      <c r="M368" s="4" t="s">
        <v>41</v>
      </c>
      <c r="N368" s="3"/>
      <c r="O368" s="3"/>
      <c r="P368" s="3"/>
      <c r="Q368" s="3"/>
      <c r="R368" s="14"/>
      <c r="S368" s="14"/>
      <c r="T368" s="3"/>
    </row>
    <row r="369" spans="1:20" ht="15.75" customHeight="1">
      <c r="A369" s="4" t="str">
        <f>'Complete sheet and details'!F368</f>
        <v>Malfunction of machinery</v>
      </c>
      <c r="B369" s="4" t="str">
        <f>'Complete sheet and details'!I368</f>
        <v>Residential</v>
      </c>
      <c r="C369" s="3"/>
      <c r="D369" s="3"/>
      <c r="E369" s="3"/>
      <c r="F369" s="3"/>
      <c r="G369" s="3"/>
      <c r="H369" s="3"/>
      <c r="I369" s="3"/>
      <c r="J369" s="3"/>
      <c r="K369" s="3"/>
      <c r="L369" s="12">
        <v>7</v>
      </c>
      <c r="M369" s="4" t="s">
        <v>41</v>
      </c>
      <c r="N369" s="3"/>
      <c r="O369" s="3"/>
      <c r="P369" s="3"/>
      <c r="Q369" s="3"/>
      <c r="R369" s="14"/>
      <c r="S369" s="14"/>
      <c r="T369" s="3"/>
    </row>
    <row r="370" spans="1:20" ht="15.75" customHeight="1">
      <c r="A370" s="4" t="str">
        <f>'Complete sheet and details'!F369</f>
        <v>Fire related</v>
      </c>
      <c r="B370" s="4" t="str">
        <f>'Complete sheet and details'!I369</f>
        <v>Factory</v>
      </c>
      <c r="C370" s="3"/>
      <c r="D370" s="3"/>
      <c r="E370" s="3"/>
      <c r="F370" s="3"/>
      <c r="G370" s="3"/>
      <c r="H370" s="3"/>
      <c r="I370" s="3"/>
      <c r="J370" s="3"/>
      <c r="K370" s="3"/>
      <c r="L370" s="12">
        <v>7</v>
      </c>
      <c r="M370" s="4" t="s">
        <v>41</v>
      </c>
      <c r="N370" s="3"/>
      <c r="O370" s="3"/>
      <c r="P370" s="3"/>
      <c r="Q370" s="3"/>
      <c r="R370" s="14"/>
      <c r="S370" s="14"/>
      <c r="T370" s="3"/>
    </row>
    <row r="371" spans="1:20" ht="15.75" customHeight="1">
      <c r="A371" s="4" t="str">
        <f>'Complete sheet and details'!F370</f>
        <v>Fire related</v>
      </c>
      <c r="B371" s="4" t="str">
        <f>'Complete sheet and details'!I370</f>
        <v>Commercial</v>
      </c>
      <c r="C371" s="3"/>
      <c r="D371" s="3"/>
      <c r="E371" s="3"/>
      <c r="F371" s="3"/>
      <c r="G371" s="3"/>
      <c r="H371" s="3"/>
      <c r="I371" s="3"/>
      <c r="J371" s="3"/>
      <c r="K371" s="3"/>
      <c r="L371" s="12">
        <v>7</v>
      </c>
      <c r="M371" s="4" t="s">
        <v>41</v>
      </c>
      <c r="N371" s="3"/>
      <c r="O371" s="3"/>
      <c r="P371" s="3"/>
      <c r="Q371" s="3"/>
      <c r="R371" s="14"/>
      <c r="S371" s="14"/>
      <c r="T371" s="3"/>
    </row>
    <row r="372" spans="1:20" ht="15.75" customHeight="1">
      <c r="A372" s="4" t="str">
        <f>'Complete sheet and details'!F371</f>
        <v>Fire related</v>
      </c>
      <c r="B372" s="4" t="str">
        <f>'Complete sheet and details'!I371</f>
        <v>Authorities Negligence</v>
      </c>
      <c r="C372" s="3"/>
      <c r="D372" s="3"/>
      <c r="E372" s="3"/>
      <c r="F372" s="3"/>
      <c r="G372" s="3"/>
      <c r="H372" s="3"/>
      <c r="I372" s="3"/>
      <c r="J372" s="3"/>
      <c r="K372" s="3"/>
      <c r="L372" s="12">
        <v>7</v>
      </c>
      <c r="M372" s="4" t="s">
        <v>41</v>
      </c>
      <c r="N372" s="3"/>
      <c r="O372" s="3"/>
      <c r="P372" s="3"/>
      <c r="Q372" s="3"/>
      <c r="R372" s="14"/>
      <c r="S372" s="14"/>
      <c r="T372" s="3"/>
    </row>
    <row r="373" spans="1:20" ht="15.75" customHeight="1">
      <c r="A373" s="4" t="str">
        <f>'Complete sheet and details'!F372</f>
        <v>Fire related</v>
      </c>
      <c r="B373" s="4" t="str">
        <f>'Complete sheet and details'!I372</f>
        <v>Commercial</v>
      </c>
      <c r="C373" s="3"/>
      <c r="D373" s="3"/>
      <c r="E373" s="3"/>
      <c r="F373" s="3"/>
      <c r="G373" s="3"/>
      <c r="H373" s="3"/>
      <c r="I373" s="3"/>
      <c r="J373" s="3"/>
      <c r="K373" s="3"/>
      <c r="L373" s="12">
        <v>7</v>
      </c>
      <c r="M373" s="4" t="s">
        <v>41</v>
      </c>
      <c r="N373" s="3"/>
      <c r="O373" s="3"/>
      <c r="P373" s="3"/>
      <c r="Q373" s="3"/>
      <c r="R373" s="14"/>
      <c r="S373" s="14"/>
      <c r="T373" s="3"/>
    </row>
    <row r="374" spans="1:20" ht="15.75" customHeight="1">
      <c r="A374" s="4" t="str">
        <f>'Complete sheet and details'!F373</f>
        <v>Fire related</v>
      </c>
      <c r="B374" s="4" t="str">
        <f>'Complete sheet and details'!I373</f>
        <v>Miscellaneous</v>
      </c>
      <c r="C374" s="3"/>
      <c r="D374" s="3"/>
      <c r="E374" s="3"/>
      <c r="F374" s="3"/>
      <c r="G374" s="3"/>
      <c r="H374" s="3"/>
      <c r="I374" s="3"/>
      <c r="J374" s="3"/>
      <c r="K374" s="3"/>
      <c r="L374" s="12">
        <v>7</v>
      </c>
      <c r="M374" s="4" t="s">
        <v>41</v>
      </c>
      <c r="N374" s="3"/>
      <c r="O374" s="3"/>
      <c r="P374" s="3"/>
      <c r="Q374" s="3"/>
      <c r="R374" s="14"/>
      <c r="S374" s="14"/>
      <c r="T374" s="3"/>
    </row>
    <row r="375" spans="1:20" ht="15.75" customHeight="1">
      <c r="A375" s="4" t="str">
        <f>'Complete sheet and details'!F374</f>
        <v>Fire related</v>
      </c>
      <c r="B375" s="4" t="str">
        <f>'Complete sheet and details'!I374</f>
        <v>Commercial</v>
      </c>
      <c r="C375" s="3"/>
      <c r="D375" s="3"/>
      <c r="E375" s="3"/>
      <c r="F375" s="3"/>
      <c r="G375" s="3"/>
      <c r="H375" s="3"/>
      <c r="I375" s="3"/>
      <c r="J375" s="3"/>
      <c r="K375" s="3"/>
      <c r="L375" s="12">
        <v>7</v>
      </c>
      <c r="M375" s="4" t="s">
        <v>41</v>
      </c>
      <c r="N375" s="3"/>
      <c r="O375" s="3"/>
      <c r="P375" s="3"/>
      <c r="Q375" s="3"/>
      <c r="R375" s="14"/>
      <c r="S375" s="14"/>
      <c r="T375" s="3"/>
    </row>
    <row r="376" spans="1:20" ht="15.75" customHeight="1">
      <c r="A376" s="4" t="str">
        <f>'Complete sheet and details'!F375</f>
        <v>Miscellaneous</v>
      </c>
      <c r="B376" s="4" t="str">
        <f>'Complete sheet and details'!I375</f>
        <v>Commercial</v>
      </c>
      <c r="C376" s="3"/>
      <c r="D376" s="3"/>
      <c r="E376" s="3"/>
      <c r="F376" s="3"/>
      <c r="G376" s="3"/>
      <c r="H376" s="3"/>
      <c r="I376" s="3"/>
      <c r="J376" s="3"/>
      <c r="K376" s="3"/>
      <c r="L376" s="12">
        <v>7</v>
      </c>
      <c r="M376" s="4" t="s">
        <v>41</v>
      </c>
      <c r="N376" s="3"/>
      <c r="O376" s="3"/>
      <c r="P376" s="3"/>
      <c r="Q376" s="3"/>
      <c r="R376" s="14"/>
      <c r="S376" s="14"/>
      <c r="T376" s="3"/>
    </row>
    <row r="377" spans="1:20" ht="15.75" customHeight="1">
      <c r="A377" s="4" t="str">
        <f>'Complete sheet and details'!F376</f>
        <v>Fire related</v>
      </c>
      <c r="B377" s="4" t="str">
        <f>'Complete sheet and details'!I376</f>
        <v>Residential</v>
      </c>
      <c r="C377" s="3"/>
      <c r="D377" s="3"/>
      <c r="E377" s="3"/>
      <c r="F377" s="3"/>
      <c r="G377" s="3"/>
      <c r="H377" s="3"/>
      <c r="I377" s="3"/>
      <c r="J377" s="3"/>
      <c r="K377" s="3"/>
      <c r="L377" s="12">
        <v>7</v>
      </c>
      <c r="M377" s="4" t="s">
        <v>41</v>
      </c>
      <c r="N377" s="3"/>
      <c r="O377" s="3"/>
      <c r="P377" s="3"/>
      <c r="Q377" s="3"/>
      <c r="R377" s="14"/>
      <c r="S377" s="14"/>
      <c r="T377" s="3"/>
    </row>
    <row r="378" spans="1:20" ht="15.75" customHeight="1">
      <c r="A378" s="4" t="str">
        <f>'Complete sheet and details'!F377</f>
        <v>Fire related</v>
      </c>
      <c r="B378" s="4" t="str">
        <f>'Complete sheet and details'!I377</f>
        <v>Commercial</v>
      </c>
      <c r="C378" s="3"/>
      <c r="D378" s="3"/>
      <c r="E378" s="3"/>
      <c r="F378" s="3"/>
      <c r="G378" s="3"/>
      <c r="H378" s="3"/>
      <c r="I378" s="3"/>
      <c r="J378" s="3"/>
      <c r="K378" s="3"/>
      <c r="L378" s="12">
        <v>7</v>
      </c>
      <c r="M378" s="4" t="s">
        <v>41</v>
      </c>
      <c r="N378" s="3"/>
      <c r="O378" s="3"/>
      <c r="P378" s="3"/>
      <c r="Q378" s="3"/>
      <c r="R378" s="14"/>
      <c r="S378" s="14"/>
      <c r="T378" s="3"/>
    </row>
    <row r="379" spans="1:20" ht="15.75" customHeight="1">
      <c r="A379" s="4" t="str">
        <f>'Complete sheet and details'!F378</f>
        <v>Fire related</v>
      </c>
      <c r="B379" s="4" t="str">
        <f>'Complete sheet and details'!I378</f>
        <v>Residential</v>
      </c>
      <c r="C379" s="3"/>
      <c r="D379" s="3"/>
      <c r="E379" s="3"/>
      <c r="F379" s="3"/>
      <c r="G379" s="3"/>
      <c r="H379" s="3"/>
      <c r="I379" s="3"/>
      <c r="J379" s="3"/>
      <c r="K379" s="3"/>
      <c r="L379" s="12">
        <v>7</v>
      </c>
      <c r="M379" s="4" t="s">
        <v>41</v>
      </c>
      <c r="N379" s="3"/>
      <c r="O379" s="3"/>
      <c r="P379" s="3"/>
      <c r="Q379" s="3"/>
      <c r="R379" s="14"/>
      <c r="S379" s="14"/>
      <c r="T379" s="3"/>
    </row>
    <row r="380" spans="1:20" ht="15.75" customHeight="1">
      <c r="A380" s="4" t="str">
        <f>'Complete sheet and details'!F379</f>
        <v>Miscellaneous</v>
      </c>
      <c r="B380" s="4" t="str">
        <f>'Complete sheet and details'!I379</f>
        <v>Commercial</v>
      </c>
      <c r="C380" s="3"/>
      <c r="D380" s="3"/>
      <c r="E380" s="3"/>
      <c r="F380" s="3"/>
      <c r="G380" s="3"/>
      <c r="H380" s="3"/>
      <c r="I380" s="3"/>
      <c r="J380" s="3"/>
      <c r="K380" s="3"/>
      <c r="L380" s="12">
        <v>7</v>
      </c>
      <c r="M380" s="4" t="s">
        <v>41</v>
      </c>
      <c r="N380" s="3"/>
      <c r="O380" s="3"/>
      <c r="P380" s="3"/>
      <c r="Q380" s="3"/>
      <c r="R380" s="14"/>
      <c r="S380" s="14"/>
      <c r="T380" s="3"/>
    </row>
    <row r="381" spans="1:20" ht="15.75" customHeight="1">
      <c r="A381" s="4" t="str">
        <f>'Complete sheet and details'!F380</f>
        <v>Fire related</v>
      </c>
      <c r="B381" s="4" t="str">
        <f>'Complete sheet and details'!I380</f>
        <v>Commercial</v>
      </c>
      <c r="C381" s="3"/>
      <c r="D381" s="3"/>
      <c r="E381" s="3"/>
      <c r="F381" s="3"/>
      <c r="G381" s="3"/>
      <c r="H381" s="3"/>
      <c r="I381" s="3"/>
      <c r="J381" s="3"/>
      <c r="K381" s="3"/>
      <c r="L381" s="12">
        <v>7</v>
      </c>
      <c r="M381" s="4" t="s">
        <v>41</v>
      </c>
      <c r="N381" s="3"/>
      <c r="O381" s="3"/>
      <c r="P381" s="3"/>
      <c r="Q381" s="3"/>
      <c r="R381" s="14"/>
      <c r="S381" s="14"/>
      <c r="T381" s="3"/>
    </row>
    <row r="382" spans="1:20" ht="15.75" customHeight="1">
      <c r="A382" s="4" t="str">
        <f>'Complete sheet and details'!F381</f>
        <v>Fire related</v>
      </c>
      <c r="B382" s="4" t="str">
        <f>'Complete sheet and details'!I381</f>
        <v>Commercial</v>
      </c>
      <c r="C382" s="3"/>
      <c r="D382" s="3"/>
      <c r="E382" s="3"/>
      <c r="F382" s="3"/>
      <c r="G382" s="3"/>
      <c r="H382" s="3"/>
      <c r="I382" s="3"/>
      <c r="J382" s="3"/>
      <c r="K382" s="3"/>
      <c r="L382" s="12">
        <v>7</v>
      </c>
      <c r="M382" s="4" t="s">
        <v>41</v>
      </c>
      <c r="N382" s="3"/>
      <c r="O382" s="3"/>
      <c r="P382" s="3"/>
      <c r="Q382" s="3"/>
      <c r="R382" s="14"/>
      <c r="S382" s="14"/>
      <c r="T382" s="3"/>
    </row>
    <row r="383" spans="1:20" ht="15.75" customHeight="1">
      <c r="A383" s="4" t="str">
        <f>'Complete sheet and details'!F382</f>
        <v>Fire related</v>
      </c>
      <c r="B383" s="4" t="str">
        <f>'Complete sheet and details'!I382</f>
        <v>Residential</v>
      </c>
      <c r="C383" s="3"/>
      <c r="D383" s="3"/>
      <c r="E383" s="3"/>
      <c r="F383" s="3"/>
      <c r="G383" s="3"/>
      <c r="H383" s="3"/>
      <c r="I383" s="3"/>
      <c r="J383" s="3"/>
      <c r="K383" s="3"/>
      <c r="L383" s="12">
        <v>7</v>
      </c>
      <c r="M383" s="4" t="s">
        <v>41</v>
      </c>
      <c r="N383" s="3"/>
      <c r="O383" s="3"/>
      <c r="P383" s="3"/>
      <c r="Q383" s="3"/>
      <c r="R383" s="14"/>
      <c r="S383" s="14"/>
      <c r="T383" s="3"/>
    </row>
    <row r="384" spans="1:20" ht="15.75" customHeight="1">
      <c r="A384" s="4" t="str">
        <f>'Complete sheet and details'!F383</f>
        <v>Negligence</v>
      </c>
      <c r="B384" s="4" t="str">
        <f>'Complete sheet and details'!I383</f>
        <v>Authorities Negligence</v>
      </c>
      <c r="C384" s="3"/>
      <c r="D384" s="3"/>
      <c r="E384" s="3"/>
      <c r="F384" s="3"/>
      <c r="G384" s="3"/>
      <c r="H384" s="3"/>
      <c r="I384" s="3"/>
      <c r="J384" s="3"/>
      <c r="K384" s="3"/>
      <c r="L384" s="12">
        <v>7</v>
      </c>
      <c r="M384" s="4" t="s">
        <v>41</v>
      </c>
      <c r="N384" s="3"/>
      <c r="O384" s="3"/>
      <c r="P384" s="3"/>
      <c r="Q384" s="3"/>
      <c r="R384" s="14"/>
      <c r="S384" s="14"/>
      <c r="T384" s="3"/>
    </row>
    <row r="385" spans="1:20" ht="15.75" customHeight="1">
      <c r="A385" s="4" t="str">
        <f>'Complete sheet and details'!F384</f>
        <v>Fire related</v>
      </c>
      <c r="B385" s="4" t="str">
        <f>'Complete sheet and details'!I384</f>
        <v>Commercial</v>
      </c>
      <c r="C385" s="3"/>
      <c r="D385" s="3"/>
      <c r="E385" s="3"/>
      <c r="F385" s="3"/>
      <c r="G385" s="3"/>
      <c r="H385" s="3"/>
      <c r="I385" s="3"/>
      <c r="J385" s="3"/>
      <c r="K385" s="3"/>
      <c r="L385" s="12">
        <v>7</v>
      </c>
      <c r="M385" s="4" t="s">
        <v>41</v>
      </c>
      <c r="N385" s="3"/>
      <c r="O385" s="3"/>
      <c r="P385" s="3"/>
      <c r="Q385" s="3"/>
      <c r="R385" s="14"/>
      <c r="S385" s="14"/>
      <c r="T385" s="3"/>
    </row>
    <row r="386" spans="1:20" ht="15.75" customHeight="1">
      <c r="A386" s="4" t="str">
        <f>'Complete sheet and details'!F385</f>
        <v>Fire related</v>
      </c>
      <c r="B386" s="4" t="str">
        <f>'Complete sheet and details'!I385</f>
        <v>Commercial</v>
      </c>
      <c r="C386" s="3"/>
      <c r="D386" s="3"/>
      <c r="E386" s="3"/>
      <c r="F386" s="3"/>
      <c r="G386" s="3"/>
      <c r="H386" s="3"/>
      <c r="I386" s="3"/>
      <c r="J386" s="3"/>
      <c r="K386" s="3"/>
      <c r="L386" s="12">
        <v>7</v>
      </c>
      <c r="M386" s="4" t="s">
        <v>41</v>
      </c>
      <c r="N386" s="3"/>
      <c r="O386" s="3"/>
      <c r="P386" s="3"/>
      <c r="Q386" s="3"/>
      <c r="R386" s="14"/>
      <c r="S386" s="14"/>
      <c r="T386" s="3"/>
    </row>
    <row r="387" spans="1:20" ht="15.75" customHeight="1">
      <c r="A387" s="4" t="str">
        <f>'Complete sheet and details'!F386</f>
        <v>Fire related</v>
      </c>
      <c r="B387" s="4" t="str">
        <f>'Complete sheet and details'!I386</f>
        <v>Commercial</v>
      </c>
      <c r="C387" s="3"/>
      <c r="D387" s="3"/>
      <c r="E387" s="3"/>
      <c r="F387" s="3"/>
      <c r="G387" s="3"/>
      <c r="H387" s="3"/>
      <c r="I387" s="3"/>
      <c r="J387" s="3"/>
      <c r="K387" s="3"/>
      <c r="L387" s="12">
        <v>7</v>
      </c>
      <c r="M387" s="4" t="s">
        <v>41</v>
      </c>
      <c r="N387" s="3"/>
      <c r="O387" s="3"/>
      <c r="P387" s="3"/>
      <c r="Q387" s="3"/>
      <c r="R387" s="14"/>
      <c r="S387" s="14"/>
      <c r="T387" s="3"/>
    </row>
    <row r="388" spans="1:20" ht="15.75" customHeight="1">
      <c r="A388" s="4" t="str">
        <f>'Complete sheet and details'!F387</f>
        <v>Miscellaneous</v>
      </c>
      <c r="B388" s="4" t="str">
        <f>'Complete sheet and details'!I387</f>
        <v>Residential</v>
      </c>
      <c r="C388" s="3"/>
      <c r="D388" s="3"/>
      <c r="E388" s="3"/>
      <c r="F388" s="3"/>
      <c r="G388" s="3"/>
      <c r="H388" s="3"/>
      <c r="I388" s="3"/>
      <c r="J388" s="3"/>
      <c r="K388" s="3"/>
      <c r="L388" s="12">
        <v>7</v>
      </c>
      <c r="M388" s="4" t="s">
        <v>41</v>
      </c>
      <c r="N388" s="3"/>
      <c r="O388" s="3"/>
      <c r="P388" s="3"/>
      <c r="Q388" s="3"/>
      <c r="R388" s="14"/>
      <c r="S388" s="14"/>
      <c r="T388" s="3"/>
    </row>
    <row r="389" spans="1:20" ht="15.75" customHeight="1">
      <c r="A389" s="4" t="str">
        <f>'Complete sheet and details'!F388</f>
        <v>Building related</v>
      </c>
      <c r="B389" s="4" t="str">
        <f>'Complete sheet and details'!I388</f>
        <v>Construction</v>
      </c>
      <c r="C389" s="3"/>
      <c r="D389" s="3"/>
      <c r="E389" s="3"/>
      <c r="F389" s="3"/>
      <c r="G389" s="3"/>
      <c r="H389" s="3"/>
      <c r="I389" s="3"/>
      <c r="J389" s="3"/>
      <c r="K389" s="3"/>
      <c r="L389" s="12">
        <v>7</v>
      </c>
      <c r="M389" s="4" t="s">
        <v>41</v>
      </c>
      <c r="N389" s="3"/>
      <c r="O389" s="3"/>
      <c r="P389" s="3"/>
      <c r="Q389" s="3"/>
      <c r="R389" s="14"/>
      <c r="S389" s="14"/>
      <c r="T389" s="3"/>
    </row>
    <row r="390" spans="1:20" ht="15.75" customHeight="1">
      <c r="A390" s="4" t="str">
        <f>'Complete sheet and details'!F389</f>
        <v>Fire related</v>
      </c>
      <c r="B390" s="4" t="str">
        <f>'Complete sheet and details'!I389</f>
        <v>Commercial</v>
      </c>
      <c r="C390" s="3"/>
      <c r="D390" s="3"/>
      <c r="E390" s="3"/>
      <c r="F390" s="3"/>
      <c r="G390" s="3"/>
      <c r="H390" s="3"/>
      <c r="I390" s="3"/>
      <c r="J390" s="3"/>
      <c r="K390" s="3"/>
      <c r="L390" s="12">
        <v>7</v>
      </c>
      <c r="M390" s="4" t="s">
        <v>41</v>
      </c>
      <c r="N390" s="3"/>
      <c r="O390" s="3"/>
      <c r="P390" s="3"/>
      <c r="Q390" s="3"/>
      <c r="R390" s="14"/>
      <c r="S390" s="14"/>
      <c r="T390" s="3"/>
    </row>
    <row r="391" spans="1:20" ht="15.75" customHeight="1">
      <c r="A391" s="4" t="str">
        <f>'Complete sheet and details'!F390</f>
        <v>Malfunction of machinery</v>
      </c>
      <c r="B391" s="4" t="str">
        <f>'Complete sheet and details'!I390</f>
        <v>Construction</v>
      </c>
      <c r="C391" s="3"/>
      <c r="D391" s="3"/>
      <c r="E391" s="3"/>
      <c r="F391" s="3"/>
      <c r="G391" s="3"/>
      <c r="H391" s="3"/>
      <c r="I391" s="3"/>
      <c r="J391" s="3"/>
      <c r="K391" s="3"/>
      <c r="L391" s="12">
        <v>7</v>
      </c>
      <c r="M391" s="4" t="s">
        <v>41</v>
      </c>
      <c r="N391" s="3"/>
      <c r="O391" s="3"/>
      <c r="P391" s="3"/>
      <c r="Q391" s="3"/>
      <c r="R391" s="14"/>
      <c r="S391" s="14"/>
      <c r="T391" s="3"/>
    </row>
    <row r="392" spans="1:20" ht="15.75" customHeight="1">
      <c r="A392" s="4" t="str">
        <f>'Complete sheet and details'!F391</f>
        <v>Malfunction of machinery</v>
      </c>
      <c r="B392" s="4" t="str">
        <f>'Complete sheet and details'!I391</f>
        <v>Commercial</v>
      </c>
      <c r="C392" s="3"/>
      <c r="D392" s="3"/>
      <c r="E392" s="3"/>
      <c r="F392" s="3"/>
      <c r="G392" s="3"/>
      <c r="H392" s="3"/>
      <c r="I392" s="3"/>
      <c r="J392" s="3"/>
      <c r="K392" s="3"/>
      <c r="L392" s="12">
        <v>7</v>
      </c>
      <c r="M392" s="4" t="s">
        <v>41</v>
      </c>
      <c r="N392" s="3"/>
      <c r="O392" s="3"/>
      <c r="P392" s="3"/>
      <c r="Q392" s="3"/>
      <c r="R392" s="14"/>
      <c r="S392" s="14"/>
      <c r="T392" s="3"/>
    </row>
    <row r="393" spans="1:20" ht="15.75" customHeight="1">
      <c r="A393" s="4" t="str">
        <f>'Complete sheet and details'!F392</f>
        <v>Negligence</v>
      </c>
      <c r="B393" s="4" t="str">
        <f>'Complete sheet and details'!I392</f>
        <v>Authorities Negligence</v>
      </c>
      <c r="C393" s="3"/>
      <c r="D393" s="3"/>
      <c r="E393" s="3"/>
      <c r="F393" s="3"/>
      <c r="G393" s="3"/>
      <c r="H393" s="3"/>
      <c r="I393" s="3"/>
      <c r="J393" s="3"/>
      <c r="K393" s="3"/>
      <c r="L393" s="12">
        <v>7</v>
      </c>
      <c r="M393" s="3"/>
      <c r="N393" s="3"/>
      <c r="O393" s="3"/>
      <c r="P393" s="3"/>
      <c r="Q393" s="3"/>
      <c r="R393" s="14"/>
      <c r="S393" s="14"/>
      <c r="T393" s="3"/>
    </row>
    <row r="394" spans="1:20" ht="15.75" customHeight="1">
      <c r="A394" s="4" t="str">
        <f>'Complete sheet and details'!F393</f>
        <v>Fire related</v>
      </c>
      <c r="B394" s="4" t="str">
        <f>'Complete sheet and details'!I393</f>
        <v>Commercial</v>
      </c>
      <c r="C394" s="3"/>
      <c r="D394" s="3"/>
      <c r="E394" s="3"/>
      <c r="F394" s="3"/>
      <c r="G394" s="3"/>
      <c r="H394" s="3"/>
      <c r="I394" s="3"/>
      <c r="J394" s="3"/>
      <c r="K394" s="3"/>
      <c r="L394" s="12">
        <v>7</v>
      </c>
      <c r="M394" s="3"/>
      <c r="N394" s="3"/>
      <c r="O394" s="3"/>
      <c r="P394" s="3"/>
      <c r="Q394" s="3"/>
      <c r="R394" s="14"/>
      <c r="S394" s="14"/>
      <c r="T394" s="3"/>
    </row>
    <row r="395" spans="1:20" ht="15.75" customHeight="1">
      <c r="A395" s="4" t="str">
        <f>'Complete sheet and details'!F394</f>
        <v>Fire related</v>
      </c>
      <c r="B395" s="4" t="str">
        <f>'Complete sheet and details'!I394</f>
        <v>Commercial</v>
      </c>
      <c r="C395" s="3"/>
      <c r="D395" s="3"/>
      <c r="E395" s="3"/>
      <c r="F395" s="3"/>
      <c r="G395" s="3"/>
      <c r="H395" s="3"/>
      <c r="I395" s="3"/>
      <c r="J395" s="3"/>
      <c r="K395" s="3"/>
      <c r="L395" s="12">
        <v>7</v>
      </c>
      <c r="M395" s="3"/>
      <c r="N395" s="3"/>
      <c r="O395" s="3"/>
      <c r="P395" s="3"/>
      <c r="Q395" s="3"/>
      <c r="R395" s="14"/>
      <c r="S395" s="14"/>
      <c r="T395" s="3"/>
    </row>
    <row r="396" spans="1:20" ht="15.75" customHeight="1">
      <c r="A396" s="4" t="str">
        <f>'Complete sheet and details'!F395</f>
        <v>Fire related</v>
      </c>
      <c r="B396" s="4" t="str">
        <f>'Complete sheet and details'!I395</f>
        <v>Factory</v>
      </c>
      <c r="C396" s="3"/>
      <c r="D396" s="3"/>
      <c r="E396" s="3"/>
      <c r="F396" s="3"/>
      <c r="G396" s="3"/>
      <c r="H396" s="3"/>
      <c r="I396" s="3"/>
      <c r="J396" s="3"/>
      <c r="K396" s="3"/>
      <c r="L396" s="12">
        <v>7</v>
      </c>
      <c r="M396" s="3"/>
      <c r="N396" s="3"/>
      <c r="O396" s="3"/>
      <c r="P396" s="3"/>
      <c r="Q396" s="3"/>
      <c r="R396" s="14"/>
      <c r="S396" s="14"/>
      <c r="T396" s="3"/>
    </row>
    <row r="397" spans="1:20" ht="15.75" customHeight="1">
      <c r="A397" s="4" t="str">
        <f>'Complete sheet and details'!F396</f>
        <v>Fire related</v>
      </c>
      <c r="B397" s="3"/>
      <c r="C397" s="3"/>
      <c r="D397" s="3"/>
      <c r="E397" s="3"/>
      <c r="F397" s="3"/>
      <c r="G397" s="3"/>
      <c r="H397" s="3"/>
      <c r="I397" s="3"/>
      <c r="J397" s="3"/>
      <c r="K397" s="3"/>
      <c r="L397" s="12">
        <v>7</v>
      </c>
      <c r="M397" s="3"/>
      <c r="N397" s="3"/>
      <c r="O397" s="3"/>
      <c r="P397" s="3"/>
      <c r="Q397" s="3"/>
      <c r="R397" s="14"/>
      <c r="S397" s="14"/>
      <c r="T397" s="3"/>
    </row>
    <row r="398" spans="1:20" ht="15.75" customHeight="1">
      <c r="A398" s="4" t="str">
        <f>'n ation'!F46</f>
        <v>xx</v>
      </c>
      <c r="B398" s="3"/>
      <c r="C398" s="3"/>
      <c r="D398" s="3"/>
      <c r="E398" s="3"/>
      <c r="F398" s="3"/>
      <c r="G398" s="3"/>
      <c r="H398" s="3"/>
      <c r="I398" s="3"/>
      <c r="J398" s="3"/>
      <c r="K398" s="3"/>
      <c r="L398" s="12">
        <v>7</v>
      </c>
      <c r="M398" s="3"/>
      <c r="N398" s="3"/>
      <c r="O398" s="3"/>
      <c r="P398" s="3"/>
      <c r="Q398" s="3"/>
      <c r="R398" s="14"/>
      <c r="S398" s="14"/>
      <c r="T398" s="3"/>
    </row>
    <row r="399" spans="1:20" ht="15.75" customHeight="1">
      <c r="A399" s="4" t="str">
        <f>'n ation'!F47</f>
        <v>neg</v>
      </c>
      <c r="B399" s="3"/>
      <c r="C399" s="3"/>
      <c r="D399" s="3"/>
      <c r="E399" s="3"/>
      <c r="F399" s="3"/>
      <c r="G399" s="3"/>
      <c r="H399" s="3"/>
      <c r="I399" s="3"/>
      <c r="J399" s="3"/>
      <c r="K399" s="3"/>
      <c r="L399" s="12">
        <v>7</v>
      </c>
      <c r="M399" s="3"/>
      <c r="N399" s="3"/>
      <c r="O399" s="3"/>
      <c r="P399" s="3"/>
      <c r="Q399" s="3"/>
      <c r="R399" s="14"/>
      <c r="S399" s="14"/>
      <c r="T399" s="3"/>
    </row>
    <row r="400" spans="1:20" ht="15.75" customHeight="1">
      <c r="A400" s="4" t="str">
        <f>'n ation'!F48</f>
        <v>firesc</v>
      </c>
      <c r="B400" s="3"/>
      <c r="C400" s="3"/>
      <c r="D400" s="3"/>
      <c r="E400" s="3"/>
      <c r="F400" s="3"/>
      <c r="G400" s="3"/>
      <c r="H400" s="3"/>
      <c r="I400" s="3"/>
      <c r="J400" s="3"/>
      <c r="K400" s="3"/>
      <c r="L400" s="12">
        <v>7</v>
      </c>
      <c r="M400" s="3"/>
      <c r="N400" s="3"/>
      <c r="O400" s="3"/>
      <c r="P400" s="3"/>
      <c r="Q400" s="3"/>
      <c r="R400" s="14"/>
      <c r="S400" s="14"/>
      <c r="T400" s="3"/>
    </row>
    <row r="401" spans="1:20" ht="15.75" customHeight="1">
      <c r="A401" s="4" t="str">
        <f>'n ation'!F49</f>
        <v>xx</v>
      </c>
      <c r="B401" s="3"/>
      <c r="C401" s="3"/>
      <c r="D401" s="3"/>
      <c r="E401" s="3"/>
      <c r="F401" s="3"/>
      <c r="G401" s="3"/>
      <c r="H401" s="3"/>
      <c r="I401" s="3"/>
      <c r="J401" s="3"/>
      <c r="K401" s="3"/>
      <c r="L401" s="12">
        <v>7</v>
      </c>
      <c r="M401" s="3"/>
      <c r="N401" s="3"/>
      <c r="O401" s="3"/>
      <c r="P401" s="3"/>
      <c r="Q401" s="3"/>
      <c r="R401" s="14"/>
      <c r="S401" s="14"/>
      <c r="T401" s="3"/>
    </row>
    <row r="402" spans="1:20" ht="15.75" customHeight="1">
      <c r="A402" s="4" t="str">
        <f>'n ation'!F50</f>
        <v>neg</v>
      </c>
      <c r="B402" s="3"/>
      <c r="C402" s="3"/>
      <c r="D402" s="3"/>
      <c r="E402" s="3"/>
      <c r="F402" s="3"/>
      <c r="G402" s="3"/>
      <c r="H402" s="3"/>
      <c r="I402" s="3"/>
      <c r="J402" s="3"/>
      <c r="K402" s="3"/>
      <c r="L402" s="12">
        <v>7</v>
      </c>
      <c r="M402" s="3"/>
      <c r="N402" s="3"/>
      <c r="O402" s="3"/>
      <c r="P402" s="3"/>
      <c r="Q402" s="3"/>
      <c r="R402" s="14"/>
      <c r="S402" s="14"/>
      <c r="T402" s="3"/>
    </row>
    <row r="403" spans="1:20" ht="15.75" customHeight="1">
      <c r="A403" s="4" t="str">
        <f>'n ation'!F51</f>
        <v>neg</v>
      </c>
      <c r="B403" s="3"/>
      <c r="C403" s="3"/>
      <c r="D403" s="3"/>
      <c r="E403" s="3"/>
      <c r="F403" s="3"/>
      <c r="G403" s="3"/>
      <c r="H403" s="3"/>
      <c r="I403" s="3"/>
      <c r="J403" s="3"/>
      <c r="K403" s="3"/>
      <c r="L403" s="12">
        <v>7</v>
      </c>
      <c r="M403" s="3"/>
      <c r="N403" s="3"/>
      <c r="O403" s="3"/>
      <c r="P403" s="3"/>
      <c r="Q403" s="3"/>
      <c r="R403" s="14"/>
      <c r="S403" s="14"/>
      <c r="T403" s="3"/>
    </row>
    <row r="404" spans="1:20" ht="15.75" customHeight="1">
      <c r="A404" s="4" t="str">
        <f>'n ation'!F52</f>
        <v>firesc</v>
      </c>
      <c r="B404" s="3"/>
      <c r="C404" s="3"/>
      <c r="D404" s="3"/>
      <c r="E404" s="3"/>
      <c r="F404" s="3"/>
      <c r="G404" s="3"/>
      <c r="H404" s="3"/>
      <c r="I404" s="3"/>
      <c r="J404" s="3"/>
      <c r="K404" s="3"/>
      <c r="L404" s="12">
        <v>7</v>
      </c>
      <c r="M404" s="3"/>
      <c r="N404" s="3"/>
      <c r="O404" s="3"/>
      <c r="P404" s="3"/>
      <c r="Q404" s="3"/>
      <c r="R404" s="14"/>
      <c r="S404" s="14"/>
      <c r="T404" s="3"/>
    </row>
    <row r="405" spans="1:20" ht="15.75" customHeight="1">
      <c r="A405" s="4" t="str">
        <f>'n ation'!F53</f>
        <v>xx</v>
      </c>
      <c r="B405" s="3"/>
      <c r="C405" s="3"/>
      <c r="D405" s="3"/>
      <c r="E405" s="3"/>
      <c r="F405" s="3"/>
      <c r="G405" s="3"/>
      <c r="H405" s="3"/>
      <c r="I405" s="3"/>
      <c r="J405" s="3"/>
      <c r="K405" s="3"/>
      <c r="L405" s="12">
        <v>7</v>
      </c>
      <c r="M405" s="3"/>
      <c r="N405" s="3"/>
      <c r="O405" s="3"/>
      <c r="P405" s="3"/>
      <c r="Q405" s="3"/>
      <c r="R405" s="14"/>
      <c r="S405" s="14"/>
      <c r="T405" s="3"/>
    </row>
    <row r="406" spans="1:20" ht="15.75" customHeight="1">
      <c r="A406" s="4" t="str">
        <f>'n ation'!F54</f>
        <v>neg</v>
      </c>
      <c r="B406" s="3"/>
      <c r="C406" s="3"/>
      <c r="D406" s="3"/>
      <c r="E406" s="3"/>
      <c r="F406" s="3"/>
      <c r="G406" s="3"/>
      <c r="H406" s="3"/>
      <c r="I406" s="3"/>
      <c r="J406" s="3"/>
      <c r="K406" s="3"/>
      <c r="L406" s="12">
        <v>7</v>
      </c>
      <c r="M406" s="3"/>
      <c r="N406" s="3"/>
      <c r="O406" s="3"/>
      <c r="P406" s="3"/>
      <c r="Q406" s="3"/>
      <c r="R406" s="14"/>
      <c r="S406" s="14"/>
      <c r="T406" s="3"/>
    </row>
    <row r="407" spans="1:20" ht="15.75" customHeight="1">
      <c r="A407" s="4" t="str">
        <f>'n ation'!F55</f>
        <v>malfunction</v>
      </c>
      <c r="B407" s="3"/>
      <c r="C407" s="3"/>
      <c r="D407" s="3"/>
      <c r="E407" s="3"/>
      <c r="F407" s="3"/>
      <c r="G407" s="3"/>
      <c r="H407" s="3"/>
      <c r="I407" s="3"/>
      <c r="J407" s="3"/>
      <c r="K407" s="3"/>
      <c r="L407" s="12">
        <v>7</v>
      </c>
      <c r="M407" s="3"/>
      <c r="N407" s="3"/>
      <c r="O407" s="3"/>
      <c r="P407" s="3"/>
      <c r="Q407" s="3"/>
      <c r="R407" s="14"/>
      <c r="S407" s="14"/>
      <c r="T407" s="3"/>
    </row>
    <row r="408" spans="1:20" ht="15.75" customHeight="1">
      <c r="A408" s="4" t="str">
        <f>'n ation'!F56</f>
        <v>malfunction</v>
      </c>
      <c r="B408" s="3"/>
      <c r="C408" s="3"/>
      <c r="D408" s="3"/>
      <c r="E408" s="3"/>
      <c r="F408" s="3"/>
      <c r="G408" s="3"/>
      <c r="H408" s="3"/>
      <c r="I408" s="3"/>
      <c r="J408" s="3"/>
      <c r="K408" s="3"/>
      <c r="L408" s="12">
        <v>7</v>
      </c>
      <c r="M408" s="3"/>
      <c r="N408" s="3"/>
      <c r="O408" s="3"/>
      <c r="P408" s="3"/>
      <c r="Q408" s="3"/>
      <c r="R408" s="14"/>
      <c r="S408" s="14"/>
      <c r="T408" s="3"/>
    </row>
    <row r="409" spans="1:20" ht="15.75" customHeight="1">
      <c r="A409" s="4" t="str">
        <f>'n ation'!F57</f>
        <v>fire</v>
      </c>
      <c r="B409" s="3"/>
      <c r="C409" s="3"/>
      <c r="D409" s="3"/>
      <c r="E409" s="3"/>
      <c r="F409" s="3"/>
      <c r="G409" s="3"/>
      <c r="H409" s="3"/>
      <c r="I409" s="3"/>
      <c r="J409" s="3"/>
      <c r="K409" s="3"/>
      <c r="L409" s="12">
        <v>7</v>
      </c>
      <c r="M409" s="3"/>
      <c r="N409" s="3"/>
      <c r="O409" s="3"/>
      <c r="P409" s="3"/>
      <c r="Q409" s="3"/>
      <c r="R409" s="14"/>
      <c r="S409" s="14"/>
      <c r="T409" s="3"/>
    </row>
    <row r="410" spans="1:20" ht="15.75" customHeight="1">
      <c r="A410" s="12">
        <f>'Complete sheet and details'!F408</f>
        <v>0</v>
      </c>
      <c r="B410" s="3"/>
      <c r="C410" s="3"/>
      <c r="D410" s="3"/>
      <c r="E410" s="3"/>
      <c r="F410" s="3"/>
      <c r="G410" s="3"/>
      <c r="H410" s="3"/>
      <c r="I410" s="3"/>
      <c r="J410" s="3"/>
      <c r="K410" s="3"/>
      <c r="L410" s="3"/>
      <c r="M410" s="3"/>
      <c r="N410" s="3"/>
      <c r="O410" s="3"/>
      <c r="P410" s="3"/>
      <c r="Q410" s="3"/>
      <c r="R410" s="14"/>
      <c r="S410" s="14"/>
      <c r="T410" s="3"/>
    </row>
    <row r="411" spans="1:20" ht="15.75" customHeight="1">
      <c r="A411" s="12">
        <f>'Complete sheet and details'!F409</f>
        <v>0</v>
      </c>
      <c r="B411" s="3"/>
      <c r="C411" s="3"/>
      <c r="D411" s="3"/>
      <c r="E411" s="3"/>
      <c r="F411" s="3"/>
      <c r="G411" s="3"/>
      <c r="H411" s="3"/>
      <c r="I411" s="3"/>
      <c r="J411" s="3"/>
      <c r="K411" s="3"/>
      <c r="L411" s="3"/>
      <c r="M411" s="3"/>
      <c r="N411" s="3"/>
      <c r="O411" s="3"/>
      <c r="P411" s="3"/>
      <c r="Q411" s="3"/>
      <c r="R411" s="14"/>
      <c r="S411" s="14"/>
      <c r="T411" s="3"/>
    </row>
    <row r="412" spans="1:20" ht="15.75" customHeight="1">
      <c r="A412" s="3"/>
      <c r="B412" s="3"/>
      <c r="C412" s="3"/>
      <c r="D412" s="3"/>
      <c r="E412" s="3"/>
      <c r="F412" s="3"/>
      <c r="G412" s="3"/>
      <c r="H412" s="3"/>
      <c r="I412" s="3"/>
      <c r="J412" s="3"/>
      <c r="K412" s="3"/>
      <c r="L412" s="3"/>
      <c r="M412" s="3"/>
      <c r="N412" s="3"/>
      <c r="O412" s="3"/>
      <c r="P412" s="3"/>
      <c r="Q412" s="3"/>
      <c r="R412" s="14"/>
      <c r="S412" s="14"/>
      <c r="T412" s="3"/>
    </row>
    <row r="413" spans="1:20" ht="15.75" customHeight="1">
      <c r="A413" s="3"/>
      <c r="B413" s="3"/>
      <c r="C413" s="3"/>
      <c r="D413" s="3"/>
      <c r="E413" s="3"/>
      <c r="F413" s="3"/>
      <c r="G413" s="3"/>
      <c r="H413" s="3"/>
      <c r="I413" s="3"/>
      <c r="J413" s="3"/>
      <c r="K413" s="3"/>
      <c r="L413" s="3"/>
      <c r="M413" s="3"/>
      <c r="N413" s="3"/>
      <c r="O413" s="3"/>
      <c r="P413" s="3"/>
      <c r="Q413" s="3"/>
      <c r="R413" s="14"/>
      <c r="S413" s="14"/>
      <c r="T413" s="3"/>
    </row>
    <row r="414" spans="1:20" ht="15.75" customHeight="1">
      <c r="A414" s="3"/>
      <c r="B414" s="3"/>
      <c r="C414" s="3"/>
      <c r="D414" s="3"/>
      <c r="E414" s="3"/>
      <c r="F414" s="3"/>
      <c r="G414" s="3"/>
      <c r="H414" s="3"/>
      <c r="I414" s="3"/>
      <c r="J414" s="3"/>
      <c r="K414" s="3"/>
      <c r="L414" s="3"/>
      <c r="M414" s="3"/>
      <c r="N414" s="3"/>
      <c r="O414" s="3"/>
      <c r="P414" s="3"/>
      <c r="Q414" s="3"/>
      <c r="R414" s="14"/>
      <c r="S414" s="14"/>
      <c r="T414" s="3"/>
    </row>
    <row r="415" spans="1:20" ht="15.75" customHeight="1">
      <c r="A415" s="3"/>
      <c r="B415" s="3"/>
      <c r="C415" s="3"/>
      <c r="D415" s="3"/>
      <c r="E415" s="3"/>
      <c r="F415" s="3"/>
      <c r="G415" s="3"/>
      <c r="H415" s="3"/>
      <c r="I415" s="3"/>
      <c r="J415" s="3"/>
      <c r="K415" s="3"/>
      <c r="L415" s="3"/>
      <c r="M415" s="3"/>
      <c r="N415" s="3"/>
      <c r="O415" s="3"/>
      <c r="P415" s="3"/>
      <c r="Q415" s="3"/>
      <c r="R415" s="14"/>
      <c r="S415" s="14"/>
      <c r="T415" s="3"/>
    </row>
    <row r="416" spans="1:20" ht="15.75" customHeight="1">
      <c r="A416" s="3"/>
      <c r="B416" s="3"/>
      <c r="C416" s="3"/>
      <c r="D416" s="3"/>
      <c r="E416" s="3"/>
      <c r="F416" s="3"/>
      <c r="G416" s="3"/>
      <c r="H416" s="3"/>
      <c r="I416" s="3"/>
      <c r="J416" s="3"/>
      <c r="K416" s="3"/>
      <c r="L416" s="3"/>
      <c r="M416" s="3"/>
      <c r="N416" s="3"/>
      <c r="O416" s="3"/>
      <c r="P416" s="3"/>
      <c r="Q416" s="3"/>
      <c r="R416" s="14"/>
      <c r="S416" s="14"/>
      <c r="T416" s="3"/>
    </row>
    <row r="417" spans="1:20" ht="15.75" customHeight="1">
      <c r="A417" s="3"/>
      <c r="B417" s="3"/>
      <c r="C417" s="3"/>
      <c r="D417" s="3"/>
      <c r="E417" s="3"/>
      <c r="F417" s="3"/>
      <c r="G417" s="3"/>
      <c r="H417" s="3"/>
      <c r="I417" s="3"/>
      <c r="J417" s="3"/>
      <c r="K417" s="3"/>
      <c r="L417" s="3"/>
      <c r="M417" s="3"/>
      <c r="N417" s="3"/>
      <c r="O417" s="3"/>
      <c r="P417" s="3"/>
      <c r="Q417" s="3"/>
      <c r="R417" s="14"/>
      <c r="S417" s="14"/>
      <c r="T417" s="3"/>
    </row>
    <row r="418" spans="1:20" ht="15.75" customHeight="1">
      <c r="A418" s="3"/>
      <c r="B418" s="3"/>
      <c r="C418" s="3"/>
      <c r="D418" s="3"/>
      <c r="E418" s="3"/>
      <c r="F418" s="3"/>
      <c r="G418" s="3"/>
      <c r="H418" s="3"/>
      <c r="I418" s="3"/>
      <c r="J418" s="3"/>
      <c r="K418" s="3"/>
      <c r="L418" s="3"/>
      <c r="M418" s="3"/>
      <c r="N418" s="3"/>
      <c r="O418" s="3"/>
      <c r="P418" s="3"/>
      <c r="Q418" s="3"/>
      <c r="R418" s="14"/>
      <c r="S418" s="14"/>
      <c r="T418" s="3"/>
    </row>
    <row r="419" spans="1:20" ht="15.75" customHeight="1">
      <c r="A419" s="3"/>
      <c r="B419" s="3"/>
      <c r="C419" s="3"/>
      <c r="D419" s="3"/>
      <c r="E419" s="3"/>
      <c r="F419" s="3"/>
      <c r="G419" s="3"/>
      <c r="H419" s="3"/>
      <c r="I419" s="3"/>
      <c r="J419" s="3"/>
      <c r="K419" s="3"/>
      <c r="L419" s="3"/>
      <c r="M419" s="3"/>
      <c r="N419" s="3"/>
      <c r="O419" s="3"/>
      <c r="P419" s="3"/>
      <c r="Q419" s="3"/>
      <c r="R419" s="14"/>
      <c r="S419" s="14"/>
      <c r="T419" s="3"/>
    </row>
    <row r="420" spans="1:20" ht="15.75" customHeight="1">
      <c r="A420" s="3"/>
      <c r="B420" s="3"/>
      <c r="C420" s="3"/>
      <c r="D420" s="3"/>
      <c r="E420" s="3"/>
      <c r="F420" s="3"/>
      <c r="G420" s="3"/>
      <c r="H420" s="3"/>
      <c r="I420" s="3"/>
      <c r="J420" s="3"/>
      <c r="K420" s="3"/>
      <c r="L420" s="3"/>
      <c r="M420" s="3"/>
      <c r="N420" s="3"/>
      <c r="O420" s="3"/>
      <c r="P420" s="3"/>
      <c r="Q420" s="3"/>
      <c r="R420" s="14"/>
      <c r="S420" s="14"/>
      <c r="T420" s="3"/>
    </row>
    <row r="421" spans="1:20" ht="15.75" customHeight="1">
      <c r="A421" s="3"/>
      <c r="B421" s="3"/>
      <c r="C421" s="3"/>
      <c r="D421" s="3"/>
      <c r="E421" s="3"/>
      <c r="F421" s="3"/>
      <c r="G421" s="3"/>
      <c r="H421" s="3"/>
      <c r="I421" s="3"/>
      <c r="J421" s="3"/>
      <c r="K421" s="3"/>
      <c r="L421" s="3"/>
      <c r="M421" s="3"/>
      <c r="N421" s="3"/>
      <c r="O421" s="3"/>
      <c r="P421" s="3"/>
      <c r="Q421" s="3"/>
      <c r="R421" s="14"/>
      <c r="S421" s="14"/>
      <c r="T421" s="3"/>
    </row>
    <row r="422" spans="1:20" ht="15.75" customHeight="1">
      <c r="A422" s="3"/>
      <c r="B422" s="3"/>
      <c r="C422" s="3"/>
      <c r="D422" s="3"/>
      <c r="E422" s="3"/>
      <c r="F422" s="3"/>
      <c r="G422" s="3"/>
      <c r="H422" s="3"/>
      <c r="I422" s="3"/>
      <c r="J422" s="3"/>
      <c r="K422" s="3"/>
      <c r="L422" s="3"/>
      <c r="M422" s="3"/>
      <c r="N422" s="3"/>
      <c r="O422" s="3"/>
      <c r="P422" s="3"/>
      <c r="Q422" s="3"/>
      <c r="R422" s="14"/>
      <c r="S422" s="14"/>
      <c r="T422" s="3"/>
    </row>
    <row r="423" spans="1:20" ht="15.75" customHeight="1">
      <c r="A423" s="3"/>
      <c r="B423" s="3"/>
      <c r="C423" s="3"/>
      <c r="D423" s="3"/>
      <c r="E423" s="3"/>
      <c r="F423" s="3"/>
      <c r="G423" s="3"/>
      <c r="H423" s="3"/>
      <c r="I423" s="3"/>
      <c r="J423" s="3"/>
      <c r="K423" s="3"/>
      <c r="L423" s="3"/>
      <c r="M423" s="3"/>
      <c r="N423" s="3"/>
      <c r="O423" s="3"/>
      <c r="P423" s="3"/>
      <c r="Q423" s="3"/>
      <c r="R423" s="14"/>
      <c r="S423" s="14"/>
      <c r="T423" s="3"/>
    </row>
    <row r="424" spans="1:20" ht="15.75" customHeight="1">
      <c r="A424" s="3"/>
      <c r="B424" s="3"/>
      <c r="C424" s="3"/>
      <c r="D424" s="3"/>
      <c r="E424" s="3"/>
      <c r="F424" s="3"/>
      <c r="G424" s="3"/>
      <c r="H424" s="3"/>
      <c r="I424" s="3"/>
      <c r="J424" s="3"/>
      <c r="K424" s="3"/>
      <c r="L424" s="3"/>
      <c r="M424" s="3"/>
      <c r="N424" s="3"/>
      <c r="O424" s="3"/>
      <c r="P424" s="3"/>
      <c r="Q424" s="3"/>
      <c r="R424" s="14"/>
      <c r="S424" s="14"/>
      <c r="T424" s="3"/>
    </row>
    <row r="425" spans="1:20" ht="15.75" customHeight="1">
      <c r="A425" s="3"/>
      <c r="B425" s="3"/>
      <c r="C425" s="3"/>
      <c r="D425" s="3"/>
      <c r="E425" s="3"/>
      <c r="F425" s="3"/>
      <c r="G425" s="3"/>
      <c r="H425" s="3"/>
      <c r="I425" s="3"/>
      <c r="J425" s="3"/>
      <c r="K425" s="3"/>
      <c r="L425" s="3"/>
      <c r="M425" s="3"/>
      <c r="N425" s="3"/>
      <c r="O425" s="3"/>
      <c r="P425" s="3"/>
      <c r="Q425" s="3"/>
      <c r="R425" s="14"/>
      <c r="S425" s="14"/>
      <c r="T425" s="3"/>
    </row>
    <row r="426" spans="1:20" ht="15.75" customHeight="1">
      <c r="A426" s="3"/>
      <c r="B426" s="3"/>
      <c r="C426" s="3"/>
      <c r="D426" s="3"/>
      <c r="E426" s="3"/>
      <c r="F426" s="3"/>
      <c r="G426" s="3"/>
      <c r="H426" s="3"/>
      <c r="I426" s="3"/>
      <c r="J426" s="3"/>
      <c r="K426" s="3"/>
      <c r="L426" s="3"/>
      <c r="M426" s="3"/>
      <c r="N426" s="3"/>
      <c r="O426" s="3"/>
      <c r="P426" s="3"/>
      <c r="Q426" s="3"/>
      <c r="R426" s="14"/>
      <c r="S426" s="14"/>
      <c r="T426" s="3"/>
    </row>
    <row r="427" spans="1:20" ht="15.75" customHeight="1">
      <c r="A427" s="3"/>
      <c r="B427" s="3"/>
      <c r="C427" s="3"/>
      <c r="D427" s="3"/>
      <c r="E427" s="3"/>
      <c r="F427" s="3"/>
      <c r="G427" s="3"/>
      <c r="H427" s="3"/>
      <c r="I427" s="3"/>
      <c r="J427" s="3"/>
      <c r="K427" s="3"/>
      <c r="L427" s="3"/>
      <c r="M427" s="3"/>
      <c r="N427" s="3"/>
      <c r="O427" s="3"/>
      <c r="P427" s="3"/>
      <c r="Q427" s="3"/>
      <c r="R427" s="14"/>
      <c r="S427" s="14"/>
      <c r="T427" s="3"/>
    </row>
    <row r="428" spans="1:20" ht="15.75" customHeight="1">
      <c r="A428" s="3"/>
      <c r="B428" s="3"/>
      <c r="C428" s="3"/>
      <c r="D428" s="3"/>
      <c r="E428" s="3"/>
      <c r="F428" s="3"/>
      <c r="G428" s="3"/>
      <c r="H428" s="3"/>
      <c r="I428" s="3"/>
      <c r="J428" s="3"/>
      <c r="K428" s="3"/>
      <c r="L428" s="3"/>
      <c r="M428" s="3"/>
      <c r="N428" s="3"/>
      <c r="O428" s="3"/>
      <c r="P428" s="3"/>
      <c r="Q428" s="3"/>
      <c r="R428" s="14"/>
      <c r="S428" s="14"/>
      <c r="T428" s="3"/>
    </row>
    <row r="429" spans="1:20" ht="15.75" customHeight="1">
      <c r="A429" s="3"/>
      <c r="B429" s="3"/>
      <c r="C429" s="3"/>
      <c r="D429" s="3"/>
      <c r="E429" s="3"/>
      <c r="F429" s="3"/>
      <c r="G429" s="3"/>
      <c r="H429" s="3"/>
      <c r="I429" s="3"/>
      <c r="J429" s="3"/>
      <c r="K429" s="3"/>
      <c r="L429" s="3"/>
      <c r="M429" s="3"/>
      <c r="N429" s="3"/>
      <c r="O429" s="3"/>
      <c r="P429" s="3"/>
      <c r="Q429" s="3"/>
      <c r="R429" s="14"/>
      <c r="S429" s="14"/>
      <c r="T429" s="3"/>
    </row>
    <row r="430" spans="1:20" ht="15.75" customHeight="1">
      <c r="A430" s="3"/>
      <c r="B430" s="3"/>
      <c r="C430" s="3"/>
      <c r="D430" s="3"/>
      <c r="E430" s="3"/>
      <c r="F430" s="3"/>
      <c r="G430" s="3"/>
      <c r="H430" s="3"/>
      <c r="I430" s="3"/>
      <c r="J430" s="3"/>
      <c r="K430" s="3"/>
      <c r="L430" s="3"/>
      <c r="M430" s="3"/>
      <c r="N430" s="3"/>
      <c r="O430" s="3"/>
      <c r="P430" s="3"/>
      <c r="Q430" s="3"/>
      <c r="R430" s="14"/>
      <c r="S430" s="14"/>
      <c r="T430" s="3"/>
    </row>
    <row r="431" spans="1:20" ht="15.75" customHeight="1">
      <c r="A431" s="3"/>
      <c r="B431" s="3"/>
      <c r="C431" s="3"/>
      <c r="D431" s="3"/>
      <c r="E431" s="3"/>
      <c r="F431" s="3"/>
      <c r="G431" s="3"/>
      <c r="H431" s="3"/>
      <c r="I431" s="3"/>
      <c r="J431" s="3"/>
      <c r="K431" s="3"/>
      <c r="L431" s="3"/>
      <c r="M431" s="3"/>
      <c r="N431" s="3"/>
      <c r="O431" s="3"/>
      <c r="P431" s="3"/>
      <c r="Q431" s="3"/>
      <c r="R431" s="14"/>
      <c r="S431" s="14"/>
      <c r="T431" s="3"/>
    </row>
    <row r="432" spans="1:20" ht="15.75" customHeight="1">
      <c r="A432" s="3"/>
      <c r="B432" s="3"/>
      <c r="C432" s="3"/>
      <c r="D432" s="3"/>
      <c r="E432" s="3"/>
      <c r="F432" s="3"/>
      <c r="G432" s="3"/>
      <c r="H432" s="3"/>
      <c r="I432" s="3"/>
      <c r="J432" s="3"/>
      <c r="K432" s="3"/>
      <c r="L432" s="3"/>
      <c r="M432" s="3"/>
      <c r="N432" s="3"/>
      <c r="O432" s="3"/>
      <c r="P432" s="3"/>
      <c r="Q432" s="3"/>
      <c r="R432" s="14"/>
      <c r="S432" s="14"/>
      <c r="T432" s="3"/>
    </row>
    <row r="433" spans="1:20" ht="15.75" customHeight="1">
      <c r="A433" s="3"/>
      <c r="B433" s="3"/>
      <c r="C433" s="3"/>
      <c r="D433" s="3"/>
      <c r="E433" s="3"/>
      <c r="F433" s="3"/>
      <c r="G433" s="3"/>
      <c r="H433" s="3"/>
      <c r="I433" s="3"/>
      <c r="J433" s="3"/>
      <c r="K433" s="3"/>
      <c r="L433" s="3"/>
      <c r="M433" s="3"/>
      <c r="N433" s="3"/>
      <c r="O433" s="3"/>
      <c r="P433" s="3"/>
      <c r="Q433" s="3"/>
      <c r="R433" s="14"/>
      <c r="S433" s="14"/>
      <c r="T433" s="3"/>
    </row>
    <row r="434" spans="1:20" ht="15.75" customHeight="1">
      <c r="A434" s="3"/>
      <c r="B434" s="3"/>
      <c r="C434" s="3"/>
      <c r="D434" s="3"/>
      <c r="E434" s="3"/>
      <c r="F434" s="3"/>
      <c r="G434" s="3"/>
      <c r="H434" s="3"/>
      <c r="I434" s="3"/>
      <c r="J434" s="3"/>
      <c r="K434" s="3"/>
      <c r="L434" s="3"/>
      <c r="M434" s="3"/>
      <c r="N434" s="3"/>
      <c r="O434" s="3"/>
      <c r="P434" s="3"/>
      <c r="Q434" s="3"/>
      <c r="R434" s="14"/>
      <c r="S434" s="14"/>
      <c r="T434" s="3"/>
    </row>
    <row r="435" spans="1:20" ht="15.75" customHeight="1">
      <c r="A435" s="3"/>
      <c r="B435" s="3"/>
      <c r="C435" s="3"/>
      <c r="D435" s="3"/>
      <c r="E435" s="3"/>
      <c r="F435" s="3"/>
      <c r="G435" s="3"/>
      <c r="H435" s="3"/>
      <c r="I435" s="3"/>
      <c r="J435" s="3"/>
      <c r="K435" s="3"/>
      <c r="L435" s="3"/>
      <c r="M435" s="3"/>
      <c r="N435" s="3"/>
      <c r="O435" s="3"/>
      <c r="P435" s="3"/>
      <c r="Q435" s="3"/>
      <c r="R435" s="14"/>
      <c r="S435" s="14"/>
      <c r="T435" s="3"/>
    </row>
    <row r="436" spans="1:20" ht="15.75" customHeight="1">
      <c r="A436" s="3"/>
      <c r="B436" s="3"/>
      <c r="C436" s="3"/>
      <c r="D436" s="3"/>
      <c r="E436" s="3"/>
      <c r="F436" s="3"/>
      <c r="G436" s="3"/>
      <c r="H436" s="3"/>
      <c r="I436" s="3"/>
      <c r="J436" s="3"/>
      <c r="K436" s="3"/>
      <c r="L436" s="3"/>
      <c r="M436" s="3"/>
      <c r="N436" s="3"/>
      <c r="O436" s="3"/>
      <c r="P436" s="3"/>
      <c r="Q436" s="3"/>
      <c r="R436" s="14"/>
      <c r="S436" s="14"/>
      <c r="T436" s="3"/>
    </row>
    <row r="437" spans="1:20" ht="15.75" customHeight="1">
      <c r="A437" s="3"/>
      <c r="B437" s="3"/>
      <c r="C437" s="3"/>
      <c r="D437" s="3"/>
      <c r="E437" s="3"/>
      <c r="F437" s="3"/>
      <c r="G437" s="3"/>
      <c r="H437" s="3"/>
      <c r="I437" s="3"/>
      <c r="J437" s="3"/>
      <c r="K437" s="3"/>
      <c r="L437" s="3"/>
      <c r="M437" s="3"/>
      <c r="N437" s="3"/>
      <c r="O437" s="3"/>
      <c r="P437" s="3"/>
      <c r="Q437" s="3"/>
      <c r="R437" s="14"/>
      <c r="S437" s="14"/>
      <c r="T437" s="3"/>
    </row>
    <row r="438" spans="1:20" ht="15.75" customHeight="1">
      <c r="A438" s="3"/>
      <c r="B438" s="3"/>
      <c r="C438" s="3"/>
      <c r="D438" s="3"/>
      <c r="E438" s="3"/>
      <c r="F438" s="3"/>
      <c r="G438" s="3"/>
      <c r="H438" s="3"/>
      <c r="I438" s="3"/>
      <c r="J438" s="3"/>
      <c r="K438" s="3"/>
      <c r="L438" s="3"/>
      <c r="M438" s="3"/>
      <c r="N438" s="3"/>
      <c r="O438" s="3"/>
      <c r="P438" s="3"/>
      <c r="Q438" s="3"/>
      <c r="R438" s="14"/>
      <c r="S438" s="14"/>
      <c r="T438" s="3"/>
    </row>
    <row r="439" spans="1:20" ht="15.75" customHeight="1">
      <c r="A439" s="3"/>
      <c r="B439" s="3"/>
      <c r="C439" s="3"/>
      <c r="D439" s="3"/>
      <c r="E439" s="3"/>
      <c r="F439" s="3"/>
      <c r="G439" s="3"/>
      <c r="H439" s="3"/>
      <c r="I439" s="3"/>
      <c r="J439" s="3"/>
      <c r="K439" s="3"/>
      <c r="L439" s="3"/>
      <c r="M439" s="3"/>
      <c r="N439" s="3"/>
      <c r="O439" s="3"/>
      <c r="P439" s="3"/>
      <c r="Q439" s="3"/>
      <c r="R439" s="14"/>
      <c r="S439" s="14"/>
      <c r="T439" s="3"/>
    </row>
    <row r="440" spans="1:20" ht="15.75" customHeight="1">
      <c r="A440" s="12">
        <f>'Complete sheet and details'!F436</f>
        <v>0</v>
      </c>
      <c r="B440" s="3"/>
      <c r="C440" s="3"/>
      <c r="D440" s="3"/>
      <c r="E440" s="3"/>
      <c r="F440" s="3"/>
      <c r="G440" s="3"/>
      <c r="H440" s="3"/>
      <c r="I440" s="3"/>
      <c r="J440" s="3"/>
      <c r="K440" s="3"/>
      <c r="L440" s="3"/>
      <c r="M440" s="3"/>
      <c r="N440" s="3"/>
      <c r="O440" s="3"/>
      <c r="P440" s="3"/>
      <c r="Q440" s="3"/>
      <c r="R440" s="14"/>
      <c r="S440" s="14"/>
      <c r="T440" s="3"/>
    </row>
    <row r="441" spans="1:20" ht="15.75" customHeight="1">
      <c r="A441" s="12">
        <f>'Complete sheet and details'!F437</f>
        <v>0</v>
      </c>
      <c r="B441" s="3"/>
      <c r="C441" s="3"/>
      <c r="D441" s="3"/>
      <c r="E441" s="3"/>
      <c r="F441" s="3"/>
      <c r="G441" s="3"/>
      <c r="H441" s="3"/>
      <c r="I441" s="3"/>
      <c r="J441" s="3"/>
      <c r="K441" s="3"/>
      <c r="L441" s="3"/>
      <c r="M441" s="3"/>
      <c r="N441" s="3"/>
      <c r="O441" s="3"/>
      <c r="P441" s="3"/>
      <c r="Q441" s="3"/>
      <c r="R441" s="14"/>
      <c r="S441" s="14"/>
      <c r="T441" s="3"/>
    </row>
    <row r="442" spans="1:20" ht="15.75" customHeight="1">
      <c r="A442" s="12">
        <f>'Complete sheet and details'!F438</f>
        <v>0</v>
      </c>
      <c r="B442" s="3"/>
      <c r="C442" s="3"/>
      <c r="D442" s="3"/>
      <c r="E442" s="3"/>
      <c r="F442" s="3"/>
      <c r="G442" s="3"/>
      <c r="H442" s="3"/>
      <c r="I442" s="3"/>
      <c r="J442" s="3"/>
      <c r="K442" s="3"/>
      <c r="L442" s="3"/>
      <c r="M442" s="3"/>
      <c r="N442" s="3"/>
      <c r="O442" s="3"/>
      <c r="P442" s="3"/>
      <c r="Q442" s="3"/>
      <c r="R442" s="14"/>
      <c r="S442" s="14"/>
      <c r="T442" s="3"/>
    </row>
    <row r="443" spans="1:20" ht="15.75" customHeight="1">
      <c r="A443" s="12">
        <f>'Complete sheet and details'!F439</f>
        <v>0</v>
      </c>
      <c r="B443" s="3"/>
      <c r="C443" s="3"/>
      <c r="D443" s="3"/>
      <c r="E443" s="3"/>
      <c r="F443" s="3"/>
      <c r="G443" s="3"/>
      <c r="H443" s="3"/>
      <c r="I443" s="3"/>
      <c r="J443" s="3"/>
      <c r="K443" s="3"/>
      <c r="L443" s="3"/>
      <c r="M443" s="3"/>
      <c r="N443" s="3"/>
      <c r="O443" s="3"/>
      <c r="P443" s="3"/>
      <c r="Q443" s="3"/>
      <c r="R443" s="14"/>
      <c r="S443" s="14"/>
      <c r="T443" s="3"/>
    </row>
    <row r="444" spans="1:20" ht="15.75" customHeight="1">
      <c r="A444" s="12">
        <f>'Complete sheet and details'!F440</f>
        <v>0</v>
      </c>
      <c r="B444" s="3"/>
      <c r="C444" s="3"/>
      <c r="D444" s="3"/>
      <c r="E444" s="3"/>
      <c r="F444" s="3"/>
      <c r="G444" s="3"/>
      <c r="H444" s="3"/>
      <c r="I444" s="3"/>
      <c r="J444" s="3"/>
      <c r="K444" s="3"/>
      <c r="L444" s="3"/>
      <c r="M444" s="3"/>
      <c r="N444" s="3"/>
      <c r="O444" s="3"/>
      <c r="P444" s="3"/>
      <c r="Q444" s="3"/>
      <c r="R444" s="14"/>
      <c r="S444" s="14"/>
      <c r="T444" s="3"/>
    </row>
    <row r="445" spans="1:20" ht="15.75" customHeight="1">
      <c r="A445" s="12">
        <f>'Complete sheet and details'!F441</f>
        <v>0</v>
      </c>
      <c r="B445" s="3"/>
      <c r="C445" s="3"/>
      <c r="D445" s="3"/>
      <c r="E445" s="3"/>
      <c r="F445" s="3"/>
      <c r="G445" s="3"/>
      <c r="H445" s="3"/>
      <c r="I445" s="3"/>
      <c r="J445" s="3"/>
      <c r="K445" s="3"/>
      <c r="L445" s="3"/>
      <c r="M445" s="3"/>
      <c r="N445" s="3"/>
      <c r="O445" s="3"/>
      <c r="P445" s="3"/>
      <c r="Q445" s="3"/>
      <c r="R445" s="14"/>
      <c r="S445" s="14"/>
      <c r="T445" s="3"/>
    </row>
    <row r="446" spans="1:20" ht="15.75" customHeight="1">
      <c r="A446" s="12">
        <f>'Complete sheet and details'!F442</f>
        <v>0</v>
      </c>
      <c r="B446" s="3"/>
      <c r="C446" s="3"/>
      <c r="D446" s="3"/>
      <c r="E446" s="3"/>
      <c r="F446" s="3"/>
      <c r="G446" s="3"/>
      <c r="H446" s="3"/>
      <c r="I446" s="3"/>
      <c r="J446" s="3"/>
      <c r="K446" s="3"/>
      <c r="L446" s="3"/>
      <c r="M446" s="3"/>
      <c r="N446" s="3"/>
      <c r="O446" s="3"/>
      <c r="P446" s="3"/>
      <c r="Q446" s="3"/>
      <c r="R446" s="14"/>
      <c r="S446" s="14"/>
      <c r="T446" s="3"/>
    </row>
    <row r="447" spans="1:20" ht="15.75" customHeight="1">
      <c r="A447" s="12">
        <f>'Complete sheet and details'!F443</f>
        <v>0</v>
      </c>
      <c r="B447" s="3"/>
      <c r="C447" s="3"/>
      <c r="D447" s="3"/>
      <c r="E447" s="3"/>
      <c r="F447" s="3"/>
      <c r="G447" s="3"/>
      <c r="H447" s="3"/>
      <c r="I447" s="3"/>
      <c r="J447" s="3"/>
      <c r="K447" s="3"/>
      <c r="L447" s="3"/>
      <c r="M447" s="3"/>
      <c r="N447" s="3"/>
      <c r="O447" s="3"/>
      <c r="P447" s="3"/>
      <c r="Q447" s="3"/>
      <c r="R447" s="14"/>
      <c r="S447" s="14"/>
      <c r="T447" s="3"/>
    </row>
    <row r="448" spans="1:20" ht="15.75" customHeight="1">
      <c r="A448" s="12">
        <f>'Complete sheet and details'!F444</f>
        <v>0</v>
      </c>
      <c r="B448" s="3"/>
      <c r="C448" s="3"/>
      <c r="D448" s="3"/>
      <c r="E448" s="3"/>
      <c r="F448" s="3"/>
      <c r="G448" s="3"/>
      <c r="H448" s="3"/>
      <c r="I448" s="3"/>
      <c r="J448" s="3"/>
      <c r="K448" s="3"/>
      <c r="L448" s="3"/>
      <c r="M448" s="3"/>
      <c r="N448" s="3"/>
      <c r="O448" s="3"/>
      <c r="P448" s="3"/>
      <c r="Q448" s="3"/>
      <c r="R448" s="14"/>
      <c r="S448" s="14"/>
      <c r="T448" s="3"/>
    </row>
    <row r="449" spans="1:20" ht="15.75" customHeight="1">
      <c r="A449" s="12">
        <f>'Complete sheet and details'!F445</f>
        <v>0</v>
      </c>
      <c r="B449" s="3"/>
      <c r="C449" s="3"/>
      <c r="D449" s="3"/>
      <c r="E449" s="3"/>
      <c r="F449" s="3"/>
      <c r="G449" s="3"/>
      <c r="H449" s="3"/>
      <c r="I449" s="3"/>
      <c r="J449" s="3"/>
      <c r="K449" s="3"/>
      <c r="L449" s="3"/>
      <c r="M449" s="3"/>
      <c r="N449" s="3"/>
      <c r="O449" s="3"/>
      <c r="P449" s="3"/>
      <c r="Q449" s="3"/>
      <c r="R449" s="14"/>
      <c r="S449" s="14"/>
      <c r="T449" s="3"/>
    </row>
    <row r="450" spans="1:20" ht="15.75" customHeight="1">
      <c r="A450" s="12">
        <f>'Complete sheet and details'!F446</f>
        <v>0</v>
      </c>
      <c r="B450" s="3"/>
      <c r="C450" s="3"/>
      <c r="D450" s="3"/>
      <c r="E450" s="3"/>
      <c r="F450" s="3"/>
      <c r="G450" s="3"/>
      <c r="H450" s="3"/>
      <c r="I450" s="3"/>
      <c r="J450" s="3"/>
      <c r="K450" s="3"/>
      <c r="L450" s="3"/>
      <c r="M450" s="3"/>
      <c r="N450" s="3"/>
      <c r="O450" s="3"/>
      <c r="P450" s="3"/>
      <c r="Q450" s="3"/>
      <c r="R450" s="14"/>
      <c r="S450" s="14"/>
      <c r="T450" s="3"/>
    </row>
    <row r="451" spans="1:20" ht="15.75" customHeight="1">
      <c r="A451" s="12">
        <f>'Complete sheet and details'!F447</f>
        <v>0</v>
      </c>
      <c r="B451" s="3"/>
      <c r="C451" s="3"/>
      <c r="D451" s="3"/>
      <c r="E451" s="3"/>
      <c r="F451" s="3"/>
      <c r="G451" s="3"/>
      <c r="H451" s="3"/>
      <c r="I451" s="3"/>
      <c r="J451" s="3"/>
      <c r="K451" s="3"/>
      <c r="L451" s="3"/>
      <c r="M451" s="3"/>
      <c r="N451" s="3"/>
      <c r="O451" s="3"/>
      <c r="P451" s="3"/>
      <c r="Q451" s="3"/>
      <c r="R451" s="14"/>
      <c r="S451" s="14"/>
      <c r="T451" s="3"/>
    </row>
    <row r="452" spans="1:20" ht="15.75" customHeight="1">
      <c r="A452" s="12">
        <f>'Complete sheet and details'!F448</f>
        <v>0</v>
      </c>
      <c r="B452" s="3"/>
      <c r="C452" s="3"/>
      <c r="D452" s="3"/>
      <c r="E452" s="3"/>
      <c r="F452" s="3"/>
      <c r="G452" s="3"/>
      <c r="H452" s="3"/>
      <c r="I452" s="3"/>
      <c r="J452" s="3"/>
      <c r="K452" s="3"/>
      <c r="L452" s="3"/>
      <c r="M452" s="3"/>
      <c r="N452" s="3"/>
      <c r="O452" s="3"/>
      <c r="P452" s="3"/>
      <c r="Q452" s="3"/>
      <c r="R452" s="14"/>
      <c r="S452" s="14"/>
      <c r="T452" s="3"/>
    </row>
    <row r="453" spans="1:20" ht="15.75" customHeight="1">
      <c r="A453" s="12">
        <f>'Complete sheet and details'!F449</f>
        <v>0</v>
      </c>
      <c r="B453" s="3"/>
      <c r="C453" s="3"/>
      <c r="D453" s="3"/>
      <c r="E453" s="3"/>
      <c r="F453" s="3"/>
      <c r="G453" s="3"/>
      <c r="H453" s="3"/>
      <c r="I453" s="3"/>
      <c r="J453" s="3"/>
      <c r="K453" s="3"/>
      <c r="L453" s="3"/>
      <c r="M453" s="3"/>
      <c r="N453" s="3"/>
      <c r="O453" s="3"/>
      <c r="P453" s="3"/>
      <c r="Q453" s="3"/>
      <c r="R453" s="14"/>
      <c r="S453" s="14"/>
      <c r="T453" s="3"/>
    </row>
    <row r="454" spans="1:20" ht="15.75" customHeight="1">
      <c r="A454" s="12">
        <f>'Complete sheet and details'!F450</f>
        <v>0</v>
      </c>
      <c r="B454" s="3"/>
      <c r="C454" s="3"/>
      <c r="D454" s="3"/>
      <c r="E454" s="3"/>
      <c r="F454" s="3"/>
      <c r="G454" s="3"/>
      <c r="H454" s="3"/>
      <c r="I454" s="3"/>
      <c r="J454" s="3"/>
      <c r="K454" s="3"/>
      <c r="L454" s="3"/>
      <c r="M454" s="3"/>
      <c r="N454" s="3"/>
      <c r="O454" s="3"/>
      <c r="P454" s="3"/>
      <c r="Q454" s="3"/>
      <c r="R454" s="14"/>
      <c r="S454" s="14"/>
      <c r="T454" s="3"/>
    </row>
    <row r="455" spans="1:20" ht="15.75" customHeight="1">
      <c r="A455" s="12">
        <f>'Complete sheet and details'!F451</f>
        <v>0</v>
      </c>
      <c r="B455" s="3"/>
      <c r="C455" s="3"/>
      <c r="D455" s="3"/>
      <c r="E455" s="3"/>
      <c r="F455" s="3"/>
      <c r="G455" s="3"/>
      <c r="H455" s="3"/>
      <c r="I455" s="3"/>
      <c r="J455" s="3"/>
      <c r="K455" s="3"/>
      <c r="L455" s="3"/>
      <c r="M455" s="3"/>
      <c r="N455" s="3"/>
      <c r="O455" s="3"/>
      <c r="P455" s="3"/>
      <c r="Q455" s="3"/>
      <c r="R455" s="14"/>
      <c r="S455" s="14"/>
      <c r="T455" s="3"/>
    </row>
    <row r="456" spans="1:20" ht="15.75" customHeight="1">
      <c r="A456" s="12">
        <f>'Complete sheet and details'!F452</f>
        <v>0</v>
      </c>
      <c r="B456" s="3"/>
      <c r="C456" s="3"/>
      <c r="D456" s="3"/>
      <c r="E456" s="3"/>
      <c r="F456" s="3"/>
      <c r="G456" s="3"/>
      <c r="H456" s="3"/>
      <c r="I456" s="3"/>
      <c r="J456" s="3"/>
      <c r="K456" s="3"/>
      <c r="L456" s="3"/>
      <c r="M456" s="3"/>
      <c r="N456" s="3"/>
      <c r="O456" s="3"/>
      <c r="P456" s="3"/>
      <c r="Q456" s="3"/>
      <c r="R456" s="14"/>
      <c r="S456" s="14"/>
      <c r="T456" s="3"/>
    </row>
    <row r="457" spans="1:20" ht="15.75" customHeight="1">
      <c r="A457" s="12">
        <f>'Complete sheet and details'!F453</f>
        <v>0</v>
      </c>
      <c r="B457" s="3"/>
      <c r="C457" s="3"/>
      <c r="D457" s="3"/>
      <c r="E457" s="3"/>
      <c r="F457" s="3"/>
      <c r="G457" s="3"/>
      <c r="H457" s="3"/>
      <c r="I457" s="3"/>
      <c r="J457" s="3"/>
      <c r="K457" s="3"/>
      <c r="L457" s="3"/>
      <c r="M457" s="3"/>
      <c r="N457" s="3"/>
      <c r="O457" s="3"/>
      <c r="P457" s="3"/>
      <c r="Q457" s="3"/>
      <c r="R457" s="14"/>
      <c r="S457" s="14"/>
      <c r="T457" s="3"/>
    </row>
    <row r="458" spans="1:20" ht="15.75" customHeight="1">
      <c r="A458" s="12">
        <f>'Complete sheet and details'!F454</f>
        <v>0</v>
      </c>
      <c r="B458" s="3"/>
      <c r="C458" s="3"/>
      <c r="D458" s="3"/>
      <c r="E458" s="3"/>
      <c r="F458" s="3"/>
      <c r="G458" s="3"/>
      <c r="H458" s="3"/>
      <c r="I458" s="3"/>
      <c r="J458" s="3"/>
      <c r="K458" s="3"/>
      <c r="L458" s="3"/>
      <c r="M458" s="3"/>
      <c r="N458" s="3"/>
      <c r="O458" s="3"/>
      <c r="P458" s="3"/>
      <c r="Q458" s="3"/>
      <c r="R458" s="14"/>
      <c r="S458" s="14"/>
      <c r="T458" s="3"/>
    </row>
    <row r="459" spans="1:20" ht="15.75" customHeight="1">
      <c r="A459" s="12">
        <f>'Complete sheet and details'!F455</f>
        <v>0</v>
      </c>
      <c r="B459" s="3"/>
      <c r="C459" s="3"/>
      <c r="D459" s="3"/>
      <c r="E459" s="3"/>
      <c r="F459" s="3"/>
      <c r="G459" s="3"/>
      <c r="H459" s="3"/>
      <c r="I459" s="3"/>
      <c r="J459" s="3"/>
      <c r="K459" s="3"/>
      <c r="L459" s="3"/>
      <c r="M459" s="3"/>
      <c r="N459" s="3"/>
      <c r="O459" s="3"/>
      <c r="P459" s="3"/>
      <c r="Q459" s="3"/>
      <c r="R459" s="14"/>
      <c r="S459" s="14"/>
      <c r="T459" s="3"/>
    </row>
    <row r="460" spans="1:20" ht="15.75" customHeight="1">
      <c r="A460" s="12">
        <f>'Complete sheet and details'!F456</f>
        <v>0</v>
      </c>
      <c r="B460" s="3"/>
      <c r="C460" s="3"/>
      <c r="D460" s="3"/>
      <c r="E460" s="3"/>
      <c r="F460" s="3"/>
      <c r="G460" s="3"/>
      <c r="H460" s="3"/>
      <c r="I460" s="3"/>
      <c r="J460" s="3"/>
      <c r="K460" s="3"/>
      <c r="L460" s="3"/>
      <c r="M460" s="3"/>
      <c r="N460" s="3"/>
      <c r="O460" s="3"/>
      <c r="P460" s="3"/>
      <c r="Q460" s="3"/>
      <c r="R460" s="14"/>
      <c r="S460" s="14"/>
      <c r="T460" s="3"/>
    </row>
    <row r="461" spans="1:20" ht="15.75" customHeight="1">
      <c r="A461" s="12">
        <f>'Complete sheet and details'!F457</f>
        <v>0</v>
      </c>
      <c r="B461" s="3"/>
      <c r="C461" s="3"/>
      <c r="D461" s="3"/>
      <c r="E461" s="3"/>
      <c r="F461" s="3"/>
      <c r="G461" s="3"/>
      <c r="H461" s="3"/>
      <c r="I461" s="3"/>
      <c r="J461" s="3"/>
      <c r="K461" s="3"/>
      <c r="L461" s="3"/>
      <c r="M461" s="3"/>
      <c r="N461" s="3"/>
      <c r="O461" s="3"/>
      <c r="P461" s="3"/>
      <c r="Q461" s="3"/>
      <c r="R461" s="14"/>
      <c r="S461" s="14"/>
      <c r="T461" s="3"/>
    </row>
    <row r="462" spans="1:20" ht="15.75" customHeight="1">
      <c r="A462" s="12">
        <f>'Complete sheet and details'!F458</f>
        <v>0</v>
      </c>
      <c r="B462" s="3"/>
      <c r="C462" s="3"/>
      <c r="D462" s="3"/>
      <c r="E462" s="3"/>
      <c r="F462" s="3"/>
      <c r="G462" s="3"/>
      <c r="H462" s="3"/>
      <c r="I462" s="3"/>
      <c r="J462" s="3"/>
      <c r="K462" s="3"/>
      <c r="L462" s="3"/>
      <c r="M462" s="3"/>
      <c r="N462" s="3"/>
      <c r="O462" s="3"/>
      <c r="P462" s="3"/>
      <c r="Q462" s="3"/>
      <c r="R462" s="14"/>
      <c r="S462" s="14"/>
      <c r="T462" s="3"/>
    </row>
    <row r="463" spans="1:20" ht="15.75" customHeight="1">
      <c r="A463" s="12">
        <f>'Complete sheet and details'!F459</f>
        <v>0</v>
      </c>
      <c r="B463" s="3"/>
      <c r="C463" s="3"/>
      <c r="D463" s="3"/>
      <c r="E463" s="3"/>
      <c r="F463" s="3"/>
      <c r="G463" s="3"/>
      <c r="H463" s="3"/>
      <c r="I463" s="3"/>
      <c r="J463" s="3"/>
      <c r="K463" s="3"/>
      <c r="L463" s="3"/>
      <c r="M463" s="3"/>
      <c r="N463" s="3"/>
      <c r="O463" s="3"/>
      <c r="P463" s="3"/>
      <c r="Q463" s="3"/>
      <c r="R463" s="14"/>
      <c r="S463" s="14"/>
      <c r="T463" s="3"/>
    </row>
    <row r="464" spans="1:20" ht="15.75" customHeight="1">
      <c r="A464" s="12">
        <f>'Complete sheet and details'!F460</f>
        <v>0</v>
      </c>
      <c r="B464" s="3"/>
      <c r="C464" s="3"/>
      <c r="D464" s="3"/>
      <c r="E464" s="3"/>
      <c r="F464" s="3"/>
      <c r="G464" s="3"/>
      <c r="H464" s="3"/>
      <c r="I464" s="3"/>
      <c r="J464" s="3"/>
      <c r="K464" s="3"/>
      <c r="L464" s="3"/>
      <c r="M464" s="3"/>
      <c r="N464" s="3"/>
      <c r="O464" s="3"/>
      <c r="P464" s="3"/>
      <c r="Q464" s="3"/>
      <c r="R464" s="14"/>
      <c r="S464" s="14"/>
      <c r="T464" s="3"/>
    </row>
    <row r="465" spans="1:20" ht="15.75" customHeight="1">
      <c r="A465" s="12">
        <f>'Complete sheet and details'!F461</f>
        <v>0</v>
      </c>
      <c r="B465" s="3"/>
      <c r="C465" s="3"/>
      <c r="D465" s="3"/>
      <c r="E465" s="3"/>
      <c r="F465" s="3"/>
      <c r="G465" s="3"/>
      <c r="H465" s="3"/>
      <c r="I465" s="3"/>
      <c r="J465" s="3"/>
      <c r="K465" s="3"/>
      <c r="L465" s="3"/>
      <c r="M465" s="3"/>
      <c r="N465" s="3"/>
      <c r="O465" s="3"/>
      <c r="P465" s="3"/>
      <c r="Q465" s="3"/>
      <c r="R465" s="14"/>
      <c r="S465" s="14"/>
      <c r="T465" s="3"/>
    </row>
    <row r="466" spans="1:20" ht="15.75" customHeight="1">
      <c r="A466" s="12">
        <f>'Complete sheet and details'!F462</f>
        <v>0</v>
      </c>
      <c r="B466" s="3"/>
      <c r="C466" s="3"/>
      <c r="D466" s="3"/>
      <c r="E466" s="3"/>
      <c r="F466" s="3"/>
      <c r="G466" s="3"/>
      <c r="H466" s="3"/>
      <c r="I466" s="3"/>
      <c r="J466" s="3"/>
      <c r="K466" s="3"/>
      <c r="L466" s="3"/>
      <c r="M466" s="3"/>
      <c r="N466" s="3"/>
      <c r="O466" s="3"/>
      <c r="P466" s="3"/>
      <c r="Q466" s="3"/>
      <c r="R466" s="14"/>
      <c r="S466" s="14"/>
      <c r="T466" s="3"/>
    </row>
    <row r="467" spans="1:20" ht="15.75" customHeight="1">
      <c r="A467" s="12">
        <f>'Complete sheet and details'!F463</f>
        <v>0</v>
      </c>
      <c r="B467" s="3"/>
      <c r="C467" s="3"/>
      <c r="D467" s="3"/>
      <c r="E467" s="3"/>
      <c r="F467" s="3"/>
      <c r="G467" s="3"/>
      <c r="H467" s="3"/>
      <c r="I467" s="3"/>
      <c r="J467" s="3"/>
      <c r="K467" s="3"/>
      <c r="L467" s="3"/>
      <c r="M467" s="3"/>
      <c r="N467" s="3"/>
      <c r="O467" s="3"/>
      <c r="P467" s="3"/>
      <c r="Q467" s="3"/>
      <c r="R467" s="14"/>
      <c r="S467" s="14"/>
      <c r="T467" s="3"/>
    </row>
    <row r="468" spans="1:20" ht="15.75" customHeight="1">
      <c r="A468" s="12">
        <f>'Complete sheet and details'!F464</f>
        <v>0</v>
      </c>
      <c r="B468" s="3"/>
      <c r="C468" s="3"/>
      <c r="D468" s="3"/>
      <c r="E468" s="3"/>
      <c r="F468" s="3"/>
      <c r="G468" s="3"/>
      <c r="H468" s="3"/>
      <c r="I468" s="3"/>
      <c r="J468" s="3"/>
      <c r="K468" s="3"/>
      <c r="L468" s="3"/>
      <c r="M468" s="3"/>
      <c r="N468" s="3"/>
      <c r="O468" s="3"/>
      <c r="P468" s="3"/>
      <c r="Q468" s="3"/>
      <c r="R468" s="14"/>
      <c r="S468" s="14"/>
      <c r="T468" s="3"/>
    </row>
    <row r="469" spans="1:20" ht="15.75" customHeight="1">
      <c r="A469" s="12">
        <f>'Complete sheet and details'!F465</f>
        <v>0</v>
      </c>
      <c r="B469" s="3"/>
      <c r="C469" s="3"/>
      <c r="D469" s="3"/>
      <c r="E469" s="3"/>
      <c r="F469" s="3"/>
      <c r="G469" s="3"/>
      <c r="H469" s="3"/>
      <c r="I469" s="3"/>
      <c r="J469" s="3"/>
      <c r="K469" s="3"/>
      <c r="L469" s="3"/>
      <c r="M469" s="3"/>
      <c r="N469" s="3"/>
      <c r="O469" s="3"/>
      <c r="P469" s="3"/>
      <c r="Q469" s="3"/>
      <c r="R469" s="14"/>
      <c r="S469" s="14"/>
      <c r="T469" s="3"/>
    </row>
    <row r="470" spans="1:20" ht="15.75" customHeight="1">
      <c r="A470" s="12">
        <f>'Complete sheet and details'!F466</f>
        <v>0</v>
      </c>
      <c r="B470" s="3"/>
      <c r="C470" s="3"/>
      <c r="D470" s="3"/>
      <c r="E470" s="3"/>
      <c r="F470" s="3"/>
      <c r="G470" s="3"/>
      <c r="H470" s="3"/>
      <c r="I470" s="3"/>
      <c r="J470" s="3"/>
      <c r="K470" s="3"/>
      <c r="L470" s="3"/>
      <c r="M470" s="3"/>
      <c r="N470" s="3"/>
      <c r="O470" s="3"/>
      <c r="P470" s="3"/>
      <c r="Q470" s="3"/>
      <c r="R470" s="14"/>
      <c r="S470" s="14"/>
      <c r="T470" s="3"/>
    </row>
    <row r="471" spans="1:20" ht="15.75" customHeight="1">
      <c r="A471" s="12">
        <f>'Complete sheet and details'!F467</f>
        <v>0</v>
      </c>
      <c r="B471" s="3"/>
      <c r="C471" s="3"/>
      <c r="D471" s="3"/>
      <c r="E471" s="3"/>
      <c r="F471" s="3"/>
      <c r="G471" s="3"/>
      <c r="H471" s="3"/>
      <c r="I471" s="3"/>
      <c r="J471" s="3"/>
      <c r="K471" s="3"/>
      <c r="L471" s="3"/>
      <c r="M471" s="3"/>
      <c r="N471" s="3"/>
      <c r="O471" s="3"/>
      <c r="P471" s="3"/>
      <c r="Q471" s="3"/>
      <c r="R471" s="14"/>
      <c r="S471" s="14"/>
      <c r="T471" s="3"/>
    </row>
    <row r="472" spans="1:20" ht="15.75" customHeight="1">
      <c r="A472" s="12">
        <f>'Complete sheet and details'!F468</f>
        <v>0</v>
      </c>
      <c r="B472" s="3"/>
      <c r="C472" s="3"/>
      <c r="D472" s="3"/>
      <c r="E472" s="3"/>
      <c r="F472" s="3"/>
      <c r="G472" s="3"/>
      <c r="H472" s="3"/>
      <c r="I472" s="3"/>
      <c r="J472" s="3"/>
      <c r="K472" s="3"/>
      <c r="L472" s="3"/>
      <c r="M472" s="3"/>
      <c r="N472" s="3"/>
      <c r="O472" s="3"/>
      <c r="P472" s="3"/>
      <c r="Q472" s="3"/>
      <c r="R472" s="14"/>
      <c r="S472" s="14"/>
      <c r="T472" s="3"/>
    </row>
    <row r="473" spans="1:20" ht="15.75" customHeight="1">
      <c r="A473" s="12">
        <f>'Complete sheet and details'!F469</f>
        <v>0</v>
      </c>
      <c r="B473" s="3"/>
      <c r="C473" s="3"/>
      <c r="D473" s="3"/>
      <c r="E473" s="3"/>
      <c r="F473" s="3"/>
      <c r="G473" s="3"/>
      <c r="H473" s="3"/>
      <c r="I473" s="3"/>
      <c r="J473" s="3"/>
      <c r="K473" s="3"/>
      <c r="L473" s="3"/>
      <c r="M473" s="3"/>
      <c r="N473" s="3"/>
      <c r="O473" s="3"/>
      <c r="P473" s="3"/>
      <c r="Q473" s="3"/>
      <c r="R473" s="14"/>
      <c r="S473" s="14"/>
      <c r="T473" s="3"/>
    </row>
    <row r="474" spans="1:20" ht="15.75" customHeight="1">
      <c r="A474" s="12">
        <f>'Complete sheet and details'!F470</f>
        <v>0</v>
      </c>
      <c r="B474" s="3"/>
      <c r="C474" s="3"/>
      <c r="D474" s="3"/>
      <c r="E474" s="3"/>
      <c r="F474" s="3"/>
      <c r="G474" s="3"/>
      <c r="H474" s="3"/>
      <c r="I474" s="3"/>
      <c r="J474" s="3"/>
      <c r="K474" s="3"/>
      <c r="L474" s="3"/>
      <c r="M474" s="3"/>
      <c r="N474" s="3"/>
      <c r="O474" s="3"/>
      <c r="P474" s="3"/>
      <c r="Q474" s="3"/>
      <c r="R474" s="14"/>
      <c r="S474" s="14"/>
      <c r="T474" s="3"/>
    </row>
    <row r="475" spans="1:20" ht="15.75" customHeight="1">
      <c r="A475" s="12">
        <f>'Complete sheet and details'!F471</f>
        <v>0</v>
      </c>
      <c r="B475" s="3"/>
      <c r="C475" s="3"/>
      <c r="D475" s="3"/>
      <c r="E475" s="3"/>
      <c r="F475" s="3"/>
      <c r="G475" s="3"/>
      <c r="H475" s="3"/>
      <c r="I475" s="3"/>
      <c r="J475" s="3"/>
      <c r="K475" s="3"/>
      <c r="L475" s="3"/>
      <c r="M475" s="3"/>
      <c r="N475" s="3"/>
      <c r="O475" s="3"/>
      <c r="P475" s="3"/>
      <c r="Q475" s="3"/>
      <c r="R475" s="14"/>
      <c r="S475" s="14"/>
      <c r="T475" s="3"/>
    </row>
    <row r="476" spans="1:20" ht="15.75" customHeight="1">
      <c r="A476" s="12">
        <f>'Complete sheet and details'!F472</f>
        <v>0</v>
      </c>
      <c r="B476" s="3"/>
      <c r="C476" s="3"/>
      <c r="D476" s="3"/>
      <c r="E476" s="3"/>
      <c r="F476" s="3"/>
      <c r="G476" s="3"/>
      <c r="H476" s="3"/>
      <c r="I476" s="3"/>
      <c r="J476" s="3"/>
      <c r="K476" s="3"/>
      <c r="L476" s="3"/>
      <c r="M476" s="3"/>
      <c r="N476" s="3"/>
      <c r="O476" s="3"/>
      <c r="P476" s="3"/>
      <c r="Q476" s="3"/>
      <c r="R476" s="14"/>
      <c r="S476" s="14"/>
      <c r="T476" s="3"/>
    </row>
    <row r="477" spans="1:20" ht="15.75" customHeight="1">
      <c r="A477" s="12">
        <f>'Complete sheet and details'!F473</f>
        <v>0</v>
      </c>
      <c r="B477" s="3"/>
      <c r="C477" s="3"/>
      <c r="D477" s="3"/>
      <c r="E477" s="3"/>
      <c r="F477" s="3"/>
      <c r="G477" s="3"/>
      <c r="H477" s="3"/>
      <c r="I477" s="3"/>
      <c r="J477" s="3"/>
      <c r="K477" s="3"/>
      <c r="L477" s="3"/>
      <c r="M477" s="3"/>
      <c r="N477" s="3"/>
      <c r="O477" s="3"/>
      <c r="P477" s="3"/>
      <c r="Q477" s="3"/>
      <c r="R477" s="14"/>
      <c r="S477" s="14"/>
      <c r="T477" s="3"/>
    </row>
    <row r="478" spans="1:20" ht="15.75" customHeight="1">
      <c r="A478" s="12">
        <f>'Complete sheet and details'!F474</f>
        <v>0</v>
      </c>
      <c r="B478" s="3"/>
      <c r="C478" s="3"/>
      <c r="D478" s="3"/>
      <c r="E478" s="3"/>
      <c r="F478" s="3"/>
      <c r="G478" s="3"/>
      <c r="H478" s="3"/>
      <c r="I478" s="3"/>
      <c r="J478" s="3"/>
      <c r="K478" s="3"/>
      <c r="L478" s="3"/>
      <c r="M478" s="3"/>
      <c r="N478" s="3"/>
      <c r="O478" s="3"/>
      <c r="P478" s="3"/>
      <c r="Q478" s="3"/>
      <c r="R478" s="14"/>
      <c r="S478" s="14"/>
      <c r="T478" s="3"/>
    </row>
    <row r="479" spans="1:20" ht="15.75" customHeight="1">
      <c r="A479" s="12">
        <f>'Complete sheet and details'!F475</f>
        <v>0</v>
      </c>
      <c r="B479" s="3"/>
      <c r="C479" s="3"/>
      <c r="D479" s="3"/>
      <c r="E479" s="3"/>
      <c r="F479" s="3"/>
      <c r="G479" s="3"/>
      <c r="H479" s="3"/>
      <c r="I479" s="3"/>
      <c r="J479" s="3"/>
      <c r="K479" s="3"/>
      <c r="L479" s="3"/>
      <c r="M479" s="3"/>
      <c r="N479" s="3"/>
      <c r="O479" s="3"/>
      <c r="P479" s="3"/>
      <c r="Q479" s="3"/>
      <c r="R479" s="14"/>
      <c r="S479" s="14"/>
      <c r="T479" s="3"/>
    </row>
    <row r="480" spans="1:20" ht="15.75" customHeight="1">
      <c r="A480" s="12">
        <f>'Complete sheet and details'!F476</f>
        <v>0</v>
      </c>
      <c r="B480" s="3"/>
      <c r="C480" s="3"/>
      <c r="D480" s="3"/>
      <c r="E480" s="3"/>
      <c r="F480" s="3"/>
      <c r="G480" s="3"/>
      <c r="H480" s="3"/>
      <c r="I480" s="3"/>
      <c r="J480" s="3"/>
      <c r="K480" s="3"/>
      <c r="L480" s="3"/>
      <c r="M480" s="3"/>
      <c r="N480" s="3"/>
      <c r="O480" s="3"/>
      <c r="P480" s="3"/>
      <c r="Q480" s="3"/>
      <c r="R480" s="14"/>
      <c r="S480" s="14"/>
      <c r="T480" s="3"/>
    </row>
    <row r="481" spans="1:20" ht="15.75" customHeight="1">
      <c r="A481" s="12">
        <f>'Complete sheet and details'!F477</f>
        <v>0</v>
      </c>
      <c r="B481" s="3"/>
      <c r="C481" s="3"/>
      <c r="D481" s="3"/>
      <c r="E481" s="3"/>
      <c r="F481" s="3"/>
      <c r="G481" s="3"/>
      <c r="H481" s="3"/>
      <c r="I481" s="3"/>
      <c r="J481" s="3"/>
      <c r="K481" s="3"/>
      <c r="L481" s="3"/>
      <c r="M481" s="3"/>
      <c r="N481" s="3"/>
      <c r="O481" s="3"/>
      <c r="P481" s="3"/>
      <c r="Q481" s="3"/>
      <c r="R481" s="14"/>
      <c r="S481" s="14"/>
      <c r="T481" s="3"/>
    </row>
    <row r="482" spans="1:20" ht="15.75" customHeight="1">
      <c r="A482" s="12">
        <f>'Complete sheet and details'!F478</f>
        <v>0</v>
      </c>
      <c r="B482" s="3"/>
      <c r="C482" s="3"/>
      <c r="D482" s="3"/>
      <c r="E482" s="3"/>
      <c r="F482" s="3"/>
      <c r="G482" s="3"/>
      <c r="H482" s="3"/>
      <c r="I482" s="3"/>
      <c r="J482" s="3"/>
      <c r="K482" s="3"/>
      <c r="L482" s="3"/>
      <c r="M482" s="3"/>
      <c r="N482" s="3"/>
      <c r="O482" s="3"/>
      <c r="P482" s="3"/>
      <c r="Q482" s="3"/>
      <c r="R482" s="14"/>
      <c r="S482" s="14"/>
      <c r="T482" s="3"/>
    </row>
    <row r="483" spans="1:20" ht="15.75" customHeight="1">
      <c r="A483" s="12">
        <f>'Complete sheet and details'!F479</f>
        <v>0</v>
      </c>
      <c r="B483" s="3"/>
      <c r="C483" s="3"/>
      <c r="D483" s="3"/>
      <c r="E483" s="3"/>
      <c r="F483" s="3"/>
      <c r="G483" s="3"/>
      <c r="H483" s="3"/>
      <c r="I483" s="3"/>
      <c r="J483" s="3"/>
      <c r="K483" s="3"/>
      <c r="L483" s="3"/>
      <c r="M483" s="3"/>
      <c r="N483" s="3"/>
      <c r="O483" s="3"/>
      <c r="P483" s="3"/>
      <c r="Q483" s="3"/>
      <c r="R483" s="14"/>
      <c r="S483" s="14"/>
      <c r="T483" s="3"/>
    </row>
    <row r="484" spans="1:20" ht="15.75" customHeight="1">
      <c r="A484" s="12">
        <f>'Complete sheet and details'!F480</f>
        <v>0</v>
      </c>
      <c r="B484" s="3"/>
      <c r="C484" s="3"/>
      <c r="D484" s="3"/>
      <c r="E484" s="3"/>
      <c r="F484" s="3"/>
      <c r="G484" s="3"/>
      <c r="H484" s="3"/>
      <c r="I484" s="3"/>
      <c r="J484" s="3"/>
      <c r="K484" s="3"/>
      <c r="L484" s="3"/>
      <c r="M484" s="3"/>
      <c r="N484" s="3"/>
      <c r="O484" s="3"/>
      <c r="P484" s="3"/>
      <c r="Q484" s="3"/>
      <c r="R484" s="14"/>
      <c r="S484" s="14"/>
      <c r="T484" s="3"/>
    </row>
    <row r="485" spans="1:20" ht="15.75" customHeight="1">
      <c r="A485" s="12">
        <f>'Complete sheet and details'!F481</f>
        <v>0</v>
      </c>
      <c r="B485" s="3"/>
      <c r="C485" s="3"/>
      <c r="D485" s="3"/>
      <c r="E485" s="3"/>
      <c r="F485" s="3"/>
      <c r="G485" s="3"/>
      <c r="H485" s="3"/>
      <c r="I485" s="3"/>
      <c r="J485" s="3"/>
      <c r="K485" s="3"/>
      <c r="L485" s="3"/>
      <c r="M485" s="3"/>
      <c r="N485" s="3"/>
      <c r="O485" s="3"/>
      <c r="P485" s="3"/>
      <c r="Q485" s="3"/>
      <c r="R485" s="14"/>
      <c r="S485" s="14"/>
      <c r="T485" s="3"/>
    </row>
    <row r="486" spans="1:20" ht="15.75" customHeight="1">
      <c r="A486" s="12">
        <f>'Complete sheet and details'!F482</f>
        <v>0</v>
      </c>
      <c r="B486" s="3"/>
      <c r="C486" s="3"/>
      <c r="D486" s="3"/>
      <c r="E486" s="3"/>
      <c r="F486" s="3"/>
      <c r="G486" s="3"/>
      <c r="H486" s="3"/>
      <c r="I486" s="3"/>
      <c r="J486" s="3"/>
      <c r="K486" s="3"/>
      <c r="L486" s="3"/>
      <c r="M486" s="3"/>
      <c r="N486" s="3"/>
      <c r="O486" s="3"/>
      <c r="P486" s="3"/>
      <c r="Q486" s="3"/>
      <c r="R486" s="14"/>
      <c r="S486" s="14"/>
      <c r="T486" s="3"/>
    </row>
    <row r="487" spans="1:20" ht="15.75" customHeight="1">
      <c r="A487" s="12">
        <f>'Complete sheet and details'!F483</f>
        <v>0</v>
      </c>
      <c r="B487" s="3"/>
      <c r="C487" s="3"/>
      <c r="D487" s="3"/>
      <c r="E487" s="3"/>
      <c r="F487" s="3"/>
      <c r="G487" s="3"/>
      <c r="H487" s="3"/>
      <c r="I487" s="3"/>
      <c r="J487" s="3"/>
      <c r="K487" s="3"/>
      <c r="L487" s="3"/>
      <c r="M487" s="3"/>
      <c r="N487" s="3"/>
      <c r="O487" s="3"/>
      <c r="P487" s="3"/>
      <c r="Q487" s="3"/>
      <c r="R487" s="14"/>
      <c r="S487" s="14"/>
      <c r="T487" s="3"/>
    </row>
    <row r="488" spans="1:20" ht="15.75" customHeight="1">
      <c r="A488" s="12">
        <f>'Complete sheet and details'!F484</f>
        <v>0</v>
      </c>
      <c r="B488" s="3"/>
      <c r="C488" s="3"/>
      <c r="D488" s="3"/>
      <c r="E488" s="3"/>
      <c r="F488" s="3"/>
      <c r="G488" s="3"/>
      <c r="H488" s="3"/>
      <c r="I488" s="3"/>
      <c r="J488" s="3"/>
      <c r="K488" s="3"/>
      <c r="L488" s="3"/>
      <c r="M488" s="3"/>
      <c r="N488" s="3"/>
      <c r="O488" s="3"/>
      <c r="P488" s="3"/>
      <c r="Q488" s="3"/>
      <c r="R488" s="14"/>
      <c r="S488" s="14"/>
      <c r="T488" s="3"/>
    </row>
    <row r="489" spans="1:20" ht="15.75" customHeight="1">
      <c r="A489" s="12">
        <f>'Complete sheet and details'!F485</f>
        <v>0</v>
      </c>
      <c r="B489" s="3"/>
      <c r="C489" s="3"/>
      <c r="D489" s="3"/>
      <c r="E489" s="3"/>
      <c r="F489" s="3"/>
      <c r="G489" s="3"/>
      <c r="H489" s="3"/>
      <c r="I489" s="3"/>
      <c r="J489" s="3"/>
      <c r="K489" s="3"/>
      <c r="L489" s="3"/>
      <c r="M489" s="3"/>
      <c r="N489" s="3"/>
      <c r="O489" s="3"/>
      <c r="P489" s="3"/>
      <c r="Q489" s="3"/>
      <c r="R489" s="14"/>
      <c r="S489" s="14"/>
      <c r="T489" s="3"/>
    </row>
    <row r="490" spans="1:20" ht="15.75" customHeight="1">
      <c r="A490" s="12">
        <f>'Complete sheet and details'!F486</f>
        <v>0</v>
      </c>
      <c r="B490" s="3"/>
      <c r="C490" s="3"/>
      <c r="D490" s="3"/>
      <c r="E490" s="3"/>
      <c r="F490" s="3"/>
      <c r="G490" s="3"/>
      <c r="H490" s="3"/>
      <c r="I490" s="3"/>
      <c r="J490" s="3"/>
      <c r="K490" s="3"/>
      <c r="L490" s="3"/>
      <c r="M490" s="3"/>
      <c r="N490" s="3"/>
      <c r="O490" s="3"/>
      <c r="P490" s="3"/>
      <c r="Q490" s="3"/>
      <c r="R490" s="14"/>
      <c r="S490" s="14"/>
      <c r="T490" s="3"/>
    </row>
    <row r="491" spans="1:20" ht="15.75" customHeight="1">
      <c r="A491" s="12">
        <f>'Complete sheet and details'!F487</f>
        <v>0</v>
      </c>
      <c r="B491" s="3"/>
      <c r="C491" s="3"/>
      <c r="D491" s="3"/>
      <c r="E491" s="3"/>
      <c r="F491" s="3"/>
      <c r="G491" s="3"/>
      <c r="H491" s="3"/>
      <c r="I491" s="3"/>
      <c r="J491" s="3"/>
      <c r="K491" s="3"/>
      <c r="L491" s="3"/>
      <c r="M491" s="3"/>
      <c r="N491" s="3"/>
      <c r="O491" s="3"/>
      <c r="P491" s="3"/>
      <c r="Q491" s="3"/>
      <c r="R491" s="14"/>
      <c r="S491" s="14"/>
      <c r="T491" s="3"/>
    </row>
    <row r="492" spans="1:20" ht="15.75" customHeight="1">
      <c r="A492" s="12">
        <f>'Complete sheet and details'!F488</f>
        <v>0</v>
      </c>
      <c r="B492" s="3"/>
      <c r="C492" s="3"/>
      <c r="D492" s="3"/>
      <c r="E492" s="3"/>
      <c r="F492" s="3"/>
      <c r="G492" s="3"/>
      <c r="H492" s="3"/>
      <c r="I492" s="3"/>
      <c r="J492" s="3"/>
      <c r="K492" s="3"/>
      <c r="L492" s="3"/>
      <c r="M492" s="3"/>
      <c r="N492" s="3"/>
      <c r="O492" s="3"/>
      <c r="P492" s="3"/>
      <c r="Q492" s="3"/>
      <c r="R492" s="14"/>
      <c r="S492" s="14"/>
      <c r="T492" s="3"/>
    </row>
    <row r="493" spans="1:20" ht="15.75" customHeight="1">
      <c r="A493" s="12">
        <f>'Complete sheet and details'!F489</f>
        <v>0</v>
      </c>
      <c r="B493" s="3"/>
      <c r="C493" s="3"/>
      <c r="D493" s="3"/>
      <c r="E493" s="3"/>
      <c r="F493" s="3"/>
      <c r="G493" s="3"/>
      <c r="H493" s="3"/>
      <c r="I493" s="3"/>
      <c r="J493" s="3"/>
      <c r="K493" s="3"/>
      <c r="L493" s="3"/>
      <c r="M493" s="3"/>
      <c r="N493" s="3"/>
      <c r="O493" s="3"/>
      <c r="P493" s="3"/>
      <c r="Q493" s="3"/>
      <c r="R493" s="14"/>
      <c r="S493" s="14"/>
      <c r="T493" s="3"/>
    </row>
    <row r="494" spans="1:20" ht="15.75" customHeight="1">
      <c r="A494" s="12">
        <f>'Complete sheet and details'!F490</f>
        <v>0</v>
      </c>
      <c r="B494" s="3"/>
      <c r="C494" s="3"/>
      <c r="D494" s="3"/>
      <c r="E494" s="3"/>
      <c r="F494" s="3"/>
      <c r="G494" s="3"/>
      <c r="H494" s="3"/>
      <c r="I494" s="3"/>
      <c r="J494" s="3"/>
      <c r="K494" s="3"/>
      <c r="L494" s="3"/>
      <c r="M494" s="3"/>
      <c r="N494" s="3"/>
      <c r="O494" s="3"/>
      <c r="P494" s="3"/>
      <c r="Q494" s="3"/>
      <c r="R494" s="14"/>
      <c r="S494" s="14"/>
      <c r="T494" s="3"/>
    </row>
    <row r="495" spans="1:20" ht="15.75" customHeight="1">
      <c r="A495" s="12">
        <f>'Complete sheet and details'!F491</f>
        <v>0</v>
      </c>
      <c r="B495" s="3"/>
      <c r="C495" s="3"/>
      <c r="D495" s="3"/>
      <c r="E495" s="3"/>
      <c r="F495" s="3"/>
      <c r="G495" s="3"/>
      <c r="H495" s="3"/>
      <c r="I495" s="3"/>
      <c r="J495" s="3"/>
      <c r="K495" s="3"/>
      <c r="L495" s="3"/>
      <c r="M495" s="3"/>
      <c r="N495" s="3"/>
      <c r="O495" s="3"/>
      <c r="P495" s="3"/>
      <c r="Q495" s="3"/>
      <c r="R495" s="14"/>
      <c r="S495" s="14"/>
      <c r="T495" s="3"/>
    </row>
    <row r="496" spans="1:20" ht="15.75" customHeight="1">
      <c r="A496" s="12">
        <f>'Complete sheet and details'!F492</f>
        <v>0</v>
      </c>
      <c r="B496" s="3"/>
      <c r="C496" s="3"/>
      <c r="D496" s="3"/>
      <c r="E496" s="3"/>
      <c r="F496" s="3"/>
      <c r="G496" s="3"/>
      <c r="H496" s="3"/>
      <c r="I496" s="3"/>
      <c r="J496" s="3"/>
      <c r="K496" s="3"/>
      <c r="L496" s="3"/>
      <c r="M496" s="3"/>
      <c r="N496" s="3"/>
      <c r="O496" s="3"/>
      <c r="P496" s="3"/>
      <c r="Q496" s="3"/>
      <c r="R496" s="14"/>
      <c r="S496" s="14"/>
      <c r="T496" s="3"/>
    </row>
    <row r="497" spans="1:20" ht="15.75" customHeight="1">
      <c r="A497" s="12">
        <f>'Complete sheet and details'!F493</f>
        <v>0</v>
      </c>
      <c r="B497" s="3"/>
      <c r="C497" s="3"/>
      <c r="D497" s="3"/>
      <c r="E497" s="3"/>
      <c r="F497" s="3"/>
      <c r="G497" s="3"/>
      <c r="H497" s="3"/>
      <c r="I497" s="3"/>
      <c r="J497" s="3"/>
      <c r="K497" s="3"/>
      <c r="L497" s="3"/>
      <c r="M497" s="3"/>
      <c r="N497" s="3"/>
      <c r="O497" s="3"/>
      <c r="P497" s="3"/>
      <c r="Q497" s="3"/>
      <c r="R497" s="14"/>
      <c r="S497" s="14"/>
      <c r="T497" s="3"/>
    </row>
    <row r="498" spans="1:20" ht="15.75" customHeight="1">
      <c r="A498" s="12">
        <f>'Complete sheet and details'!F494</f>
        <v>0</v>
      </c>
      <c r="B498" s="3"/>
      <c r="C498" s="3"/>
      <c r="D498" s="3"/>
      <c r="E498" s="3"/>
      <c r="F498" s="3"/>
      <c r="G498" s="3"/>
      <c r="H498" s="3"/>
      <c r="I498" s="3"/>
      <c r="J498" s="3"/>
      <c r="K498" s="3"/>
      <c r="L498" s="3"/>
      <c r="M498" s="3"/>
      <c r="N498" s="3"/>
      <c r="O498" s="3"/>
      <c r="P498" s="3"/>
      <c r="Q498" s="3"/>
      <c r="R498" s="14"/>
      <c r="S498" s="14"/>
      <c r="T498" s="3"/>
    </row>
    <row r="499" spans="1:20" ht="15.75" customHeight="1">
      <c r="A499" s="12">
        <f>'Complete sheet and details'!F495</f>
        <v>0</v>
      </c>
      <c r="B499" s="3"/>
      <c r="C499" s="3"/>
      <c r="D499" s="3"/>
      <c r="E499" s="3"/>
      <c r="F499" s="3"/>
      <c r="G499" s="3"/>
      <c r="H499" s="3"/>
      <c r="I499" s="3"/>
      <c r="J499" s="3"/>
      <c r="K499" s="3"/>
      <c r="L499" s="3"/>
      <c r="M499" s="3"/>
      <c r="N499" s="3"/>
      <c r="O499" s="3"/>
      <c r="P499" s="3"/>
      <c r="Q499" s="3"/>
      <c r="R499" s="14"/>
      <c r="S499" s="14"/>
      <c r="T499" s="3"/>
    </row>
    <row r="500" spans="1:20" ht="15.75" customHeight="1">
      <c r="A500" s="12">
        <f>'Complete sheet and details'!F496</f>
        <v>0</v>
      </c>
      <c r="B500" s="3"/>
      <c r="C500" s="3"/>
      <c r="D500" s="3"/>
      <c r="E500" s="3"/>
      <c r="F500" s="3"/>
      <c r="G500" s="3"/>
      <c r="H500" s="3"/>
      <c r="I500" s="3"/>
      <c r="J500" s="3"/>
      <c r="K500" s="3"/>
      <c r="L500" s="3"/>
      <c r="M500" s="3"/>
      <c r="N500" s="3"/>
      <c r="O500" s="3"/>
      <c r="P500" s="3"/>
      <c r="Q500" s="3"/>
      <c r="R500" s="14"/>
      <c r="S500" s="14"/>
      <c r="T500" s="3"/>
    </row>
    <row r="501" spans="1:20" ht="15.75" customHeight="1">
      <c r="A501" s="12">
        <f>'Complete sheet and details'!F497</f>
        <v>0</v>
      </c>
      <c r="B501" s="3"/>
      <c r="C501" s="3"/>
      <c r="D501" s="3"/>
      <c r="E501" s="3"/>
      <c r="F501" s="3"/>
      <c r="G501" s="3"/>
      <c r="H501" s="3"/>
      <c r="I501" s="3"/>
      <c r="J501" s="3"/>
      <c r="K501" s="3"/>
      <c r="L501" s="3"/>
      <c r="M501" s="3"/>
      <c r="N501" s="3"/>
      <c r="O501" s="3"/>
      <c r="P501" s="3"/>
      <c r="Q501" s="3"/>
      <c r="R501" s="14"/>
      <c r="S501" s="14"/>
      <c r="T501" s="3"/>
    </row>
    <row r="502" spans="1:20" ht="15.75" customHeight="1">
      <c r="A502" s="12">
        <f>'Complete sheet and details'!F498</f>
        <v>0</v>
      </c>
      <c r="B502" s="3"/>
      <c r="C502" s="3"/>
      <c r="D502" s="3"/>
      <c r="E502" s="3"/>
      <c r="F502" s="3"/>
      <c r="G502" s="3"/>
      <c r="H502" s="3"/>
      <c r="I502" s="3"/>
      <c r="J502" s="3"/>
      <c r="K502" s="3"/>
      <c r="L502" s="3"/>
      <c r="M502" s="3"/>
      <c r="N502" s="3"/>
      <c r="O502" s="3"/>
      <c r="P502" s="3"/>
      <c r="Q502" s="3"/>
      <c r="R502" s="14"/>
      <c r="S502" s="14"/>
      <c r="T502" s="3"/>
    </row>
    <row r="503" spans="1:20" ht="15.75" customHeight="1">
      <c r="A503" s="12">
        <f>'Complete sheet and details'!F499</f>
        <v>0</v>
      </c>
      <c r="B503" s="3"/>
      <c r="C503" s="3"/>
      <c r="D503" s="3"/>
      <c r="E503" s="3"/>
      <c r="F503" s="3"/>
      <c r="G503" s="3"/>
      <c r="H503" s="3"/>
      <c r="I503" s="3"/>
      <c r="J503" s="3"/>
      <c r="K503" s="3"/>
      <c r="L503" s="3"/>
      <c r="M503" s="3"/>
      <c r="N503" s="3"/>
      <c r="O503" s="3"/>
      <c r="P503" s="3"/>
      <c r="Q503" s="3"/>
      <c r="R503" s="14"/>
      <c r="S503" s="14"/>
      <c r="T503" s="3"/>
    </row>
    <row r="504" spans="1:20" ht="15.75" customHeight="1">
      <c r="A504" s="12">
        <f>'Complete sheet and details'!F500</f>
        <v>0</v>
      </c>
      <c r="B504" s="3"/>
      <c r="C504" s="3"/>
      <c r="D504" s="3"/>
      <c r="E504" s="3"/>
      <c r="F504" s="3"/>
      <c r="G504" s="3"/>
      <c r="H504" s="3"/>
      <c r="I504" s="3"/>
      <c r="J504" s="3"/>
      <c r="K504" s="3"/>
      <c r="L504" s="3"/>
      <c r="M504" s="3"/>
      <c r="N504" s="3"/>
      <c r="O504" s="3"/>
      <c r="P504" s="3"/>
      <c r="Q504" s="3"/>
      <c r="R504" s="14"/>
      <c r="S504" s="14"/>
      <c r="T504" s="3"/>
    </row>
    <row r="505" spans="1:20" ht="15.75" customHeight="1">
      <c r="A505" s="12">
        <f>'Complete sheet and details'!F501</f>
        <v>0</v>
      </c>
      <c r="B505" s="3"/>
      <c r="C505" s="3"/>
      <c r="D505" s="3"/>
      <c r="E505" s="3"/>
      <c r="F505" s="3"/>
      <c r="G505" s="3"/>
      <c r="H505" s="3"/>
      <c r="I505" s="3"/>
      <c r="J505" s="3"/>
      <c r="K505" s="3"/>
      <c r="L505" s="3"/>
      <c r="M505" s="3"/>
      <c r="N505" s="3"/>
      <c r="O505" s="3"/>
      <c r="P505" s="3"/>
      <c r="Q505" s="3"/>
      <c r="R505" s="14"/>
      <c r="S505" s="14"/>
      <c r="T505" s="3"/>
    </row>
    <row r="506" spans="1:20" ht="15.75" customHeight="1">
      <c r="A506" s="12">
        <f>'Complete sheet and details'!F502</f>
        <v>0</v>
      </c>
      <c r="B506" s="3"/>
      <c r="C506" s="3"/>
      <c r="D506" s="3"/>
      <c r="E506" s="3"/>
      <c r="F506" s="3"/>
      <c r="G506" s="3"/>
      <c r="H506" s="3"/>
      <c r="I506" s="3"/>
      <c r="J506" s="3"/>
      <c r="K506" s="3"/>
      <c r="L506" s="3"/>
      <c r="M506" s="3"/>
      <c r="N506" s="3"/>
      <c r="O506" s="3"/>
      <c r="P506" s="3"/>
      <c r="Q506" s="3"/>
      <c r="R506" s="14"/>
      <c r="S506" s="14"/>
      <c r="T506" s="3"/>
    </row>
    <row r="507" spans="1:20" ht="15.75" customHeight="1">
      <c r="A507" s="12">
        <f>'Complete sheet and details'!F503</f>
        <v>0</v>
      </c>
      <c r="B507" s="3"/>
      <c r="C507" s="3"/>
      <c r="D507" s="3"/>
      <c r="E507" s="3"/>
      <c r="F507" s="3"/>
      <c r="G507" s="3"/>
      <c r="H507" s="3"/>
      <c r="I507" s="3"/>
      <c r="J507" s="3"/>
      <c r="K507" s="3"/>
      <c r="L507" s="3"/>
      <c r="M507" s="3"/>
      <c r="N507" s="3"/>
      <c r="O507" s="3"/>
      <c r="P507" s="3"/>
      <c r="Q507" s="3"/>
      <c r="R507" s="14"/>
      <c r="S507" s="14"/>
      <c r="T507" s="3"/>
    </row>
    <row r="508" spans="1:20" ht="15.75" customHeight="1">
      <c r="A508" s="12">
        <f>'Complete sheet and details'!F504</f>
        <v>0</v>
      </c>
      <c r="B508" s="3"/>
      <c r="C508" s="3"/>
      <c r="D508" s="3"/>
      <c r="E508" s="3"/>
      <c r="F508" s="3"/>
      <c r="G508" s="3"/>
      <c r="H508" s="3"/>
      <c r="I508" s="3"/>
      <c r="J508" s="3"/>
      <c r="K508" s="3"/>
      <c r="L508" s="3"/>
      <c r="M508" s="3"/>
      <c r="N508" s="3"/>
      <c r="O508" s="3"/>
      <c r="P508" s="3"/>
      <c r="Q508" s="3"/>
      <c r="R508" s="14"/>
      <c r="S508" s="14"/>
      <c r="T508" s="3"/>
    </row>
    <row r="509" spans="1:20" ht="15.75" customHeight="1">
      <c r="A509" s="12">
        <f>'Complete sheet and details'!F505</f>
        <v>0</v>
      </c>
      <c r="B509" s="3"/>
      <c r="C509" s="3"/>
      <c r="D509" s="3"/>
      <c r="E509" s="3"/>
      <c r="F509" s="3"/>
      <c r="G509" s="3"/>
      <c r="H509" s="3"/>
      <c r="I509" s="3"/>
      <c r="J509" s="3"/>
      <c r="K509" s="3"/>
      <c r="L509" s="3"/>
      <c r="M509" s="3"/>
      <c r="N509" s="3"/>
      <c r="O509" s="3"/>
      <c r="P509" s="3"/>
      <c r="Q509" s="3"/>
      <c r="R509" s="14"/>
      <c r="S509" s="14"/>
      <c r="T509" s="3"/>
    </row>
    <row r="510" spans="1:20" ht="15.75" customHeight="1">
      <c r="A510" s="12">
        <f>'Complete sheet and details'!F506</f>
        <v>0</v>
      </c>
      <c r="B510" s="3"/>
      <c r="C510" s="3"/>
      <c r="D510" s="3"/>
      <c r="E510" s="3"/>
      <c r="F510" s="3"/>
      <c r="G510" s="3"/>
      <c r="H510" s="3"/>
      <c r="I510" s="3"/>
      <c r="J510" s="3"/>
      <c r="K510" s="3"/>
      <c r="L510" s="3"/>
      <c r="M510" s="3"/>
      <c r="N510" s="3"/>
      <c r="O510" s="3"/>
      <c r="P510" s="3"/>
      <c r="Q510" s="3"/>
      <c r="R510" s="14"/>
      <c r="S510" s="14"/>
      <c r="T510" s="3"/>
    </row>
    <row r="511" spans="1:20" ht="15.75" customHeight="1">
      <c r="A511" s="12">
        <f>'Complete sheet and details'!F507</f>
        <v>0</v>
      </c>
      <c r="B511" s="3"/>
      <c r="C511" s="3"/>
      <c r="D511" s="3"/>
      <c r="E511" s="3"/>
      <c r="F511" s="3"/>
      <c r="G511" s="3"/>
      <c r="H511" s="3"/>
      <c r="I511" s="3"/>
      <c r="J511" s="3"/>
      <c r="K511" s="3"/>
      <c r="L511" s="3"/>
      <c r="M511" s="3"/>
      <c r="N511" s="3"/>
      <c r="O511" s="3"/>
      <c r="P511" s="3"/>
      <c r="Q511" s="3"/>
      <c r="R511" s="14"/>
      <c r="S511" s="14"/>
      <c r="T511" s="3"/>
    </row>
    <row r="512" spans="1:20" ht="15.75" customHeight="1">
      <c r="A512" s="12">
        <f>'Complete sheet and details'!F508</f>
        <v>0</v>
      </c>
      <c r="B512" s="3"/>
      <c r="C512" s="3"/>
      <c r="D512" s="3"/>
      <c r="E512" s="3"/>
      <c r="F512" s="3"/>
      <c r="G512" s="3"/>
      <c r="H512" s="3"/>
      <c r="I512" s="3"/>
      <c r="J512" s="3"/>
      <c r="K512" s="3"/>
      <c r="L512" s="3"/>
      <c r="M512" s="3"/>
      <c r="N512" s="3"/>
      <c r="O512" s="3"/>
      <c r="P512" s="3"/>
      <c r="Q512" s="3"/>
      <c r="R512" s="14"/>
      <c r="S512" s="14"/>
      <c r="T512" s="3"/>
    </row>
    <row r="513" spans="1:20" ht="15.75" customHeight="1">
      <c r="A513" s="12">
        <f>'Complete sheet and details'!F509</f>
        <v>0</v>
      </c>
      <c r="B513" s="3"/>
      <c r="C513" s="3"/>
      <c r="D513" s="3"/>
      <c r="E513" s="3"/>
      <c r="F513" s="3"/>
      <c r="G513" s="3"/>
      <c r="H513" s="3"/>
      <c r="I513" s="3"/>
      <c r="J513" s="3"/>
      <c r="K513" s="3"/>
      <c r="L513" s="3"/>
      <c r="M513" s="3"/>
      <c r="N513" s="3"/>
      <c r="O513" s="3"/>
      <c r="P513" s="3"/>
      <c r="Q513" s="3"/>
      <c r="R513" s="14"/>
      <c r="S513" s="14"/>
      <c r="T513" s="3"/>
    </row>
    <row r="514" spans="1:20" ht="15.75" customHeight="1">
      <c r="A514" s="12">
        <f>'Complete sheet and details'!F510</f>
        <v>0</v>
      </c>
      <c r="B514" s="3"/>
      <c r="C514" s="3"/>
      <c r="D514" s="3"/>
      <c r="E514" s="3"/>
      <c r="F514" s="3"/>
      <c r="G514" s="3"/>
      <c r="H514" s="3"/>
      <c r="I514" s="3"/>
      <c r="J514" s="3"/>
      <c r="K514" s="3"/>
      <c r="L514" s="3"/>
      <c r="M514" s="3"/>
      <c r="N514" s="3"/>
      <c r="O514" s="3"/>
      <c r="P514" s="3"/>
      <c r="Q514" s="3"/>
      <c r="R514" s="14"/>
      <c r="S514" s="14"/>
      <c r="T514" s="3"/>
    </row>
    <row r="515" spans="1:20" ht="15.75" customHeight="1">
      <c r="A515" s="12">
        <f>'Complete sheet and details'!F511</f>
        <v>0</v>
      </c>
      <c r="B515" s="3"/>
      <c r="C515" s="3"/>
      <c r="D515" s="3"/>
      <c r="E515" s="3"/>
      <c r="F515" s="3"/>
      <c r="G515" s="3"/>
      <c r="H515" s="3"/>
      <c r="I515" s="3"/>
      <c r="J515" s="3"/>
      <c r="K515" s="3"/>
      <c r="L515" s="3"/>
      <c r="M515" s="3"/>
      <c r="N515" s="3"/>
      <c r="O515" s="3"/>
      <c r="P515" s="3"/>
      <c r="Q515" s="3"/>
      <c r="R515" s="14"/>
      <c r="S515" s="14"/>
      <c r="T515" s="3"/>
    </row>
    <row r="516" spans="1:20" ht="15.75" customHeight="1">
      <c r="A516" s="12">
        <f>'Complete sheet and details'!F512</f>
        <v>0</v>
      </c>
      <c r="B516" s="3"/>
      <c r="C516" s="3"/>
      <c r="D516" s="3"/>
      <c r="E516" s="3"/>
      <c r="F516" s="3"/>
      <c r="G516" s="3"/>
      <c r="H516" s="3"/>
      <c r="I516" s="3"/>
      <c r="J516" s="3"/>
      <c r="K516" s="3"/>
      <c r="L516" s="3"/>
      <c r="M516" s="3"/>
      <c r="N516" s="3"/>
      <c r="O516" s="3"/>
      <c r="P516" s="3"/>
      <c r="Q516" s="3"/>
      <c r="R516" s="14"/>
      <c r="S516" s="14"/>
      <c r="T516" s="3"/>
    </row>
    <row r="517" spans="1:20" ht="15.75" customHeight="1">
      <c r="A517" s="12">
        <f>'Complete sheet and details'!F513</f>
        <v>0</v>
      </c>
      <c r="B517" s="3"/>
      <c r="C517" s="3"/>
      <c r="D517" s="3"/>
      <c r="E517" s="3"/>
      <c r="F517" s="3"/>
      <c r="G517" s="3"/>
      <c r="H517" s="3"/>
      <c r="I517" s="3"/>
      <c r="J517" s="3"/>
      <c r="K517" s="3"/>
      <c r="L517" s="3"/>
      <c r="M517" s="3"/>
      <c r="N517" s="3"/>
      <c r="O517" s="3"/>
      <c r="P517" s="3"/>
      <c r="Q517" s="3"/>
      <c r="R517" s="14"/>
      <c r="S517" s="14"/>
      <c r="T517" s="3"/>
    </row>
    <row r="518" spans="1:20" ht="15.75" customHeight="1">
      <c r="A518" s="12">
        <f>'Complete sheet and details'!F514</f>
        <v>0</v>
      </c>
      <c r="B518" s="3"/>
      <c r="C518" s="3"/>
      <c r="D518" s="3"/>
      <c r="E518" s="3"/>
      <c r="F518" s="3"/>
      <c r="G518" s="3"/>
      <c r="H518" s="3"/>
      <c r="I518" s="3"/>
      <c r="J518" s="3"/>
      <c r="K518" s="3"/>
      <c r="L518" s="3"/>
      <c r="M518" s="3"/>
      <c r="N518" s="3"/>
      <c r="O518" s="3"/>
      <c r="P518" s="3"/>
      <c r="Q518" s="3"/>
      <c r="R518" s="14"/>
      <c r="S518" s="14"/>
      <c r="T518" s="3"/>
    </row>
    <row r="519" spans="1:20" ht="15.75" customHeight="1">
      <c r="A519" s="12">
        <f>'Complete sheet and details'!F515</f>
        <v>0</v>
      </c>
      <c r="B519" s="3"/>
      <c r="C519" s="3"/>
      <c r="D519" s="3"/>
      <c r="E519" s="3"/>
      <c r="F519" s="3"/>
      <c r="G519" s="3"/>
      <c r="H519" s="3"/>
      <c r="I519" s="3"/>
      <c r="J519" s="3"/>
      <c r="K519" s="3"/>
      <c r="L519" s="3"/>
      <c r="M519" s="3"/>
      <c r="N519" s="3"/>
      <c r="O519" s="3"/>
      <c r="P519" s="3"/>
      <c r="Q519" s="3"/>
      <c r="R519" s="14"/>
      <c r="S519" s="14"/>
      <c r="T519" s="3"/>
    </row>
    <row r="520" spans="1:20" ht="15.75" customHeight="1">
      <c r="A520" s="12">
        <f>'Complete sheet and details'!F516</f>
        <v>0</v>
      </c>
      <c r="B520" s="3"/>
      <c r="C520" s="3"/>
      <c r="D520" s="3"/>
      <c r="E520" s="3"/>
      <c r="F520" s="3"/>
      <c r="G520" s="3"/>
      <c r="H520" s="3"/>
      <c r="I520" s="3"/>
      <c r="J520" s="3"/>
      <c r="K520" s="3"/>
      <c r="L520" s="3"/>
      <c r="M520" s="3"/>
      <c r="N520" s="3"/>
      <c r="O520" s="3"/>
      <c r="P520" s="3"/>
      <c r="Q520" s="3"/>
      <c r="R520" s="14"/>
      <c r="S520" s="14"/>
      <c r="T520" s="3"/>
    </row>
    <row r="521" spans="1:20" ht="15.75" customHeight="1">
      <c r="A521" s="12">
        <f>'Complete sheet and details'!F517</f>
        <v>0</v>
      </c>
      <c r="B521" s="3"/>
      <c r="C521" s="3"/>
      <c r="D521" s="3"/>
      <c r="E521" s="3"/>
      <c r="F521" s="3"/>
      <c r="G521" s="3"/>
      <c r="H521" s="3"/>
      <c r="I521" s="3"/>
      <c r="J521" s="3"/>
      <c r="K521" s="3"/>
      <c r="L521" s="3"/>
      <c r="M521" s="3"/>
      <c r="N521" s="3"/>
      <c r="O521" s="3"/>
      <c r="P521" s="3"/>
      <c r="Q521" s="3"/>
      <c r="R521" s="14"/>
      <c r="S521" s="14"/>
      <c r="T521" s="3"/>
    </row>
    <row r="522" spans="1:20" ht="15.75" customHeight="1">
      <c r="A522" s="12">
        <f>'Complete sheet and details'!F518</f>
        <v>0</v>
      </c>
      <c r="B522" s="3"/>
      <c r="C522" s="3"/>
      <c r="D522" s="3"/>
      <c r="E522" s="3"/>
      <c r="F522" s="3"/>
      <c r="G522" s="3"/>
      <c r="H522" s="3"/>
      <c r="I522" s="3"/>
      <c r="J522" s="3"/>
      <c r="K522" s="3"/>
      <c r="L522" s="3"/>
      <c r="M522" s="3"/>
      <c r="N522" s="3"/>
      <c r="O522" s="3"/>
      <c r="P522" s="3"/>
      <c r="Q522" s="3"/>
      <c r="R522" s="14"/>
      <c r="S522" s="14"/>
      <c r="T522" s="3"/>
    </row>
    <row r="523" spans="1:20" ht="15.75" customHeight="1">
      <c r="A523" s="3"/>
      <c r="B523" s="3"/>
      <c r="C523" s="3"/>
      <c r="D523" s="3"/>
      <c r="E523" s="3"/>
      <c r="F523" s="3"/>
      <c r="G523" s="3"/>
      <c r="H523" s="3"/>
      <c r="I523" s="3"/>
      <c r="J523" s="3"/>
      <c r="K523" s="3"/>
      <c r="L523" s="3"/>
      <c r="M523" s="3"/>
      <c r="N523" s="3"/>
      <c r="O523" s="3"/>
      <c r="P523" s="3"/>
      <c r="Q523" s="3"/>
      <c r="R523" s="14"/>
      <c r="S523" s="14"/>
      <c r="T523" s="3"/>
    </row>
    <row r="524" spans="1:20" ht="15.75" customHeight="1">
      <c r="A524" s="3"/>
      <c r="B524" s="3"/>
      <c r="C524" s="3"/>
      <c r="D524" s="3"/>
      <c r="E524" s="3"/>
      <c r="F524" s="3"/>
      <c r="G524" s="3"/>
      <c r="H524" s="3"/>
      <c r="I524" s="3"/>
      <c r="J524" s="3"/>
      <c r="K524" s="3"/>
      <c r="L524" s="3"/>
      <c r="M524" s="3"/>
      <c r="N524" s="3"/>
      <c r="O524" s="3"/>
      <c r="P524" s="3"/>
      <c r="Q524" s="3"/>
      <c r="R524" s="14"/>
      <c r="S524" s="14"/>
      <c r="T524" s="3"/>
    </row>
    <row r="525" spans="1:20" ht="15.75" customHeight="1">
      <c r="A525" s="3"/>
      <c r="B525" s="3"/>
      <c r="C525" s="3"/>
      <c r="D525" s="3"/>
      <c r="E525" s="3"/>
      <c r="F525" s="3"/>
      <c r="G525" s="3"/>
      <c r="H525" s="3"/>
      <c r="I525" s="3"/>
      <c r="J525" s="3"/>
      <c r="K525" s="3"/>
      <c r="L525" s="3"/>
      <c r="M525" s="3"/>
      <c r="N525" s="3"/>
      <c r="O525" s="3"/>
      <c r="P525" s="3"/>
      <c r="Q525" s="3"/>
      <c r="R525" s="14"/>
      <c r="S525" s="14"/>
      <c r="T525" s="3"/>
    </row>
    <row r="526" spans="1:20" ht="15.75" customHeight="1">
      <c r="A526" s="3"/>
      <c r="B526" s="3"/>
      <c r="C526" s="3"/>
      <c r="D526" s="3"/>
      <c r="E526" s="3"/>
      <c r="F526" s="3"/>
      <c r="G526" s="3"/>
      <c r="H526" s="3"/>
      <c r="I526" s="3"/>
      <c r="J526" s="3"/>
      <c r="K526" s="3"/>
      <c r="L526" s="3"/>
      <c r="M526" s="3"/>
      <c r="N526" s="3"/>
      <c r="O526" s="3"/>
      <c r="P526" s="3"/>
      <c r="Q526" s="3"/>
      <c r="R526" s="14"/>
      <c r="S526" s="14"/>
      <c r="T526" s="3"/>
    </row>
    <row r="527" spans="1:20" ht="15.75" customHeight="1">
      <c r="A527" s="3"/>
      <c r="B527" s="3"/>
      <c r="C527" s="3"/>
      <c r="D527" s="3"/>
      <c r="E527" s="3"/>
      <c r="F527" s="3"/>
      <c r="G527" s="3"/>
      <c r="H527" s="3"/>
      <c r="I527" s="3"/>
      <c r="J527" s="3"/>
      <c r="K527" s="3"/>
      <c r="L527" s="3"/>
      <c r="M527" s="3"/>
      <c r="N527" s="3"/>
      <c r="O527" s="3"/>
      <c r="P527" s="3"/>
      <c r="Q527" s="3"/>
      <c r="R527" s="14"/>
      <c r="S527" s="14"/>
      <c r="T527" s="3"/>
    </row>
    <row r="528" spans="1:20" ht="15.75" customHeight="1">
      <c r="A528" s="3"/>
      <c r="B528" s="3"/>
      <c r="C528" s="3"/>
      <c r="D528" s="3"/>
      <c r="E528" s="3"/>
      <c r="F528" s="3"/>
      <c r="G528" s="3"/>
      <c r="H528" s="3"/>
      <c r="I528" s="3"/>
      <c r="J528" s="3"/>
      <c r="K528" s="3"/>
      <c r="L528" s="3"/>
      <c r="M528" s="3"/>
      <c r="N528" s="3"/>
      <c r="O528" s="3"/>
      <c r="P528" s="3"/>
      <c r="Q528" s="3"/>
      <c r="R528" s="14"/>
      <c r="S528" s="14"/>
      <c r="T528" s="3"/>
    </row>
    <row r="529" spans="1:20" ht="15.75" customHeight="1">
      <c r="A529" s="3"/>
      <c r="B529" s="3"/>
      <c r="C529" s="3"/>
      <c r="D529" s="3"/>
      <c r="E529" s="3"/>
      <c r="F529" s="3"/>
      <c r="G529" s="3"/>
      <c r="H529" s="3"/>
      <c r="I529" s="3"/>
      <c r="J529" s="3"/>
      <c r="K529" s="3"/>
      <c r="L529" s="3"/>
      <c r="M529" s="3"/>
      <c r="N529" s="3"/>
      <c r="O529" s="3"/>
      <c r="P529" s="3"/>
      <c r="Q529" s="3"/>
      <c r="R529" s="14"/>
      <c r="S529" s="14"/>
      <c r="T529" s="3"/>
    </row>
    <row r="530" spans="1:20" ht="15.75" customHeight="1">
      <c r="A530" s="3"/>
      <c r="B530" s="3"/>
      <c r="C530" s="3"/>
      <c r="D530" s="3"/>
      <c r="E530" s="3"/>
      <c r="F530" s="3"/>
      <c r="G530" s="3"/>
      <c r="H530" s="3"/>
      <c r="I530" s="3"/>
      <c r="J530" s="3"/>
      <c r="K530" s="3"/>
      <c r="L530" s="3"/>
      <c r="M530" s="3"/>
      <c r="N530" s="3"/>
      <c r="O530" s="3"/>
      <c r="P530" s="3"/>
      <c r="Q530" s="3"/>
      <c r="R530" s="14"/>
      <c r="S530" s="14"/>
      <c r="T530" s="3"/>
    </row>
    <row r="531" spans="1:20" ht="15.75" customHeight="1">
      <c r="A531" s="3"/>
      <c r="B531" s="3"/>
      <c r="C531" s="3"/>
      <c r="D531" s="3"/>
      <c r="E531" s="3"/>
      <c r="F531" s="3"/>
      <c r="G531" s="3"/>
      <c r="H531" s="3"/>
      <c r="I531" s="3"/>
      <c r="J531" s="3"/>
      <c r="K531" s="3"/>
      <c r="L531" s="3"/>
      <c r="M531" s="3"/>
      <c r="N531" s="3"/>
      <c r="O531" s="3"/>
      <c r="P531" s="3"/>
      <c r="Q531" s="3"/>
      <c r="R531" s="14"/>
      <c r="S531" s="14"/>
      <c r="T531" s="3"/>
    </row>
    <row r="532" spans="1:20" ht="15.75" customHeight="1">
      <c r="A532" s="3"/>
      <c r="B532" s="3"/>
      <c r="C532" s="3"/>
      <c r="D532" s="3"/>
      <c r="E532" s="3"/>
      <c r="F532" s="3"/>
      <c r="G532" s="3"/>
      <c r="H532" s="3"/>
      <c r="I532" s="3"/>
      <c r="J532" s="3"/>
      <c r="K532" s="3"/>
      <c r="L532" s="3"/>
      <c r="M532" s="3"/>
      <c r="N532" s="3"/>
      <c r="O532" s="3"/>
      <c r="P532" s="3"/>
      <c r="Q532" s="3"/>
      <c r="R532" s="14"/>
      <c r="S532" s="14"/>
      <c r="T532" s="3"/>
    </row>
    <row r="533" spans="1:20" ht="15.75" customHeight="1">
      <c r="A533" s="3"/>
      <c r="B533" s="3"/>
      <c r="C533" s="3"/>
      <c r="D533" s="3"/>
      <c r="E533" s="3"/>
      <c r="F533" s="3"/>
      <c r="G533" s="3"/>
      <c r="H533" s="3"/>
      <c r="I533" s="3"/>
      <c r="J533" s="3"/>
      <c r="K533" s="3"/>
      <c r="L533" s="3"/>
      <c r="M533" s="3"/>
      <c r="N533" s="3"/>
      <c r="O533" s="3"/>
      <c r="P533" s="3"/>
      <c r="Q533" s="3"/>
      <c r="R533" s="14"/>
      <c r="S533" s="14"/>
      <c r="T533" s="3"/>
    </row>
    <row r="534" spans="1:20" ht="15.75" customHeight="1">
      <c r="A534" s="3"/>
      <c r="B534" s="3"/>
      <c r="C534" s="3"/>
      <c r="D534" s="3"/>
      <c r="E534" s="3"/>
      <c r="F534" s="3"/>
      <c r="G534" s="3"/>
      <c r="H534" s="3"/>
      <c r="I534" s="3"/>
      <c r="J534" s="3"/>
      <c r="K534" s="3"/>
      <c r="L534" s="3"/>
      <c r="M534" s="3"/>
      <c r="N534" s="3"/>
      <c r="O534" s="3"/>
      <c r="P534" s="3"/>
      <c r="Q534" s="3"/>
      <c r="R534" s="14"/>
      <c r="S534" s="14"/>
      <c r="T534" s="3"/>
    </row>
    <row r="535" spans="1:20" ht="15.75" customHeight="1">
      <c r="A535" s="3"/>
      <c r="B535" s="3"/>
      <c r="C535" s="3"/>
      <c r="D535" s="3"/>
      <c r="E535" s="3"/>
      <c r="F535" s="3"/>
      <c r="G535" s="3"/>
      <c r="H535" s="3"/>
      <c r="I535" s="3"/>
      <c r="J535" s="3"/>
      <c r="K535" s="3"/>
      <c r="L535" s="3"/>
      <c r="M535" s="3"/>
      <c r="N535" s="3"/>
      <c r="O535" s="3"/>
      <c r="P535" s="3"/>
      <c r="Q535" s="3"/>
      <c r="R535" s="14"/>
      <c r="S535" s="14"/>
      <c r="T535" s="3"/>
    </row>
    <row r="536" spans="1:20" ht="15.75" customHeight="1">
      <c r="A536" s="3"/>
      <c r="B536" s="3"/>
      <c r="C536" s="3"/>
      <c r="D536" s="3"/>
      <c r="E536" s="3"/>
      <c r="F536" s="3"/>
      <c r="G536" s="3"/>
      <c r="H536" s="3"/>
      <c r="I536" s="3"/>
      <c r="J536" s="3"/>
      <c r="K536" s="3"/>
      <c r="L536" s="3"/>
      <c r="M536" s="3"/>
      <c r="N536" s="3"/>
      <c r="O536" s="3"/>
      <c r="P536" s="3"/>
      <c r="Q536" s="3"/>
      <c r="R536" s="14"/>
      <c r="S536" s="14"/>
      <c r="T536" s="3"/>
    </row>
    <row r="537" spans="1:20" ht="15.75" customHeight="1">
      <c r="A537" s="3"/>
      <c r="B537" s="3"/>
      <c r="C537" s="3"/>
      <c r="D537" s="3"/>
      <c r="E537" s="3"/>
      <c r="F537" s="3"/>
      <c r="G537" s="3"/>
      <c r="H537" s="3"/>
      <c r="I537" s="3"/>
      <c r="J537" s="3"/>
      <c r="K537" s="3"/>
      <c r="L537" s="3"/>
      <c r="M537" s="3"/>
      <c r="N537" s="3"/>
      <c r="O537" s="3"/>
      <c r="P537" s="3"/>
      <c r="Q537" s="3"/>
      <c r="R537" s="14"/>
      <c r="S537" s="14"/>
      <c r="T537" s="3"/>
    </row>
    <row r="538" spans="1:20" ht="15.75" customHeight="1">
      <c r="A538" s="3"/>
      <c r="B538" s="3"/>
      <c r="C538" s="3"/>
      <c r="D538" s="3"/>
      <c r="E538" s="3"/>
      <c r="F538" s="3"/>
      <c r="G538" s="3"/>
      <c r="H538" s="3"/>
      <c r="I538" s="3"/>
      <c r="J538" s="3"/>
      <c r="K538" s="3"/>
      <c r="L538" s="3"/>
      <c r="M538" s="3"/>
      <c r="N538" s="3"/>
      <c r="O538" s="3"/>
      <c r="P538" s="3"/>
      <c r="Q538" s="3"/>
      <c r="R538" s="14"/>
      <c r="S538" s="14"/>
      <c r="T538" s="3"/>
    </row>
    <row r="539" spans="1:20" ht="15.75" customHeight="1">
      <c r="A539" s="3"/>
      <c r="B539" s="3"/>
      <c r="C539" s="3"/>
      <c r="D539" s="3"/>
      <c r="E539" s="3"/>
      <c r="F539" s="3"/>
      <c r="G539" s="3"/>
      <c r="H539" s="3"/>
      <c r="I539" s="3"/>
      <c r="J539" s="3"/>
      <c r="K539" s="3"/>
      <c r="L539" s="3"/>
      <c r="M539" s="3"/>
      <c r="N539" s="3"/>
      <c r="O539" s="3"/>
      <c r="P539" s="3"/>
      <c r="Q539" s="3"/>
      <c r="R539" s="14"/>
      <c r="S539" s="14"/>
      <c r="T539" s="3"/>
    </row>
    <row r="540" spans="1:20" ht="15.75" customHeight="1">
      <c r="A540" s="3"/>
      <c r="B540" s="3"/>
      <c r="C540" s="3"/>
      <c r="D540" s="3"/>
      <c r="E540" s="3"/>
      <c r="F540" s="3"/>
      <c r="G540" s="3"/>
      <c r="H540" s="3"/>
      <c r="I540" s="3"/>
      <c r="J540" s="3"/>
      <c r="K540" s="3"/>
      <c r="L540" s="3"/>
      <c r="M540" s="3"/>
      <c r="N540" s="3"/>
      <c r="O540" s="3"/>
      <c r="P540" s="3"/>
      <c r="Q540" s="3"/>
      <c r="R540" s="14"/>
      <c r="S540" s="14"/>
      <c r="T540" s="3"/>
    </row>
    <row r="541" spans="1:20" ht="15.75" customHeight="1">
      <c r="A541" s="3"/>
      <c r="B541" s="3"/>
      <c r="C541" s="3"/>
      <c r="D541" s="3"/>
      <c r="E541" s="3"/>
      <c r="F541" s="3"/>
      <c r="G541" s="3"/>
      <c r="H541" s="3"/>
      <c r="I541" s="3"/>
      <c r="J541" s="3"/>
      <c r="K541" s="3"/>
      <c r="L541" s="3"/>
      <c r="M541" s="3"/>
      <c r="N541" s="3"/>
      <c r="O541" s="3"/>
      <c r="P541" s="3"/>
      <c r="Q541" s="3"/>
      <c r="R541" s="14"/>
      <c r="S541" s="14"/>
      <c r="T541" s="3"/>
    </row>
    <row r="542" spans="1:20" ht="15.75" customHeight="1">
      <c r="A542" s="3"/>
      <c r="B542" s="3"/>
      <c r="C542" s="3"/>
      <c r="D542" s="3"/>
      <c r="E542" s="3"/>
      <c r="F542" s="3"/>
      <c r="G542" s="3"/>
      <c r="H542" s="3"/>
      <c r="I542" s="3"/>
      <c r="J542" s="3"/>
      <c r="K542" s="3"/>
      <c r="L542" s="3"/>
      <c r="M542" s="3"/>
      <c r="N542" s="3"/>
      <c r="O542" s="3"/>
      <c r="P542" s="3"/>
      <c r="Q542" s="3"/>
      <c r="R542" s="14"/>
      <c r="S542" s="14"/>
      <c r="T542" s="3"/>
    </row>
    <row r="543" spans="1:20" ht="15.75" customHeight="1">
      <c r="A543" s="3"/>
      <c r="B543" s="3"/>
      <c r="C543" s="3"/>
      <c r="D543" s="3"/>
      <c r="E543" s="3"/>
      <c r="F543" s="3"/>
      <c r="G543" s="3"/>
      <c r="H543" s="3"/>
      <c r="I543" s="3"/>
      <c r="J543" s="3"/>
      <c r="K543" s="3"/>
      <c r="L543" s="3"/>
      <c r="M543" s="3"/>
      <c r="N543" s="3"/>
      <c r="O543" s="3"/>
      <c r="P543" s="3"/>
      <c r="Q543" s="3"/>
      <c r="R543" s="14"/>
      <c r="S543" s="14"/>
      <c r="T543" s="3"/>
    </row>
    <row r="544" spans="1:20" ht="15.75" customHeight="1">
      <c r="A544" s="3"/>
      <c r="B544" s="3"/>
      <c r="C544" s="3"/>
      <c r="D544" s="3"/>
      <c r="E544" s="3"/>
      <c r="F544" s="3"/>
      <c r="G544" s="3"/>
      <c r="H544" s="3"/>
      <c r="I544" s="3"/>
      <c r="J544" s="3"/>
      <c r="K544" s="3"/>
      <c r="L544" s="3"/>
      <c r="M544" s="3"/>
      <c r="N544" s="3"/>
      <c r="O544" s="3"/>
      <c r="P544" s="3"/>
      <c r="Q544" s="3"/>
      <c r="R544" s="14"/>
      <c r="S544" s="14"/>
      <c r="T544" s="3"/>
    </row>
    <row r="545" spans="1:20" ht="15.75" customHeight="1">
      <c r="A545" s="3"/>
      <c r="B545" s="3"/>
      <c r="C545" s="3"/>
      <c r="D545" s="3"/>
      <c r="E545" s="3"/>
      <c r="F545" s="3"/>
      <c r="G545" s="3"/>
      <c r="H545" s="3"/>
      <c r="I545" s="3"/>
      <c r="J545" s="3"/>
      <c r="K545" s="3"/>
      <c r="L545" s="3"/>
      <c r="M545" s="3"/>
      <c r="N545" s="3"/>
      <c r="O545" s="3"/>
      <c r="P545" s="3"/>
      <c r="Q545" s="3"/>
      <c r="R545" s="14"/>
      <c r="S545" s="14"/>
      <c r="T545" s="3"/>
    </row>
    <row r="546" spans="1:20" ht="15.75" customHeight="1">
      <c r="A546" s="3"/>
      <c r="B546" s="3"/>
      <c r="C546" s="3"/>
      <c r="D546" s="3"/>
      <c r="E546" s="3"/>
      <c r="F546" s="3"/>
      <c r="G546" s="3"/>
      <c r="H546" s="3"/>
      <c r="I546" s="3"/>
      <c r="J546" s="3"/>
      <c r="K546" s="3"/>
      <c r="L546" s="3"/>
      <c r="M546" s="3"/>
      <c r="N546" s="3"/>
      <c r="O546" s="3"/>
      <c r="P546" s="3"/>
      <c r="Q546" s="3"/>
      <c r="R546" s="14"/>
      <c r="S546" s="14"/>
      <c r="T546" s="3"/>
    </row>
    <row r="547" spans="1:20" ht="15.75" customHeight="1">
      <c r="A547" s="3"/>
      <c r="B547" s="3"/>
      <c r="C547" s="3"/>
      <c r="D547" s="3"/>
      <c r="E547" s="3"/>
      <c r="F547" s="3"/>
      <c r="G547" s="3"/>
      <c r="H547" s="3"/>
      <c r="I547" s="3"/>
      <c r="J547" s="3"/>
      <c r="K547" s="3"/>
      <c r="L547" s="3"/>
      <c r="M547" s="3"/>
      <c r="N547" s="3"/>
      <c r="O547" s="3"/>
      <c r="P547" s="3"/>
      <c r="Q547" s="3"/>
      <c r="R547" s="14"/>
      <c r="S547" s="14"/>
      <c r="T547" s="3"/>
    </row>
    <row r="548" spans="1:20" ht="15.75" customHeight="1">
      <c r="A548" s="3"/>
      <c r="B548" s="3"/>
      <c r="C548" s="3"/>
      <c r="D548" s="3"/>
      <c r="E548" s="3"/>
      <c r="F548" s="3"/>
      <c r="G548" s="3"/>
      <c r="H548" s="3"/>
      <c r="I548" s="3"/>
      <c r="J548" s="3"/>
      <c r="K548" s="3"/>
      <c r="L548" s="3"/>
      <c r="M548" s="3"/>
      <c r="N548" s="3"/>
      <c r="O548" s="3"/>
      <c r="P548" s="3"/>
      <c r="Q548" s="3"/>
      <c r="R548" s="14"/>
      <c r="S548" s="14"/>
      <c r="T548" s="3"/>
    </row>
    <row r="549" spans="1:20" ht="15.75" customHeight="1">
      <c r="A549" s="3"/>
      <c r="B549" s="3"/>
      <c r="C549" s="3"/>
      <c r="D549" s="3"/>
      <c r="E549" s="3"/>
      <c r="F549" s="3"/>
      <c r="G549" s="3"/>
      <c r="H549" s="3"/>
      <c r="I549" s="3"/>
      <c r="J549" s="3"/>
      <c r="K549" s="3"/>
      <c r="L549" s="3"/>
      <c r="M549" s="3"/>
      <c r="N549" s="3"/>
      <c r="O549" s="3"/>
      <c r="P549" s="3"/>
      <c r="Q549" s="3"/>
      <c r="R549" s="14"/>
      <c r="S549" s="14"/>
      <c r="T549" s="3"/>
    </row>
    <row r="550" spans="1:20" ht="15.75" customHeight="1">
      <c r="A550" s="3"/>
      <c r="B550" s="3"/>
      <c r="C550" s="3"/>
      <c r="D550" s="3"/>
      <c r="E550" s="3"/>
      <c r="F550" s="3"/>
      <c r="G550" s="3"/>
      <c r="H550" s="3"/>
      <c r="I550" s="3"/>
      <c r="J550" s="3"/>
      <c r="K550" s="3"/>
      <c r="L550" s="3"/>
      <c r="M550" s="3"/>
      <c r="N550" s="3"/>
      <c r="O550" s="3"/>
      <c r="P550" s="3"/>
      <c r="Q550" s="3"/>
      <c r="R550" s="14"/>
      <c r="S550" s="14"/>
      <c r="T550" s="3"/>
    </row>
    <row r="551" spans="1:20" ht="15.75" customHeight="1">
      <c r="A551" s="3"/>
      <c r="B551" s="3"/>
      <c r="C551" s="3"/>
      <c r="D551" s="3"/>
      <c r="E551" s="3"/>
      <c r="F551" s="3"/>
      <c r="G551" s="3"/>
      <c r="H551" s="3"/>
      <c r="I551" s="3"/>
      <c r="J551" s="3"/>
      <c r="K551" s="3"/>
      <c r="L551" s="3"/>
      <c r="M551" s="3"/>
      <c r="N551" s="3"/>
      <c r="O551" s="3"/>
      <c r="P551" s="3"/>
      <c r="Q551" s="3"/>
      <c r="R551" s="14"/>
      <c r="S551" s="14"/>
      <c r="T551" s="3"/>
    </row>
    <row r="552" spans="1:20" ht="15.75" customHeight="1">
      <c r="A552" s="3"/>
      <c r="B552" s="3"/>
      <c r="C552" s="3"/>
      <c r="D552" s="3"/>
      <c r="E552" s="3"/>
      <c r="F552" s="3"/>
      <c r="G552" s="3"/>
      <c r="H552" s="3"/>
      <c r="I552" s="3"/>
      <c r="J552" s="3"/>
      <c r="K552" s="3"/>
      <c r="L552" s="3"/>
      <c r="M552" s="3"/>
      <c r="N552" s="3"/>
      <c r="O552" s="3"/>
      <c r="P552" s="3"/>
      <c r="Q552" s="3"/>
      <c r="R552" s="14"/>
      <c r="S552" s="14"/>
      <c r="T552" s="3"/>
    </row>
    <row r="553" spans="1:20" ht="15.75" customHeight="1">
      <c r="A553" s="3"/>
      <c r="B553" s="3"/>
      <c r="C553" s="3"/>
      <c r="D553" s="3"/>
      <c r="E553" s="3"/>
      <c r="F553" s="3"/>
      <c r="G553" s="3"/>
      <c r="H553" s="3"/>
      <c r="I553" s="3"/>
      <c r="J553" s="3"/>
      <c r="K553" s="3"/>
      <c r="L553" s="3"/>
      <c r="M553" s="3"/>
      <c r="N553" s="3"/>
      <c r="O553" s="3"/>
      <c r="P553" s="3"/>
      <c r="Q553" s="3"/>
      <c r="R553" s="14"/>
      <c r="S553" s="14"/>
      <c r="T553" s="3"/>
    </row>
    <row r="554" spans="1:20" ht="15.75" customHeight="1">
      <c r="A554" s="3"/>
      <c r="B554" s="3"/>
      <c r="C554" s="3"/>
      <c r="D554" s="3"/>
      <c r="E554" s="3"/>
      <c r="F554" s="3"/>
      <c r="G554" s="3"/>
      <c r="H554" s="3"/>
      <c r="I554" s="3"/>
      <c r="J554" s="3"/>
      <c r="K554" s="3"/>
      <c r="L554" s="3"/>
      <c r="M554" s="3"/>
      <c r="N554" s="3"/>
      <c r="O554" s="3"/>
      <c r="P554" s="3"/>
      <c r="Q554" s="3"/>
      <c r="R554" s="14"/>
      <c r="S554" s="14"/>
      <c r="T554" s="3"/>
    </row>
    <row r="555" spans="1:20" ht="15.75" customHeight="1">
      <c r="A555" s="3"/>
      <c r="B555" s="3"/>
      <c r="C555" s="3"/>
      <c r="D555" s="3"/>
      <c r="E555" s="3"/>
      <c r="F555" s="3"/>
      <c r="G555" s="3"/>
      <c r="H555" s="3"/>
      <c r="I555" s="3"/>
      <c r="J555" s="3"/>
      <c r="K555" s="3"/>
      <c r="L555" s="3"/>
      <c r="M555" s="3"/>
      <c r="N555" s="3"/>
      <c r="O555" s="3"/>
      <c r="P555" s="3"/>
      <c r="Q555" s="3"/>
      <c r="R555" s="14"/>
      <c r="S555" s="14"/>
      <c r="T555" s="3"/>
    </row>
    <row r="556" spans="1:20" ht="15.75" customHeight="1">
      <c r="A556" s="3"/>
      <c r="B556" s="3"/>
      <c r="C556" s="3"/>
      <c r="D556" s="3"/>
      <c r="E556" s="3"/>
      <c r="F556" s="3"/>
      <c r="G556" s="3"/>
      <c r="H556" s="3"/>
      <c r="I556" s="3"/>
      <c r="J556" s="3"/>
      <c r="K556" s="3"/>
      <c r="L556" s="3"/>
      <c r="M556" s="3"/>
      <c r="N556" s="3"/>
      <c r="O556" s="3"/>
      <c r="P556" s="3"/>
      <c r="Q556" s="3"/>
      <c r="R556" s="14"/>
      <c r="S556" s="14"/>
      <c r="T556" s="3"/>
    </row>
    <row r="557" spans="1:20" ht="15.75" customHeight="1">
      <c r="A557" s="3"/>
      <c r="B557" s="3"/>
      <c r="C557" s="3"/>
      <c r="D557" s="3"/>
      <c r="E557" s="3"/>
      <c r="F557" s="3"/>
      <c r="G557" s="3"/>
      <c r="H557" s="3"/>
      <c r="I557" s="3"/>
      <c r="J557" s="3"/>
      <c r="K557" s="3"/>
      <c r="L557" s="3"/>
      <c r="M557" s="3"/>
      <c r="N557" s="3"/>
      <c r="O557" s="3"/>
      <c r="P557" s="3"/>
      <c r="Q557" s="3"/>
      <c r="R557" s="14"/>
      <c r="S557" s="14"/>
      <c r="T557" s="3"/>
    </row>
    <row r="558" spans="1:20" ht="15.75" customHeight="1">
      <c r="A558" s="3"/>
      <c r="B558" s="3"/>
      <c r="C558" s="3"/>
      <c r="D558" s="3"/>
      <c r="E558" s="3"/>
      <c r="F558" s="3"/>
      <c r="G558" s="3"/>
      <c r="H558" s="3"/>
      <c r="I558" s="3"/>
      <c r="J558" s="3"/>
      <c r="K558" s="3"/>
      <c r="L558" s="3"/>
      <c r="M558" s="3"/>
      <c r="N558" s="3"/>
      <c r="O558" s="3"/>
      <c r="P558" s="3"/>
      <c r="Q558" s="3"/>
      <c r="R558" s="14"/>
      <c r="S558" s="14"/>
      <c r="T558" s="3"/>
    </row>
    <row r="559" spans="1:20" ht="15.75" customHeight="1">
      <c r="A559" s="3"/>
      <c r="B559" s="3"/>
      <c r="C559" s="3"/>
      <c r="D559" s="3"/>
      <c r="E559" s="3"/>
      <c r="F559" s="3"/>
      <c r="G559" s="3"/>
      <c r="H559" s="3"/>
      <c r="I559" s="3"/>
      <c r="J559" s="3"/>
      <c r="K559" s="3"/>
      <c r="L559" s="3"/>
      <c r="M559" s="3"/>
      <c r="N559" s="3"/>
      <c r="O559" s="3"/>
      <c r="P559" s="3"/>
      <c r="Q559" s="3"/>
      <c r="R559" s="14"/>
      <c r="S559" s="14"/>
      <c r="T559" s="3"/>
    </row>
    <row r="560" spans="1:20" ht="15.75" customHeight="1">
      <c r="A560" s="3"/>
      <c r="B560" s="3"/>
      <c r="C560" s="3"/>
      <c r="D560" s="3"/>
      <c r="E560" s="3"/>
      <c r="F560" s="3"/>
      <c r="G560" s="3"/>
      <c r="H560" s="3"/>
      <c r="I560" s="3"/>
      <c r="J560" s="3"/>
      <c r="K560" s="3"/>
      <c r="L560" s="3"/>
      <c r="M560" s="3"/>
      <c r="N560" s="3"/>
      <c r="O560" s="3"/>
      <c r="P560" s="3"/>
      <c r="Q560" s="3"/>
      <c r="R560" s="14"/>
      <c r="S560" s="14"/>
      <c r="T560" s="3"/>
    </row>
    <row r="561" spans="1:20" ht="15.75" customHeight="1">
      <c r="A561" s="3"/>
      <c r="B561" s="3"/>
      <c r="C561" s="3"/>
      <c r="D561" s="3"/>
      <c r="E561" s="3"/>
      <c r="F561" s="3"/>
      <c r="G561" s="3"/>
      <c r="H561" s="3"/>
      <c r="I561" s="3"/>
      <c r="J561" s="3"/>
      <c r="K561" s="3"/>
      <c r="L561" s="3"/>
      <c r="M561" s="3"/>
      <c r="N561" s="3"/>
      <c r="O561" s="3"/>
      <c r="P561" s="3"/>
      <c r="Q561" s="3"/>
      <c r="R561" s="14"/>
      <c r="S561" s="14"/>
      <c r="T561" s="3"/>
    </row>
    <row r="562" spans="1:20" ht="15.75" customHeight="1">
      <c r="A562" s="3"/>
      <c r="B562" s="3"/>
      <c r="C562" s="3"/>
      <c r="D562" s="3"/>
      <c r="E562" s="3"/>
      <c r="F562" s="3"/>
      <c r="G562" s="3"/>
      <c r="H562" s="3"/>
      <c r="I562" s="3"/>
      <c r="J562" s="3"/>
      <c r="K562" s="3"/>
      <c r="L562" s="3"/>
      <c r="M562" s="3"/>
      <c r="N562" s="3"/>
      <c r="O562" s="3"/>
      <c r="P562" s="3"/>
      <c r="Q562" s="3"/>
      <c r="R562" s="14"/>
      <c r="S562" s="14"/>
      <c r="T562" s="3"/>
    </row>
    <row r="563" spans="1:20" ht="15.75" customHeight="1">
      <c r="A563" s="3"/>
      <c r="B563" s="3"/>
      <c r="C563" s="3"/>
      <c r="D563" s="3"/>
      <c r="E563" s="3"/>
      <c r="F563" s="3"/>
      <c r="G563" s="3"/>
      <c r="H563" s="3"/>
      <c r="I563" s="3"/>
      <c r="J563" s="3"/>
      <c r="K563" s="3"/>
      <c r="L563" s="3"/>
      <c r="M563" s="3"/>
      <c r="N563" s="3"/>
      <c r="O563" s="3"/>
      <c r="P563" s="3"/>
      <c r="Q563" s="3"/>
      <c r="R563" s="14"/>
      <c r="S563" s="14"/>
      <c r="T563" s="3"/>
    </row>
    <row r="564" spans="1:20" ht="15.75" customHeight="1">
      <c r="A564" s="3"/>
      <c r="B564" s="3"/>
      <c r="C564" s="3"/>
      <c r="D564" s="3"/>
      <c r="E564" s="3"/>
      <c r="F564" s="3"/>
      <c r="G564" s="3"/>
      <c r="H564" s="3"/>
      <c r="I564" s="3"/>
      <c r="J564" s="3"/>
      <c r="K564" s="3"/>
      <c r="L564" s="3"/>
      <c r="M564" s="3"/>
      <c r="N564" s="3"/>
      <c r="O564" s="3"/>
      <c r="P564" s="3"/>
      <c r="Q564" s="3"/>
      <c r="R564" s="14"/>
      <c r="S564" s="14"/>
      <c r="T564" s="3"/>
    </row>
    <row r="565" spans="1:20" ht="15.75" customHeight="1">
      <c r="A565" s="3"/>
      <c r="B565" s="3"/>
      <c r="C565" s="3"/>
      <c r="D565" s="3"/>
      <c r="E565" s="3"/>
      <c r="F565" s="3"/>
      <c r="G565" s="3"/>
      <c r="H565" s="3"/>
      <c r="I565" s="3"/>
      <c r="J565" s="3"/>
      <c r="K565" s="3"/>
      <c r="L565" s="3"/>
      <c r="M565" s="3"/>
      <c r="N565" s="3"/>
      <c r="O565" s="3"/>
      <c r="P565" s="3"/>
      <c r="Q565" s="3"/>
      <c r="R565" s="14"/>
      <c r="S565" s="14"/>
      <c r="T565" s="3"/>
    </row>
    <row r="566" spans="1:20" ht="15.75" customHeight="1">
      <c r="A566" s="3"/>
      <c r="B566" s="3"/>
      <c r="C566" s="3"/>
      <c r="D566" s="3"/>
      <c r="E566" s="3"/>
      <c r="F566" s="3"/>
      <c r="G566" s="3"/>
      <c r="H566" s="3"/>
      <c r="I566" s="3"/>
      <c r="J566" s="3"/>
      <c r="K566" s="3"/>
      <c r="L566" s="3"/>
      <c r="M566" s="3"/>
      <c r="N566" s="3"/>
      <c r="O566" s="3"/>
      <c r="P566" s="3"/>
      <c r="Q566" s="3"/>
      <c r="R566" s="14"/>
      <c r="S566" s="14"/>
      <c r="T566" s="3"/>
    </row>
    <row r="567" spans="1:20" ht="15.75" customHeight="1">
      <c r="A567" s="3"/>
      <c r="B567" s="3"/>
      <c r="C567" s="3"/>
      <c r="D567" s="3"/>
      <c r="E567" s="3"/>
      <c r="F567" s="3"/>
      <c r="G567" s="3"/>
      <c r="H567" s="3"/>
      <c r="I567" s="3"/>
      <c r="J567" s="3"/>
      <c r="K567" s="3"/>
      <c r="L567" s="3"/>
      <c r="M567" s="3"/>
      <c r="N567" s="3"/>
      <c r="O567" s="3"/>
      <c r="P567" s="3"/>
      <c r="Q567" s="3"/>
      <c r="R567" s="14"/>
      <c r="S567" s="14"/>
      <c r="T567" s="3"/>
    </row>
    <row r="568" spans="1:20" ht="15.75" customHeight="1">
      <c r="A568" s="3"/>
      <c r="B568" s="3"/>
      <c r="C568" s="3"/>
      <c r="D568" s="3"/>
      <c r="E568" s="3"/>
      <c r="F568" s="3"/>
      <c r="G568" s="3"/>
      <c r="H568" s="3"/>
      <c r="I568" s="3"/>
      <c r="J568" s="3"/>
      <c r="K568" s="3"/>
      <c r="L568" s="3"/>
      <c r="M568" s="3"/>
      <c r="N568" s="3"/>
      <c r="O568" s="3"/>
      <c r="P568" s="3"/>
      <c r="Q568" s="3"/>
      <c r="R568" s="14"/>
      <c r="S568" s="14"/>
      <c r="T568" s="3"/>
    </row>
    <row r="569" spans="1:20" ht="15.75" customHeight="1">
      <c r="A569" s="3"/>
      <c r="B569" s="3"/>
      <c r="C569" s="3"/>
      <c r="D569" s="3"/>
      <c r="E569" s="3"/>
      <c r="F569" s="3"/>
      <c r="G569" s="3"/>
      <c r="H569" s="3"/>
      <c r="I569" s="3"/>
      <c r="J569" s="3"/>
      <c r="K569" s="3"/>
      <c r="L569" s="3"/>
      <c r="M569" s="3"/>
      <c r="N569" s="3"/>
      <c r="O569" s="3"/>
      <c r="P569" s="3"/>
      <c r="Q569" s="3"/>
      <c r="R569" s="14"/>
      <c r="S569" s="14"/>
      <c r="T569" s="3"/>
    </row>
    <row r="570" spans="1:20" ht="15.75" customHeight="1">
      <c r="A570" s="3"/>
      <c r="B570" s="3"/>
      <c r="C570" s="3"/>
      <c r="D570" s="3"/>
      <c r="E570" s="3"/>
      <c r="F570" s="3"/>
      <c r="G570" s="3"/>
      <c r="H570" s="3"/>
      <c r="I570" s="3"/>
      <c r="J570" s="3"/>
      <c r="K570" s="3"/>
      <c r="L570" s="3"/>
      <c r="M570" s="3"/>
      <c r="N570" s="3"/>
      <c r="O570" s="3"/>
      <c r="P570" s="3"/>
      <c r="Q570" s="3"/>
      <c r="R570" s="14"/>
      <c r="S570" s="14"/>
      <c r="T570" s="3"/>
    </row>
    <row r="571" spans="1:20" ht="15.75" customHeight="1">
      <c r="A571" s="3"/>
      <c r="B571" s="3"/>
      <c r="C571" s="3"/>
      <c r="D571" s="3"/>
      <c r="E571" s="3"/>
      <c r="F571" s="3"/>
      <c r="G571" s="3"/>
      <c r="H571" s="3"/>
      <c r="I571" s="3"/>
      <c r="J571" s="3"/>
      <c r="K571" s="3"/>
      <c r="L571" s="3"/>
      <c r="M571" s="3"/>
      <c r="N571" s="3"/>
      <c r="O571" s="3"/>
      <c r="P571" s="3"/>
      <c r="Q571" s="3"/>
      <c r="R571" s="14"/>
      <c r="S571" s="14"/>
      <c r="T571" s="3"/>
    </row>
    <row r="572" spans="1:20" ht="15.75" customHeight="1">
      <c r="A572" s="3"/>
      <c r="B572" s="3"/>
      <c r="C572" s="3"/>
      <c r="D572" s="3"/>
      <c r="E572" s="3"/>
      <c r="F572" s="3"/>
      <c r="G572" s="3"/>
      <c r="H572" s="3"/>
      <c r="I572" s="3"/>
      <c r="J572" s="3"/>
      <c r="K572" s="3"/>
      <c r="L572" s="3"/>
      <c r="M572" s="3"/>
      <c r="N572" s="3"/>
      <c r="O572" s="3"/>
      <c r="P572" s="3"/>
      <c r="Q572" s="3"/>
      <c r="R572" s="14"/>
      <c r="S572" s="14"/>
      <c r="T572" s="3"/>
    </row>
    <row r="573" spans="1:20" ht="15.75" customHeight="1">
      <c r="A573" s="3"/>
      <c r="B573" s="3"/>
      <c r="C573" s="3"/>
      <c r="D573" s="3"/>
      <c r="E573" s="3"/>
      <c r="F573" s="3"/>
      <c r="G573" s="3"/>
      <c r="H573" s="3"/>
      <c r="I573" s="3"/>
      <c r="J573" s="3"/>
      <c r="K573" s="3"/>
      <c r="L573" s="3"/>
      <c r="M573" s="3"/>
      <c r="N573" s="3"/>
      <c r="O573" s="3"/>
      <c r="P573" s="3"/>
      <c r="Q573" s="3"/>
      <c r="R573" s="14"/>
      <c r="S573" s="14"/>
      <c r="T573" s="3"/>
    </row>
    <row r="574" spans="1:20" ht="15.75" customHeight="1">
      <c r="A574" s="3"/>
      <c r="B574" s="3"/>
      <c r="C574" s="3"/>
      <c r="D574" s="3"/>
      <c r="E574" s="3"/>
      <c r="F574" s="3"/>
      <c r="G574" s="3"/>
      <c r="H574" s="3"/>
      <c r="I574" s="3"/>
      <c r="J574" s="3"/>
      <c r="K574" s="3"/>
      <c r="L574" s="3"/>
      <c r="M574" s="3"/>
      <c r="N574" s="3"/>
      <c r="O574" s="3"/>
      <c r="P574" s="3"/>
      <c r="Q574" s="3"/>
      <c r="R574" s="14"/>
      <c r="S574" s="14"/>
      <c r="T574" s="3"/>
    </row>
    <row r="575" spans="1:20" ht="15.75" customHeight="1">
      <c r="A575" s="3"/>
      <c r="B575" s="3"/>
      <c r="C575" s="3"/>
      <c r="D575" s="3"/>
      <c r="E575" s="3"/>
      <c r="F575" s="3"/>
      <c r="G575" s="3"/>
      <c r="H575" s="3"/>
      <c r="I575" s="3"/>
      <c r="J575" s="3"/>
      <c r="K575" s="3"/>
      <c r="L575" s="3"/>
      <c r="M575" s="3"/>
      <c r="N575" s="3"/>
      <c r="O575" s="3"/>
      <c r="P575" s="3"/>
      <c r="Q575" s="3"/>
      <c r="R575" s="14"/>
      <c r="S575" s="14"/>
      <c r="T575" s="3"/>
    </row>
    <row r="576" spans="1:20" ht="15.75" customHeight="1">
      <c r="A576" s="3"/>
      <c r="B576" s="3"/>
      <c r="C576" s="3"/>
      <c r="D576" s="3"/>
      <c r="E576" s="3"/>
      <c r="F576" s="3"/>
      <c r="G576" s="3"/>
      <c r="H576" s="3"/>
      <c r="I576" s="3"/>
      <c r="J576" s="3"/>
      <c r="K576" s="3"/>
      <c r="L576" s="3"/>
      <c r="M576" s="3"/>
      <c r="N576" s="3"/>
      <c r="O576" s="3"/>
      <c r="P576" s="3"/>
      <c r="Q576" s="3"/>
      <c r="R576" s="14"/>
      <c r="S576" s="14"/>
      <c r="T576" s="3"/>
    </row>
    <row r="577" spans="1:20" ht="15.75" customHeight="1">
      <c r="A577" s="3"/>
      <c r="B577" s="3"/>
      <c r="C577" s="3"/>
      <c r="D577" s="3"/>
      <c r="E577" s="3"/>
      <c r="F577" s="3"/>
      <c r="G577" s="3"/>
      <c r="H577" s="3"/>
      <c r="I577" s="3"/>
      <c r="J577" s="3"/>
      <c r="K577" s="3"/>
      <c r="L577" s="3"/>
      <c r="M577" s="3"/>
      <c r="N577" s="3"/>
      <c r="O577" s="3"/>
      <c r="P577" s="3"/>
      <c r="Q577" s="3"/>
      <c r="R577" s="14"/>
      <c r="S577" s="14"/>
      <c r="T577" s="3"/>
    </row>
    <row r="578" spans="1:20" ht="15.75" customHeight="1">
      <c r="A578" s="3"/>
      <c r="B578" s="3"/>
      <c r="C578" s="3"/>
      <c r="D578" s="3"/>
      <c r="E578" s="3"/>
      <c r="F578" s="3"/>
      <c r="G578" s="3"/>
      <c r="H578" s="3"/>
      <c r="I578" s="3"/>
      <c r="J578" s="3"/>
      <c r="K578" s="3"/>
      <c r="L578" s="3"/>
      <c r="M578" s="3"/>
      <c r="N578" s="3"/>
      <c r="O578" s="3"/>
      <c r="P578" s="3"/>
      <c r="Q578" s="3"/>
      <c r="R578" s="14"/>
      <c r="S578" s="14"/>
      <c r="T578" s="3"/>
    </row>
    <row r="579" spans="1:20" ht="15.75" customHeight="1">
      <c r="A579" s="3"/>
      <c r="B579" s="3"/>
      <c r="C579" s="3"/>
      <c r="D579" s="3"/>
      <c r="E579" s="3"/>
      <c r="F579" s="3"/>
      <c r="G579" s="3"/>
      <c r="H579" s="3"/>
      <c r="I579" s="3"/>
      <c r="J579" s="3"/>
      <c r="K579" s="3"/>
      <c r="L579" s="3"/>
      <c r="M579" s="3"/>
      <c r="N579" s="3"/>
      <c r="O579" s="3"/>
      <c r="P579" s="3"/>
      <c r="Q579" s="3"/>
      <c r="R579" s="14"/>
      <c r="S579" s="14"/>
      <c r="T579" s="3"/>
    </row>
    <row r="580" spans="1:20" ht="15.75" customHeight="1">
      <c r="A580" s="3"/>
      <c r="B580" s="3"/>
      <c r="C580" s="3"/>
      <c r="D580" s="3"/>
      <c r="E580" s="3"/>
      <c r="F580" s="3"/>
      <c r="G580" s="3"/>
      <c r="H580" s="3"/>
      <c r="I580" s="3"/>
      <c r="J580" s="3"/>
      <c r="K580" s="3"/>
      <c r="L580" s="3"/>
      <c r="M580" s="3"/>
      <c r="N580" s="3"/>
      <c r="O580" s="3"/>
      <c r="P580" s="3"/>
      <c r="Q580" s="3"/>
      <c r="R580" s="14"/>
      <c r="S580" s="14"/>
      <c r="T580" s="3"/>
    </row>
    <row r="581" spans="1:20" ht="15.75" customHeight="1">
      <c r="A581" s="3"/>
      <c r="B581" s="3"/>
      <c r="C581" s="3"/>
      <c r="D581" s="3"/>
      <c r="E581" s="3"/>
      <c r="F581" s="3"/>
      <c r="G581" s="3"/>
      <c r="H581" s="3"/>
      <c r="I581" s="3"/>
      <c r="J581" s="3"/>
      <c r="K581" s="3"/>
      <c r="L581" s="3"/>
      <c r="M581" s="3"/>
      <c r="N581" s="3"/>
      <c r="O581" s="3"/>
      <c r="P581" s="3"/>
      <c r="Q581" s="3"/>
      <c r="R581" s="14"/>
      <c r="S581" s="14"/>
      <c r="T581" s="3"/>
    </row>
    <row r="582" spans="1:20" ht="15.75" customHeight="1">
      <c r="A582" s="3"/>
      <c r="B582" s="3"/>
      <c r="C582" s="3"/>
      <c r="D582" s="3"/>
      <c r="E582" s="3"/>
      <c r="F582" s="3"/>
      <c r="G582" s="3"/>
      <c r="H582" s="3"/>
      <c r="I582" s="3"/>
      <c r="J582" s="3"/>
      <c r="K582" s="3"/>
      <c r="L582" s="3"/>
      <c r="M582" s="3"/>
      <c r="N582" s="3"/>
      <c r="O582" s="3"/>
      <c r="P582" s="3"/>
      <c r="Q582" s="3"/>
      <c r="R582" s="14"/>
      <c r="S582" s="14"/>
      <c r="T582" s="3"/>
    </row>
    <row r="583" spans="1:20" ht="15.75" customHeight="1">
      <c r="A583" s="3"/>
      <c r="B583" s="3"/>
      <c r="C583" s="3"/>
      <c r="D583" s="3"/>
      <c r="E583" s="3"/>
      <c r="F583" s="3"/>
      <c r="G583" s="3"/>
      <c r="H583" s="3"/>
      <c r="I583" s="3"/>
      <c r="J583" s="3"/>
      <c r="K583" s="3"/>
      <c r="L583" s="3"/>
      <c r="M583" s="3"/>
      <c r="N583" s="3"/>
      <c r="O583" s="3"/>
      <c r="P583" s="3"/>
      <c r="Q583" s="3"/>
      <c r="R583" s="14"/>
      <c r="S583" s="14"/>
      <c r="T583" s="3"/>
    </row>
    <row r="584" spans="1:20" ht="15.75" customHeight="1">
      <c r="A584" s="3"/>
      <c r="B584" s="3"/>
      <c r="C584" s="3"/>
      <c r="D584" s="3"/>
      <c r="E584" s="3"/>
      <c r="F584" s="3"/>
      <c r="G584" s="3"/>
      <c r="H584" s="3"/>
      <c r="I584" s="3"/>
      <c r="J584" s="3"/>
      <c r="K584" s="3"/>
      <c r="L584" s="3"/>
      <c r="M584" s="3"/>
      <c r="N584" s="3"/>
      <c r="O584" s="3"/>
      <c r="P584" s="3"/>
      <c r="Q584" s="3"/>
      <c r="R584" s="14"/>
      <c r="S584" s="14"/>
      <c r="T584" s="3"/>
    </row>
    <row r="585" spans="1:20" ht="15.75" customHeight="1">
      <c r="A585" s="3"/>
      <c r="B585" s="3"/>
      <c r="C585" s="3"/>
      <c r="D585" s="3"/>
      <c r="E585" s="3"/>
      <c r="F585" s="3"/>
      <c r="G585" s="3"/>
      <c r="H585" s="3"/>
      <c r="I585" s="3"/>
      <c r="J585" s="3"/>
      <c r="K585" s="3"/>
      <c r="L585" s="3"/>
      <c r="M585" s="3"/>
      <c r="N585" s="3"/>
      <c r="O585" s="3"/>
      <c r="P585" s="3"/>
      <c r="Q585" s="3"/>
      <c r="R585" s="14"/>
      <c r="S585" s="14"/>
      <c r="T585" s="3"/>
    </row>
    <row r="586" spans="1:20" ht="15.75" customHeight="1">
      <c r="A586" s="3"/>
      <c r="B586" s="3"/>
      <c r="C586" s="3"/>
      <c r="D586" s="3"/>
      <c r="E586" s="3"/>
      <c r="F586" s="3"/>
      <c r="G586" s="3"/>
      <c r="H586" s="3"/>
      <c r="I586" s="3"/>
      <c r="J586" s="3"/>
      <c r="K586" s="3"/>
      <c r="L586" s="3"/>
      <c r="M586" s="3"/>
      <c r="N586" s="3"/>
      <c r="O586" s="3"/>
      <c r="P586" s="3"/>
      <c r="Q586" s="3"/>
      <c r="R586" s="14"/>
      <c r="S586" s="14"/>
      <c r="T586" s="3"/>
    </row>
    <row r="587" spans="1:20" ht="15.75" customHeight="1">
      <c r="A587" s="3"/>
      <c r="B587" s="3"/>
      <c r="C587" s="3"/>
      <c r="D587" s="3"/>
      <c r="E587" s="3"/>
      <c r="F587" s="3"/>
      <c r="G587" s="3"/>
      <c r="H587" s="3"/>
      <c r="I587" s="3"/>
      <c r="J587" s="3"/>
      <c r="K587" s="3"/>
      <c r="L587" s="3"/>
      <c r="M587" s="3"/>
      <c r="N587" s="3"/>
      <c r="O587" s="3"/>
      <c r="P587" s="3"/>
      <c r="Q587" s="3"/>
      <c r="R587" s="14"/>
      <c r="S587" s="14"/>
      <c r="T587" s="3"/>
    </row>
    <row r="588" spans="1:20" ht="15.75" customHeight="1">
      <c r="A588" s="3"/>
      <c r="B588" s="3"/>
      <c r="C588" s="3"/>
      <c r="D588" s="3"/>
      <c r="E588" s="3"/>
      <c r="F588" s="3"/>
      <c r="G588" s="3"/>
      <c r="H588" s="3"/>
      <c r="I588" s="3"/>
      <c r="J588" s="3"/>
      <c r="K588" s="3"/>
      <c r="L588" s="3"/>
      <c r="M588" s="3"/>
      <c r="N588" s="3"/>
      <c r="O588" s="3"/>
      <c r="P588" s="3"/>
      <c r="Q588" s="3"/>
      <c r="R588" s="14"/>
      <c r="S588" s="14"/>
      <c r="T588" s="3"/>
    </row>
    <row r="589" spans="1:20" ht="15.75" customHeight="1">
      <c r="A589" s="3"/>
      <c r="B589" s="3"/>
      <c r="C589" s="3"/>
      <c r="D589" s="3"/>
      <c r="E589" s="3"/>
      <c r="F589" s="3"/>
      <c r="G589" s="3"/>
      <c r="H589" s="3"/>
      <c r="I589" s="3"/>
      <c r="J589" s="3"/>
      <c r="K589" s="3"/>
      <c r="L589" s="3"/>
      <c r="M589" s="3"/>
      <c r="N589" s="3"/>
      <c r="O589" s="3"/>
      <c r="P589" s="3"/>
      <c r="Q589" s="3"/>
      <c r="R589" s="14"/>
      <c r="S589" s="14"/>
      <c r="T589" s="3"/>
    </row>
    <row r="590" spans="1:20" ht="15.75" customHeight="1">
      <c r="A590" s="3"/>
      <c r="B590" s="3"/>
      <c r="C590" s="3"/>
      <c r="D590" s="3"/>
      <c r="E590" s="3"/>
      <c r="F590" s="3"/>
      <c r="G590" s="3"/>
      <c r="H590" s="3"/>
      <c r="I590" s="3"/>
      <c r="J590" s="3"/>
      <c r="K590" s="3"/>
      <c r="L590" s="3"/>
      <c r="M590" s="3"/>
      <c r="N590" s="3"/>
      <c r="O590" s="3"/>
      <c r="P590" s="3"/>
      <c r="Q590" s="3"/>
      <c r="R590" s="14"/>
      <c r="S590" s="14"/>
      <c r="T590" s="3"/>
    </row>
    <row r="591" spans="1:20" ht="15.75" customHeight="1">
      <c r="A591" s="3"/>
      <c r="B591" s="3"/>
      <c r="C591" s="3"/>
      <c r="D591" s="3"/>
      <c r="E591" s="3"/>
      <c r="F591" s="3"/>
      <c r="G591" s="3"/>
      <c r="H591" s="3"/>
      <c r="I591" s="3"/>
      <c r="J591" s="3"/>
      <c r="K591" s="3"/>
      <c r="L591" s="3"/>
      <c r="M591" s="3"/>
      <c r="N591" s="3"/>
      <c r="O591" s="3"/>
      <c r="P591" s="3"/>
      <c r="Q591" s="3"/>
      <c r="R591" s="14"/>
      <c r="S591" s="14"/>
      <c r="T591" s="3"/>
    </row>
    <row r="592" spans="1:20" ht="15.75" customHeight="1">
      <c r="A592" s="3"/>
      <c r="B592" s="3"/>
      <c r="C592" s="3"/>
      <c r="D592" s="3"/>
      <c r="E592" s="3"/>
      <c r="F592" s="3"/>
      <c r="G592" s="3"/>
      <c r="H592" s="3"/>
      <c r="I592" s="3"/>
      <c r="J592" s="3"/>
      <c r="K592" s="3"/>
      <c r="L592" s="3"/>
      <c r="M592" s="3"/>
      <c r="N592" s="3"/>
      <c r="O592" s="3"/>
      <c r="P592" s="3"/>
      <c r="Q592" s="3"/>
      <c r="R592" s="14"/>
      <c r="S592" s="14"/>
      <c r="T592" s="3"/>
    </row>
    <row r="593" spans="1:20" ht="15.75" customHeight="1">
      <c r="A593" s="3"/>
      <c r="B593" s="3"/>
      <c r="C593" s="3"/>
      <c r="D593" s="3"/>
      <c r="E593" s="3"/>
      <c r="F593" s="3"/>
      <c r="G593" s="3"/>
      <c r="H593" s="3"/>
      <c r="I593" s="3"/>
      <c r="J593" s="3"/>
      <c r="K593" s="3"/>
      <c r="L593" s="3"/>
      <c r="M593" s="3"/>
      <c r="N593" s="3"/>
      <c r="O593" s="3"/>
      <c r="P593" s="3"/>
      <c r="Q593" s="3"/>
      <c r="R593" s="14"/>
      <c r="S593" s="14"/>
      <c r="T593" s="3"/>
    </row>
    <row r="594" spans="1:20" ht="15.75" customHeight="1">
      <c r="A594" s="3"/>
      <c r="B594" s="3"/>
      <c r="C594" s="3"/>
      <c r="D594" s="3"/>
      <c r="E594" s="3"/>
      <c r="F594" s="3"/>
      <c r="G594" s="3"/>
      <c r="H594" s="3"/>
      <c r="I594" s="3"/>
      <c r="J594" s="3"/>
      <c r="K594" s="3"/>
      <c r="L594" s="3"/>
      <c r="M594" s="3"/>
      <c r="N594" s="3"/>
      <c r="O594" s="3"/>
      <c r="P594" s="3"/>
      <c r="Q594" s="3"/>
      <c r="R594" s="14"/>
      <c r="S594" s="14"/>
      <c r="T594" s="3"/>
    </row>
    <row r="595" spans="1:20" ht="15.75" customHeight="1">
      <c r="A595" s="3"/>
      <c r="B595" s="3"/>
      <c r="C595" s="3"/>
      <c r="D595" s="3"/>
      <c r="E595" s="3"/>
      <c r="F595" s="3"/>
      <c r="G595" s="3"/>
      <c r="H595" s="3"/>
      <c r="I595" s="3"/>
      <c r="J595" s="3"/>
      <c r="K595" s="3"/>
      <c r="L595" s="3"/>
      <c r="M595" s="3"/>
      <c r="N595" s="3"/>
      <c r="O595" s="3"/>
      <c r="P595" s="3"/>
      <c r="Q595" s="3"/>
      <c r="R595" s="14"/>
      <c r="S595" s="14"/>
      <c r="T595" s="3"/>
    </row>
    <row r="596" spans="1:20" ht="15.75" customHeight="1">
      <c r="A596" s="3"/>
      <c r="B596" s="3"/>
      <c r="C596" s="3"/>
      <c r="D596" s="3"/>
      <c r="E596" s="3"/>
      <c r="F596" s="3"/>
      <c r="G596" s="3"/>
      <c r="H596" s="3"/>
      <c r="I596" s="3"/>
      <c r="J596" s="3"/>
      <c r="K596" s="3"/>
      <c r="L596" s="3"/>
      <c r="M596" s="3"/>
      <c r="N596" s="3"/>
      <c r="O596" s="3"/>
      <c r="P596" s="3"/>
      <c r="Q596" s="3"/>
      <c r="R596" s="14"/>
      <c r="S596" s="14"/>
      <c r="T596" s="3"/>
    </row>
    <row r="597" spans="1:20" ht="15.75" customHeight="1">
      <c r="A597" s="3"/>
      <c r="B597" s="3"/>
      <c r="C597" s="3"/>
      <c r="D597" s="3"/>
      <c r="E597" s="3"/>
      <c r="F597" s="3"/>
      <c r="G597" s="3"/>
      <c r="H597" s="3"/>
      <c r="I597" s="3"/>
      <c r="J597" s="3"/>
      <c r="K597" s="3"/>
      <c r="L597" s="3"/>
      <c r="M597" s="3"/>
      <c r="N597" s="3"/>
      <c r="O597" s="3"/>
      <c r="P597" s="3"/>
      <c r="Q597" s="3"/>
      <c r="R597" s="14"/>
      <c r="S597" s="14"/>
      <c r="T597" s="3"/>
    </row>
    <row r="598" spans="1:20" ht="15.75" customHeight="1">
      <c r="A598" s="3"/>
      <c r="B598" s="3"/>
      <c r="C598" s="3"/>
      <c r="D598" s="3"/>
      <c r="E598" s="3"/>
      <c r="F598" s="3"/>
      <c r="G598" s="3"/>
      <c r="H598" s="3"/>
      <c r="I598" s="3"/>
      <c r="J598" s="3"/>
      <c r="K598" s="3"/>
      <c r="L598" s="3"/>
      <c r="M598" s="3"/>
      <c r="N598" s="3"/>
      <c r="O598" s="3"/>
      <c r="P598" s="3"/>
      <c r="Q598" s="3"/>
      <c r="R598" s="14"/>
      <c r="S598" s="14"/>
      <c r="T598" s="3"/>
    </row>
    <row r="599" spans="1:20" ht="15.75" customHeight="1">
      <c r="A599" s="3"/>
      <c r="B599" s="3"/>
      <c r="C599" s="3"/>
      <c r="D599" s="3"/>
      <c r="E599" s="3"/>
      <c r="F599" s="3"/>
      <c r="G599" s="3"/>
      <c r="H599" s="3"/>
      <c r="I599" s="3"/>
      <c r="J599" s="3"/>
      <c r="K599" s="3"/>
      <c r="L599" s="3"/>
      <c r="M599" s="3"/>
      <c r="N599" s="3"/>
      <c r="O599" s="3"/>
      <c r="P599" s="3"/>
      <c r="Q599" s="3"/>
      <c r="R599" s="14"/>
      <c r="S599" s="14"/>
      <c r="T599" s="3"/>
    </row>
    <row r="600" spans="1:20" ht="15.75" customHeight="1">
      <c r="A600" s="3"/>
      <c r="B600" s="3"/>
      <c r="C600" s="3"/>
      <c r="D600" s="3"/>
      <c r="E600" s="3"/>
      <c r="F600" s="3"/>
      <c r="G600" s="3"/>
      <c r="H600" s="3"/>
      <c r="I600" s="3"/>
      <c r="J600" s="3"/>
      <c r="K600" s="3"/>
      <c r="L600" s="3"/>
      <c r="M600" s="3"/>
      <c r="N600" s="3"/>
      <c r="O600" s="3"/>
      <c r="P600" s="3"/>
      <c r="Q600" s="3"/>
      <c r="R600" s="14"/>
      <c r="S600" s="14"/>
      <c r="T600" s="3"/>
    </row>
    <row r="601" spans="1:20" ht="15.75" customHeight="1">
      <c r="A601" s="3"/>
      <c r="B601" s="3"/>
      <c r="C601" s="3"/>
      <c r="D601" s="3"/>
      <c r="E601" s="3"/>
      <c r="F601" s="3"/>
      <c r="G601" s="3"/>
      <c r="H601" s="3"/>
      <c r="I601" s="3"/>
      <c r="J601" s="3"/>
      <c r="K601" s="3"/>
      <c r="L601" s="3"/>
      <c r="M601" s="3"/>
      <c r="N601" s="3"/>
      <c r="O601" s="3"/>
      <c r="P601" s="3"/>
      <c r="Q601" s="3"/>
      <c r="R601" s="3"/>
      <c r="S601" s="3"/>
      <c r="T601" s="3"/>
    </row>
    <row r="602" spans="1:20" ht="15.75" customHeight="1">
      <c r="A602" s="3"/>
      <c r="B602" s="3"/>
      <c r="C602" s="3"/>
      <c r="D602" s="3"/>
      <c r="E602" s="3"/>
      <c r="F602" s="3"/>
      <c r="G602" s="3"/>
      <c r="H602" s="3"/>
      <c r="I602" s="3"/>
      <c r="J602" s="3"/>
      <c r="K602" s="3"/>
      <c r="L602" s="3"/>
      <c r="M602" s="3"/>
      <c r="N602" s="3"/>
      <c r="O602" s="3"/>
      <c r="P602" s="3"/>
      <c r="Q602" s="3"/>
      <c r="R602" s="3"/>
      <c r="S602" s="3"/>
      <c r="T602" s="3"/>
    </row>
    <row r="603" spans="1:20" ht="15.75" customHeight="1">
      <c r="A603" s="3"/>
      <c r="B603" s="3"/>
      <c r="C603" s="3"/>
      <c r="D603" s="3"/>
      <c r="E603" s="3"/>
      <c r="F603" s="3"/>
      <c r="G603" s="3"/>
      <c r="H603" s="3"/>
      <c r="I603" s="3"/>
      <c r="J603" s="3"/>
      <c r="K603" s="3"/>
      <c r="L603" s="3"/>
      <c r="M603" s="3"/>
      <c r="N603" s="3"/>
      <c r="O603" s="3"/>
      <c r="P603" s="3"/>
      <c r="Q603" s="3"/>
      <c r="R603" s="3"/>
      <c r="S603" s="3"/>
      <c r="T603" s="3"/>
    </row>
    <row r="604" spans="1:20" ht="15.75" customHeight="1">
      <c r="A604" s="3"/>
      <c r="B604" s="3"/>
      <c r="C604" s="3"/>
      <c r="D604" s="3"/>
      <c r="E604" s="3"/>
      <c r="F604" s="3"/>
      <c r="G604" s="3"/>
      <c r="H604" s="3"/>
      <c r="I604" s="3"/>
      <c r="J604" s="3"/>
      <c r="K604" s="3"/>
      <c r="L604" s="3"/>
      <c r="M604" s="3"/>
      <c r="N604" s="3"/>
      <c r="O604" s="3"/>
      <c r="P604" s="3"/>
      <c r="Q604" s="3"/>
      <c r="R604" s="3"/>
      <c r="S604" s="3"/>
      <c r="T604" s="3"/>
    </row>
    <row r="605" spans="1:20" ht="15.75" customHeight="1">
      <c r="A605" s="3"/>
      <c r="B605" s="3"/>
      <c r="C605" s="3"/>
      <c r="D605" s="3"/>
      <c r="E605" s="3"/>
      <c r="F605" s="3"/>
      <c r="G605" s="3"/>
      <c r="H605" s="3"/>
      <c r="I605" s="3"/>
      <c r="J605" s="3"/>
      <c r="K605" s="3"/>
      <c r="L605" s="3"/>
      <c r="M605" s="3"/>
      <c r="N605" s="3"/>
      <c r="O605" s="3"/>
      <c r="P605" s="3"/>
      <c r="Q605" s="3"/>
      <c r="R605" s="3"/>
      <c r="S605" s="3"/>
      <c r="T605" s="3"/>
    </row>
    <row r="606" spans="1:20" ht="15.75" customHeight="1">
      <c r="A606" s="3"/>
      <c r="B606" s="3"/>
      <c r="C606" s="3"/>
      <c r="D606" s="3"/>
      <c r="E606" s="3"/>
      <c r="F606" s="3"/>
      <c r="G606" s="3"/>
      <c r="H606" s="3"/>
      <c r="I606" s="3"/>
      <c r="J606" s="3"/>
      <c r="K606" s="3"/>
      <c r="L606" s="3"/>
      <c r="M606" s="3"/>
      <c r="N606" s="3"/>
      <c r="O606" s="3"/>
      <c r="P606" s="3"/>
      <c r="Q606" s="3"/>
      <c r="R606" s="3"/>
      <c r="S606" s="3"/>
      <c r="T606" s="3"/>
    </row>
    <row r="607" spans="1:20" ht="15.75" customHeight="1">
      <c r="A607" s="3"/>
      <c r="B607" s="3"/>
      <c r="C607" s="3"/>
      <c r="D607" s="3"/>
      <c r="E607" s="3"/>
      <c r="F607" s="3"/>
      <c r="G607" s="3"/>
      <c r="H607" s="3"/>
      <c r="I607" s="3"/>
      <c r="J607" s="3"/>
      <c r="K607" s="3"/>
      <c r="L607" s="3"/>
      <c r="M607" s="3"/>
      <c r="N607" s="3"/>
      <c r="O607" s="3"/>
      <c r="P607" s="3"/>
      <c r="Q607" s="3"/>
      <c r="R607" s="3"/>
      <c r="S607" s="3"/>
      <c r="T607" s="3"/>
    </row>
    <row r="608" spans="1:20" ht="15.75" customHeight="1">
      <c r="A608" s="3"/>
      <c r="B608" s="3"/>
      <c r="C608" s="3"/>
      <c r="D608" s="3"/>
      <c r="E608" s="3"/>
      <c r="F608" s="3"/>
      <c r="G608" s="3"/>
      <c r="H608" s="3"/>
      <c r="I608" s="3"/>
      <c r="J608" s="3"/>
      <c r="K608" s="3"/>
      <c r="L608" s="3"/>
      <c r="M608" s="3"/>
      <c r="N608" s="3"/>
      <c r="O608" s="3"/>
      <c r="P608" s="3"/>
      <c r="Q608" s="3"/>
      <c r="R608" s="3"/>
      <c r="S608" s="3"/>
      <c r="T608" s="3"/>
    </row>
    <row r="609" spans="1:20" ht="15.75" customHeight="1">
      <c r="A609" s="3"/>
      <c r="B609" s="3"/>
      <c r="C609" s="3"/>
      <c r="D609" s="3"/>
      <c r="E609" s="3"/>
      <c r="F609" s="3"/>
      <c r="G609" s="3"/>
      <c r="H609" s="3"/>
      <c r="I609" s="3"/>
      <c r="J609" s="3"/>
      <c r="K609" s="3"/>
      <c r="L609" s="3"/>
      <c r="M609" s="3"/>
      <c r="N609" s="3"/>
      <c r="O609" s="3"/>
      <c r="P609" s="3"/>
      <c r="Q609" s="3"/>
      <c r="R609" s="3"/>
      <c r="S609" s="3"/>
      <c r="T609" s="3"/>
    </row>
    <row r="610" spans="1:20" ht="15.75" customHeight="1">
      <c r="A610" s="3"/>
      <c r="B610" s="3"/>
      <c r="C610" s="3"/>
      <c r="D610" s="3"/>
      <c r="E610" s="3"/>
      <c r="F610" s="3"/>
      <c r="G610" s="3"/>
      <c r="H610" s="3"/>
      <c r="I610" s="3"/>
      <c r="J610" s="3"/>
      <c r="K610" s="3"/>
      <c r="L610" s="3"/>
      <c r="M610" s="3"/>
      <c r="N610" s="3"/>
      <c r="O610" s="3"/>
      <c r="P610" s="3"/>
      <c r="Q610" s="3"/>
      <c r="R610" s="3"/>
      <c r="S610" s="3"/>
      <c r="T610" s="3"/>
    </row>
    <row r="611" spans="1:20" ht="15.75" customHeight="1">
      <c r="A611" s="3"/>
      <c r="B611" s="3"/>
      <c r="C611" s="3"/>
      <c r="D611" s="3"/>
      <c r="E611" s="3"/>
      <c r="F611" s="3"/>
      <c r="G611" s="3"/>
      <c r="H611" s="3"/>
      <c r="I611" s="3"/>
      <c r="J611" s="3"/>
      <c r="K611" s="3"/>
      <c r="L611" s="3"/>
      <c r="M611" s="3"/>
      <c r="N611" s="3"/>
      <c r="O611" s="3"/>
      <c r="P611" s="3"/>
      <c r="Q611" s="3"/>
      <c r="R611" s="3"/>
      <c r="S611" s="3"/>
      <c r="T611" s="3"/>
    </row>
    <row r="612" spans="1:20" ht="15.75" customHeight="1">
      <c r="A612" s="3"/>
      <c r="B612" s="3"/>
      <c r="C612" s="3"/>
      <c r="D612" s="3"/>
      <c r="E612" s="3"/>
      <c r="F612" s="3"/>
      <c r="G612" s="3"/>
      <c r="H612" s="3"/>
      <c r="I612" s="3"/>
      <c r="J612" s="3"/>
      <c r="K612" s="3"/>
      <c r="L612" s="3"/>
      <c r="M612" s="3"/>
      <c r="N612" s="3"/>
      <c r="O612" s="3"/>
      <c r="P612" s="3"/>
      <c r="Q612" s="3"/>
      <c r="R612" s="3"/>
      <c r="S612" s="3"/>
      <c r="T612" s="3"/>
    </row>
    <row r="613" spans="1:20" ht="15.75" customHeight="1">
      <c r="A613" s="3"/>
      <c r="B613" s="3"/>
      <c r="C613" s="3"/>
      <c r="D613" s="3"/>
      <c r="E613" s="3"/>
      <c r="F613" s="3"/>
      <c r="G613" s="3"/>
      <c r="H613" s="3"/>
      <c r="I613" s="3"/>
      <c r="J613" s="3"/>
      <c r="K613" s="3"/>
      <c r="L613" s="3"/>
      <c r="M613" s="3"/>
      <c r="N613" s="3"/>
      <c r="O613" s="3"/>
      <c r="P613" s="3"/>
      <c r="Q613" s="3"/>
      <c r="R613" s="3"/>
      <c r="S613" s="3"/>
      <c r="T613" s="3"/>
    </row>
    <row r="614" spans="1:20" ht="15.75" customHeight="1">
      <c r="A614" s="3"/>
      <c r="B614" s="3"/>
      <c r="C614" s="3"/>
      <c r="D614" s="3"/>
      <c r="E614" s="3"/>
      <c r="F614" s="3"/>
      <c r="G614" s="3"/>
      <c r="H614" s="3"/>
      <c r="I614" s="3"/>
      <c r="J614" s="3"/>
      <c r="K614" s="3"/>
      <c r="L614" s="3"/>
      <c r="M614" s="3"/>
      <c r="N614" s="3"/>
      <c r="O614" s="3"/>
      <c r="P614" s="3"/>
      <c r="Q614" s="3"/>
      <c r="R614" s="3"/>
      <c r="S614" s="3"/>
      <c r="T614" s="3"/>
    </row>
    <row r="615" spans="1:20" ht="15.75" customHeight="1">
      <c r="A615" s="3"/>
      <c r="B615" s="3"/>
      <c r="C615" s="3"/>
      <c r="D615" s="3"/>
      <c r="E615" s="3"/>
      <c r="F615" s="3"/>
      <c r="G615" s="3"/>
      <c r="H615" s="3"/>
      <c r="I615" s="3"/>
      <c r="J615" s="3"/>
      <c r="K615" s="3"/>
      <c r="L615" s="3"/>
      <c r="M615" s="3"/>
      <c r="N615" s="3"/>
      <c r="O615" s="3"/>
      <c r="P615" s="3"/>
      <c r="Q615" s="3"/>
      <c r="R615" s="3"/>
      <c r="S615" s="3"/>
      <c r="T615" s="3"/>
    </row>
    <row r="616" spans="1:20" ht="15.75" customHeight="1">
      <c r="A616" s="3"/>
      <c r="B616" s="3"/>
      <c r="C616" s="3"/>
      <c r="D616" s="3"/>
      <c r="E616" s="3"/>
      <c r="F616" s="3"/>
      <c r="G616" s="3"/>
      <c r="H616" s="3"/>
      <c r="I616" s="3"/>
      <c r="J616" s="3"/>
      <c r="K616" s="3"/>
      <c r="L616" s="3"/>
      <c r="M616" s="3"/>
      <c r="N616" s="3"/>
      <c r="O616" s="3"/>
      <c r="P616" s="3"/>
      <c r="Q616" s="3"/>
      <c r="R616" s="3"/>
      <c r="S616" s="3"/>
      <c r="T616" s="3"/>
    </row>
    <row r="617" spans="1:20" ht="15.75" customHeight="1">
      <c r="A617" s="3"/>
      <c r="B617" s="3"/>
      <c r="C617" s="3"/>
      <c r="D617" s="3"/>
      <c r="E617" s="3"/>
      <c r="F617" s="3"/>
      <c r="G617" s="3"/>
      <c r="H617" s="3"/>
      <c r="I617" s="3"/>
      <c r="J617" s="3"/>
      <c r="K617" s="3"/>
      <c r="L617" s="3"/>
      <c r="M617" s="3"/>
      <c r="N617" s="3"/>
      <c r="O617" s="3"/>
      <c r="P617" s="3"/>
      <c r="Q617" s="3"/>
      <c r="R617" s="3"/>
      <c r="S617" s="3"/>
      <c r="T617" s="3"/>
    </row>
    <row r="618" spans="1:20" ht="15.75" customHeight="1">
      <c r="A618" s="3"/>
      <c r="B618" s="3"/>
      <c r="C618" s="3"/>
      <c r="D618" s="3"/>
      <c r="E618" s="3"/>
      <c r="F618" s="3"/>
      <c r="G618" s="3"/>
      <c r="H618" s="3"/>
      <c r="I618" s="3"/>
      <c r="J618" s="3"/>
      <c r="K618" s="3"/>
      <c r="L618" s="3"/>
      <c r="M618" s="3"/>
      <c r="N618" s="3"/>
      <c r="O618" s="3"/>
      <c r="P618" s="3"/>
      <c r="Q618" s="3"/>
      <c r="R618" s="3"/>
      <c r="S618" s="3"/>
      <c r="T618" s="3"/>
    </row>
    <row r="619" spans="1:20" ht="15.75" customHeight="1">
      <c r="A619" s="3"/>
      <c r="B619" s="3"/>
      <c r="C619" s="3"/>
      <c r="D619" s="3"/>
      <c r="E619" s="3"/>
      <c r="F619" s="3"/>
      <c r="G619" s="3"/>
      <c r="H619" s="3"/>
      <c r="I619" s="3"/>
      <c r="J619" s="3"/>
      <c r="K619" s="3"/>
      <c r="L619" s="3"/>
      <c r="M619" s="3"/>
      <c r="N619" s="3"/>
      <c r="O619" s="3"/>
      <c r="P619" s="3"/>
      <c r="Q619" s="3"/>
      <c r="R619" s="3"/>
      <c r="S619" s="3"/>
      <c r="T619" s="3"/>
    </row>
    <row r="620" spans="1:20" ht="15.75" customHeight="1">
      <c r="A620" s="3"/>
      <c r="B620" s="3"/>
      <c r="C620" s="3"/>
      <c r="D620" s="3"/>
      <c r="E620" s="3"/>
      <c r="F620" s="3"/>
      <c r="G620" s="3"/>
      <c r="H620" s="3"/>
      <c r="I620" s="3"/>
      <c r="J620" s="3"/>
      <c r="K620" s="3"/>
      <c r="L620" s="3"/>
      <c r="M620" s="3"/>
      <c r="N620" s="3"/>
      <c r="O620" s="3"/>
      <c r="P620" s="3"/>
      <c r="Q620" s="3"/>
      <c r="R620" s="3"/>
      <c r="S620" s="3"/>
      <c r="T620" s="3"/>
    </row>
    <row r="621" spans="1:20" ht="15.75" customHeight="1">
      <c r="A621" s="3"/>
      <c r="B621" s="3"/>
      <c r="C621" s="3"/>
      <c r="D621" s="3"/>
      <c r="E621" s="3"/>
      <c r="F621" s="3"/>
      <c r="G621" s="3"/>
      <c r="H621" s="3"/>
      <c r="I621" s="3"/>
      <c r="J621" s="3"/>
      <c r="K621" s="3"/>
      <c r="L621" s="3"/>
      <c r="M621" s="3"/>
      <c r="N621" s="3"/>
      <c r="O621" s="3"/>
      <c r="P621" s="3"/>
      <c r="Q621" s="3"/>
      <c r="R621" s="3"/>
      <c r="S621" s="3"/>
      <c r="T621" s="3"/>
    </row>
    <row r="622" spans="1:20" ht="15.75" customHeight="1">
      <c r="A622" s="3"/>
      <c r="B622" s="3"/>
      <c r="C622" s="3"/>
      <c r="D622" s="3"/>
      <c r="E622" s="3"/>
      <c r="F622" s="3"/>
      <c r="G622" s="3"/>
      <c r="H622" s="3"/>
      <c r="I622" s="3"/>
      <c r="J622" s="3"/>
      <c r="K622" s="3"/>
      <c r="L622" s="3"/>
      <c r="M622" s="3"/>
      <c r="N622" s="3"/>
      <c r="O622" s="3"/>
      <c r="P622" s="3"/>
      <c r="Q622" s="3"/>
      <c r="R622" s="3"/>
      <c r="S622" s="3"/>
      <c r="T622" s="3"/>
    </row>
    <row r="623" spans="1:20" ht="15.75" customHeight="1">
      <c r="A623" s="3"/>
      <c r="B623" s="3"/>
      <c r="C623" s="3"/>
      <c r="D623" s="3"/>
      <c r="E623" s="3"/>
      <c r="F623" s="3"/>
      <c r="G623" s="3"/>
      <c r="H623" s="3"/>
      <c r="I623" s="3"/>
      <c r="J623" s="3"/>
      <c r="K623" s="3"/>
      <c r="L623" s="3"/>
      <c r="M623" s="3"/>
      <c r="N623" s="3"/>
      <c r="O623" s="3"/>
      <c r="P623" s="3"/>
      <c r="Q623" s="3"/>
      <c r="R623" s="3"/>
      <c r="S623" s="3"/>
      <c r="T623" s="3"/>
    </row>
    <row r="624" spans="1:20" ht="15.75" customHeight="1">
      <c r="A624" s="3"/>
      <c r="B624" s="3"/>
      <c r="C624" s="3"/>
      <c r="D624" s="3"/>
      <c r="E624" s="3"/>
      <c r="F624" s="3"/>
      <c r="G624" s="3"/>
      <c r="H624" s="3"/>
      <c r="I624" s="3"/>
      <c r="J624" s="3"/>
      <c r="K624" s="3"/>
      <c r="L624" s="3"/>
      <c r="M624" s="3"/>
      <c r="N624" s="3"/>
      <c r="O624" s="3"/>
      <c r="P624" s="3"/>
      <c r="Q624" s="3"/>
      <c r="R624" s="3"/>
      <c r="S624" s="3"/>
      <c r="T624" s="3"/>
    </row>
    <row r="625" spans="1:20" ht="15.75" customHeight="1">
      <c r="A625" s="3"/>
      <c r="B625" s="3"/>
      <c r="C625" s="3"/>
      <c r="D625" s="3"/>
      <c r="E625" s="3"/>
      <c r="F625" s="3"/>
      <c r="G625" s="3"/>
      <c r="H625" s="3"/>
      <c r="I625" s="3"/>
      <c r="J625" s="3"/>
      <c r="K625" s="3"/>
      <c r="L625" s="3"/>
      <c r="M625" s="3"/>
      <c r="N625" s="3"/>
      <c r="O625" s="3"/>
      <c r="P625" s="3"/>
      <c r="Q625" s="3"/>
      <c r="R625" s="3"/>
      <c r="S625" s="3"/>
      <c r="T625" s="3"/>
    </row>
    <row r="626" spans="1:20" ht="15.75" customHeight="1">
      <c r="A626" s="3"/>
      <c r="B626" s="3"/>
      <c r="C626" s="3"/>
      <c r="D626" s="3"/>
      <c r="E626" s="3"/>
      <c r="F626" s="3"/>
      <c r="G626" s="3"/>
      <c r="H626" s="3"/>
      <c r="I626" s="3"/>
      <c r="J626" s="3"/>
      <c r="K626" s="3"/>
      <c r="L626" s="3"/>
      <c r="M626" s="3"/>
      <c r="N626" s="3"/>
      <c r="O626" s="3"/>
      <c r="P626" s="3"/>
      <c r="Q626" s="3"/>
      <c r="R626" s="3"/>
      <c r="S626" s="3"/>
      <c r="T626" s="3"/>
    </row>
    <row r="627" spans="1:20" ht="15.75" customHeight="1">
      <c r="A627" s="3"/>
      <c r="B627" s="3"/>
      <c r="C627" s="3"/>
      <c r="D627" s="3"/>
      <c r="E627" s="3"/>
      <c r="F627" s="3"/>
      <c r="G627" s="3"/>
      <c r="H627" s="3"/>
      <c r="I627" s="3"/>
      <c r="J627" s="3"/>
      <c r="K627" s="3"/>
      <c r="L627" s="3"/>
      <c r="M627" s="3"/>
      <c r="N627" s="3"/>
      <c r="O627" s="3"/>
      <c r="P627" s="3"/>
      <c r="Q627" s="3"/>
      <c r="R627" s="3"/>
      <c r="S627" s="3"/>
      <c r="T627" s="3"/>
    </row>
    <row r="628" spans="1:20" ht="15.75" customHeight="1">
      <c r="A628" s="3"/>
      <c r="B628" s="3"/>
      <c r="C628" s="3"/>
      <c r="D628" s="3"/>
      <c r="E628" s="3"/>
      <c r="F628" s="3"/>
      <c r="G628" s="3"/>
      <c r="H628" s="3"/>
      <c r="I628" s="3"/>
      <c r="J628" s="3"/>
      <c r="K628" s="3"/>
      <c r="L628" s="3"/>
      <c r="M628" s="3"/>
      <c r="N628" s="3"/>
      <c r="O628" s="3"/>
      <c r="P628" s="3"/>
      <c r="Q628" s="3"/>
      <c r="R628" s="3"/>
      <c r="S628" s="3"/>
      <c r="T628" s="3"/>
    </row>
    <row r="629" spans="1:20" ht="15.75" customHeight="1">
      <c r="A629" s="3"/>
      <c r="B629" s="3"/>
      <c r="C629" s="3"/>
      <c r="D629" s="3"/>
      <c r="E629" s="3"/>
      <c r="F629" s="3"/>
      <c r="G629" s="3"/>
      <c r="H629" s="3"/>
      <c r="I629" s="3"/>
      <c r="J629" s="3"/>
      <c r="K629" s="3"/>
      <c r="L629" s="3"/>
      <c r="M629" s="3"/>
      <c r="N629" s="3"/>
      <c r="O629" s="3"/>
      <c r="P629" s="3"/>
      <c r="Q629" s="3"/>
      <c r="R629" s="3"/>
      <c r="S629" s="3"/>
      <c r="T629" s="3"/>
    </row>
    <row r="630" spans="1:20" ht="15.75" customHeight="1">
      <c r="A630" s="3"/>
      <c r="B630" s="3"/>
      <c r="C630" s="3"/>
      <c r="D630" s="3"/>
      <c r="E630" s="3"/>
      <c r="F630" s="3"/>
      <c r="G630" s="3"/>
      <c r="H630" s="3"/>
      <c r="I630" s="3"/>
      <c r="J630" s="3"/>
      <c r="K630" s="3"/>
      <c r="L630" s="3"/>
      <c r="M630" s="3"/>
      <c r="N630" s="3"/>
      <c r="O630" s="3"/>
      <c r="P630" s="3"/>
      <c r="Q630" s="3"/>
      <c r="R630" s="3"/>
      <c r="S630" s="3"/>
      <c r="T630" s="3"/>
    </row>
    <row r="631" spans="1:20" ht="15.75" customHeight="1">
      <c r="A631" s="3"/>
      <c r="B631" s="3"/>
      <c r="C631" s="3"/>
      <c r="D631" s="3"/>
      <c r="E631" s="3"/>
      <c r="F631" s="3"/>
      <c r="G631" s="3"/>
      <c r="H631" s="3"/>
      <c r="I631" s="3"/>
      <c r="J631" s="3"/>
      <c r="K631" s="3"/>
      <c r="L631" s="3"/>
      <c r="M631" s="3"/>
      <c r="N631" s="3"/>
      <c r="O631" s="3"/>
      <c r="P631" s="3"/>
      <c r="Q631" s="3"/>
      <c r="R631" s="3"/>
      <c r="S631" s="3"/>
      <c r="T631" s="3"/>
    </row>
    <row r="632" spans="1:20" ht="15.75" customHeight="1">
      <c r="A632" s="3"/>
      <c r="B632" s="3"/>
      <c r="C632" s="3"/>
      <c r="D632" s="3"/>
      <c r="E632" s="3"/>
      <c r="F632" s="3"/>
      <c r="G632" s="3"/>
      <c r="H632" s="3"/>
      <c r="I632" s="3"/>
      <c r="J632" s="3"/>
      <c r="K632" s="3"/>
      <c r="L632" s="3"/>
      <c r="M632" s="3"/>
      <c r="N632" s="3"/>
      <c r="O632" s="3"/>
      <c r="P632" s="3"/>
      <c r="Q632" s="3"/>
      <c r="R632" s="3"/>
      <c r="S632" s="3"/>
      <c r="T632" s="3"/>
    </row>
    <row r="633" spans="1:20" ht="15.75" customHeight="1">
      <c r="A633" s="3"/>
      <c r="B633" s="3"/>
      <c r="C633" s="3"/>
      <c r="D633" s="3"/>
      <c r="E633" s="3"/>
      <c r="F633" s="3"/>
      <c r="G633" s="3"/>
      <c r="H633" s="3"/>
      <c r="I633" s="3"/>
      <c r="J633" s="3"/>
      <c r="K633" s="3"/>
      <c r="L633" s="3"/>
      <c r="M633" s="3"/>
      <c r="N633" s="3"/>
      <c r="O633" s="3"/>
      <c r="P633" s="3"/>
      <c r="Q633" s="3"/>
      <c r="R633" s="3"/>
      <c r="S633" s="3"/>
      <c r="T633" s="3"/>
    </row>
    <row r="634" spans="1:20" ht="15.75" customHeight="1">
      <c r="A634" s="3"/>
      <c r="B634" s="3"/>
      <c r="C634" s="3"/>
      <c r="D634" s="3"/>
      <c r="E634" s="3"/>
      <c r="F634" s="3"/>
      <c r="G634" s="3"/>
      <c r="H634" s="3"/>
      <c r="I634" s="3"/>
      <c r="J634" s="3"/>
      <c r="K634" s="3"/>
      <c r="L634" s="3"/>
      <c r="M634" s="3"/>
      <c r="N634" s="3"/>
      <c r="O634" s="3"/>
      <c r="P634" s="3"/>
      <c r="Q634" s="3"/>
      <c r="R634" s="3"/>
      <c r="S634" s="3"/>
      <c r="T634" s="3"/>
    </row>
    <row r="635" spans="1:20" ht="15.75" customHeight="1">
      <c r="A635" s="3"/>
      <c r="B635" s="3"/>
      <c r="C635" s="3"/>
      <c r="D635" s="3"/>
      <c r="E635" s="3"/>
      <c r="F635" s="3"/>
      <c r="G635" s="3"/>
      <c r="H635" s="3"/>
      <c r="I635" s="3"/>
      <c r="J635" s="3"/>
      <c r="K635" s="3"/>
      <c r="L635" s="3"/>
      <c r="M635" s="3"/>
      <c r="N635" s="3"/>
      <c r="O635" s="3"/>
      <c r="P635" s="3"/>
      <c r="Q635" s="3"/>
      <c r="R635" s="3"/>
      <c r="S635" s="3"/>
      <c r="T635" s="3"/>
    </row>
    <row r="636" spans="1:20" ht="15.75" customHeight="1">
      <c r="A636" s="3"/>
      <c r="B636" s="3"/>
      <c r="C636" s="3"/>
      <c r="D636" s="3"/>
      <c r="E636" s="3"/>
      <c r="F636" s="3"/>
      <c r="G636" s="3"/>
      <c r="H636" s="3"/>
      <c r="I636" s="3"/>
      <c r="J636" s="3"/>
      <c r="K636" s="3"/>
      <c r="L636" s="3"/>
      <c r="M636" s="3"/>
      <c r="N636" s="3"/>
      <c r="O636" s="3"/>
      <c r="P636" s="3"/>
      <c r="Q636" s="3"/>
      <c r="R636" s="3"/>
      <c r="S636" s="3"/>
      <c r="T636" s="3"/>
    </row>
    <row r="637" spans="1:20" ht="15.75" customHeight="1">
      <c r="A637" s="3"/>
      <c r="B637" s="3"/>
      <c r="C637" s="3"/>
      <c r="D637" s="3"/>
      <c r="E637" s="3"/>
      <c r="F637" s="3"/>
      <c r="G637" s="3"/>
      <c r="H637" s="3"/>
      <c r="I637" s="3"/>
      <c r="J637" s="3"/>
      <c r="K637" s="3"/>
      <c r="L637" s="3"/>
      <c r="M637" s="3"/>
      <c r="N637" s="3"/>
      <c r="O637" s="3"/>
      <c r="P637" s="3"/>
      <c r="Q637" s="3"/>
      <c r="R637" s="3"/>
      <c r="S637" s="3"/>
      <c r="T637" s="3"/>
    </row>
    <row r="638" spans="1:20" ht="15.75" customHeight="1">
      <c r="A638" s="3"/>
      <c r="B638" s="3"/>
      <c r="C638" s="3"/>
      <c r="D638" s="3"/>
      <c r="E638" s="3"/>
      <c r="F638" s="3"/>
      <c r="G638" s="3"/>
      <c r="H638" s="3"/>
      <c r="I638" s="3"/>
      <c r="J638" s="3"/>
      <c r="K638" s="3"/>
      <c r="L638" s="3"/>
      <c r="M638" s="3"/>
      <c r="N638" s="3"/>
      <c r="O638" s="3"/>
      <c r="P638" s="3"/>
      <c r="Q638" s="3"/>
      <c r="R638" s="3"/>
      <c r="S638" s="3"/>
      <c r="T638" s="3"/>
    </row>
    <row r="639" spans="1:20" ht="15.75" customHeight="1">
      <c r="A639" s="3"/>
      <c r="B639" s="3"/>
      <c r="C639" s="3"/>
      <c r="D639" s="3"/>
      <c r="E639" s="3"/>
      <c r="F639" s="3"/>
      <c r="G639" s="3"/>
      <c r="H639" s="3"/>
      <c r="I639" s="3"/>
      <c r="J639" s="3"/>
      <c r="K639" s="3"/>
      <c r="L639" s="3"/>
      <c r="M639" s="3"/>
      <c r="N639" s="3"/>
      <c r="O639" s="3"/>
      <c r="P639" s="3"/>
      <c r="Q639" s="3"/>
      <c r="R639" s="3"/>
      <c r="S639" s="3"/>
      <c r="T639" s="3"/>
    </row>
    <row r="640" spans="1:20" ht="15.75" customHeight="1">
      <c r="A640" s="3"/>
      <c r="B640" s="3"/>
      <c r="C640" s="3"/>
      <c r="D640" s="3"/>
      <c r="E640" s="3"/>
      <c r="F640" s="3"/>
      <c r="G640" s="3"/>
      <c r="H640" s="3"/>
      <c r="I640" s="3"/>
      <c r="J640" s="3"/>
      <c r="K640" s="3"/>
      <c r="L640" s="3"/>
      <c r="M640" s="3"/>
      <c r="N640" s="3"/>
      <c r="O640" s="3"/>
      <c r="P640" s="3"/>
      <c r="Q640" s="3"/>
      <c r="R640" s="3"/>
      <c r="S640" s="3"/>
      <c r="T640" s="3"/>
    </row>
    <row r="641" spans="1:20" ht="15.75" customHeight="1">
      <c r="A641" s="3"/>
      <c r="B641" s="3"/>
      <c r="C641" s="3"/>
      <c r="D641" s="3"/>
      <c r="E641" s="3"/>
      <c r="F641" s="3"/>
      <c r="G641" s="3"/>
      <c r="H641" s="3"/>
      <c r="I641" s="3"/>
      <c r="J641" s="3"/>
      <c r="K641" s="3"/>
      <c r="L641" s="3"/>
      <c r="M641" s="3"/>
      <c r="N641" s="3"/>
      <c r="O641" s="3"/>
      <c r="P641" s="3"/>
      <c r="Q641" s="3"/>
      <c r="R641" s="3"/>
      <c r="S641" s="3"/>
      <c r="T641" s="3"/>
    </row>
    <row r="642" spans="1:20" ht="15.75" customHeight="1">
      <c r="A642" s="3"/>
      <c r="B642" s="3"/>
      <c r="C642" s="3"/>
      <c r="D642" s="3"/>
      <c r="E642" s="3"/>
      <c r="F642" s="3"/>
      <c r="G642" s="3"/>
      <c r="H642" s="3"/>
      <c r="I642" s="3"/>
      <c r="J642" s="3"/>
      <c r="K642" s="3"/>
      <c r="L642" s="3"/>
      <c r="M642" s="3"/>
      <c r="N642" s="3"/>
      <c r="O642" s="3"/>
      <c r="P642" s="3"/>
      <c r="Q642" s="3"/>
      <c r="R642" s="3"/>
      <c r="S642" s="3"/>
      <c r="T642" s="3"/>
    </row>
    <row r="643" spans="1:20" ht="15.75" customHeight="1">
      <c r="A643" s="3"/>
      <c r="B643" s="3"/>
      <c r="C643" s="3"/>
      <c r="D643" s="3"/>
      <c r="E643" s="3"/>
      <c r="F643" s="3"/>
      <c r="G643" s="3"/>
      <c r="H643" s="3"/>
      <c r="I643" s="3"/>
      <c r="J643" s="3"/>
      <c r="K643" s="3"/>
      <c r="L643" s="3"/>
      <c r="M643" s="3"/>
      <c r="N643" s="3"/>
      <c r="O643" s="3"/>
      <c r="P643" s="3"/>
      <c r="Q643" s="3"/>
      <c r="R643" s="3"/>
      <c r="S643" s="3"/>
      <c r="T643" s="3"/>
    </row>
    <row r="644" spans="1:20" ht="15.75" customHeight="1">
      <c r="A644" s="3"/>
      <c r="B644" s="3"/>
      <c r="C644" s="3"/>
      <c r="D644" s="3"/>
      <c r="E644" s="3"/>
      <c r="F644" s="3"/>
      <c r="G644" s="3"/>
      <c r="H644" s="3"/>
      <c r="I644" s="3"/>
      <c r="J644" s="3"/>
      <c r="K644" s="3"/>
      <c r="L644" s="3"/>
      <c r="M644" s="3"/>
      <c r="N644" s="3"/>
      <c r="O644" s="3"/>
      <c r="P644" s="3"/>
      <c r="Q644" s="3"/>
      <c r="R644" s="3"/>
      <c r="S644" s="3"/>
      <c r="T644" s="3"/>
    </row>
    <row r="645" spans="1:20" ht="15.75" customHeight="1">
      <c r="A645" s="3"/>
      <c r="B645" s="3"/>
      <c r="C645" s="3"/>
      <c r="D645" s="3"/>
      <c r="E645" s="3"/>
      <c r="F645" s="3"/>
      <c r="G645" s="3"/>
      <c r="H645" s="3"/>
      <c r="I645" s="3"/>
      <c r="J645" s="3"/>
      <c r="K645" s="3"/>
      <c r="L645" s="3"/>
      <c r="M645" s="3"/>
      <c r="N645" s="3"/>
      <c r="O645" s="3"/>
      <c r="P645" s="3"/>
      <c r="Q645" s="3"/>
      <c r="R645" s="3"/>
      <c r="S645" s="3"/>
      <c r="T645" s="3"/>
    </row>
    <row r="646" spans="1:20" ht="15.75" customHeight="1">
      <c r="A646" s="3"/>
      <c r="B646" s="3"/>
      <c r="C646" s="3"/>
      <c r="D646" s="3"/>
      <c r="E646" s="3"/>
      <c r="F646" s="3"/>
      <c r="G646" s="3"/>
      <c r="H646" s="3"/>
      <c r="I646" s="3"/>
      <c r="J646" s="3"/>
      <c r="K646" s="3"/>
      <c r="L646" s="3"/>
      <c r="M646" s="3"/>
      <c r="N646" s="3"/>
      <c r="O646" s="3"/>
      <c r="P646" s="3"/>
      <c r="Q646" s="3"/>
      <c r="R646" s="3"/>
      <c r="S646" s="3"/>
      <c r="T646" s="3"/>
    </row>
    <row r="647" spans="1:20" ht="15.75" customHeight="1">
      <c r="A647" s="3"/>
      <c r="B647" s="3"/>
      <c r="C647" s="3"/>
      <c r="D647" s="3"/>
      <c r="E647" s="3"/>
      <c r="F647" s="3"/>
      <c r="G647" s="3"/>
      <c r="H647" s="3"/>
      <c r="I647" s="3"/>
      <c r="J647" s="3"/>
      <c r="K647" s="3"/>
      <c r="L647" s="3"/>
      <c r="M647" s="3"/>
      <c r="N647" s="3"/>
      <c r="O647" s="3"/>
      <c r="P647" s="3"/>
      <c r="Q647" s="3"/>
      <c r="R647" s="3"/>
      <c r="S647" s="3"/>
      <c r="T647" s="3"/>
    </row>
    <row r="648" spans="1:20" ht="15.75" customHeight="1">
      <c r="A648" s="3"/>
      <c r="B648" s="3"/>
      <c r="C648" s="3"/>
      <c r="D648" s="3"/>
      <c r="E648" s="3"/>
      <c r="F648" s="3"/>
      <c r="G648" s="3"/>
      <c r="H648" s="3"/>
      <c r="I648" s="3"/>
      <c r="J648" s="3"/>
      <c r="K648" s="3"/>
      <c r="L648" s="3"/>
      <c r="M648" s="3"/>
      <c r="N648" s="3"/>
      <c r="O648" s="3"/>
      <c r="P648" s="3"/>
      <c r="Q648" s="3"/>
      <c r="R648" s="3"/>
      <c r="S648" s="3"/>
      <c r="T648" s="3"/>
    </row>
    <row r="649" spans="1:20" ht="15.75" customHeight="1">
      <c r="A649" s="3"/>
      <c r="B649" s="3"/>
      <c r="C649" s="3"/>
      <c r="D649" s="3"/>
      <c r="E649" s="3"/>
      <c r="F649" s="3"/>
      <c r="G649" s="3"/>
      <c r="H649" s="3"/>
      <c r="I649" s="3"/>
      <c r="J649" s="3"/>
      <c r="K649" s="3"/>
      <c r="L649" s="3"/>
      <c r="M649" s="3"/>
      <c r="N649" s="3"/>
      <c r="O649" s="3"/>
      <c r="P649" s="3"/>
      <c r="Q649" s="3"/>
      <c r="R649" s="3"/>
      <c r="S649" s="3"/>
      <c r="T649" s="3"/>
    </row>
    <row r="650" spans="1:20" ht="15.75" customHeight="1">
      <c r="A650" s="3"/>
      <c r="B650" s="3"/>
      <c r="C650" s="3"/>
      <c r="D650" s="3"/>
      <c r="E650" s="3"/>
      <c r="F650" s="3"/>
      <c r="G650" s="3"/>
      <c r="H650" s="3"/>
      <c r="I650" s="3"/>
      <c r="J650" s="3"/>
      <c r="K650" s="3"/>
      <c r="L650" s="3"/>
      <c r="M650" s="3"/>
      <c r="N650" s="3"/>
      <c r="O650" s="3"/>
      <c r="P650" s="3"/>
      <c r="Q650" s="3"/>
      <c r="R650" s="3"/>
      <c r="S650" s="3"/>
      <c r="T650" s="3"/>
    </row>
    <row r="651" spans="1:20" ht="15.75" customHeight="1">
      <c r="A651" s="3"/>
      <c r="B651" s="3"/>
      <c r="C651" s="3"/>
      <c r="D651" s="3"/>
      <c r="E651" s="3"/>
      <c r="F651" s="3"/>
      <c r="G651" s="3"/>
      <c r="H651" s="3"/>
      <c r="I651" s="3"/>
      <c r="J651" s="3"/>
      <c r="K651" s="3"/>
      <c r="L651" s="3"/>
      <c r="M651" s="3"/>
      <c r="N651" s="3"/>
      <c r="O651" s="3"/>
      <c r="P651" s="3"/>
      <c r="Q651" s="3"/>
      <c r="R651" s="3"/>
      <c r="S651" s="3"/>
      <c r="T651" s="3"/>
    </row>
    <row r="652" spans="1:20" ht="15.75" customHeight="1">
      <c r="A652" s="3"/>
      <c r="B652" s="3"/>
      <c r="C652" s="3"/>
      <c r="D652" s="3"/>
      <c r="E652" s="3"/>
      <c r="F652" s="3"/>
      <c r="G652" s="3"/>
      <c r="H652" s="3"/>
      <c r="I652" s="3"/>
      <c r="J652" s="3"/>
      <c r="K652" s="3"/>
      <c r="L652" s="3"/>
      <c r="M652" s="3"/>
      <c r="N652" s="3"/>
      <c r="O652" s="3"/>
      <c r="P652" s="3"/>
      <c r="Q652" s="3"/>
      <c r="R652" s="3"/>
      <c r="S652" s="3"/>
      <c r="T652" s="3"/>
    </row>
    <row r="653" spans="1:20" ht="15.75" customHeight="1">
      <c r="A653" s="3"/>
      <c r="B653" s="3"/>
      <c r="C653" s="3"/>
      <c r="D653" s="3"/>
      <c r="E653" s="3"/>
      <c r="F653" s="3"/>
      <c r="G653" s="3"/>
      <c r="H653" s="3"/>
      <c r="I653" s="3"/>
      <c r="J653" s="3"/>
      <c r="K653" s="3"/>
      <c r="L653" s="3"/>
      <c r="M653" s="3"/>
      <c r="N653" s="3"/>
      <c r="O653" s="3"/>
      <c r="P653" s="3"/>
      <c r="Q653" s="3"/>
      <c r="R653" s="3"/>
      <c r="S653" s="3"/>
      <c r="T653" s="3"/>
    </row>
    <row r="654" spans="1:20" ht="15.75" customHeight="1">
      <c r="A654" s="3"/>
      <c r="B654" s="3"/>
      <c r="C654" s="3"/>
      <c r="D654" s="3"/>
      <c r="E654" s="3"/>
      <c r="F654" s="3"/>
      <c r="G654" s="3"/>
      <c r="H654" s="3"/>
      <c r="I654" s="3"/>
      <c r="J654" s="3"/>
      <c r="K654" s="3"/>
      <c r="L654" s="3"/>
      <c r="M654" s="3"/>
      <c r="N654" s="3"/>
      <c r="O654" s="3"/>
      <c r="P654" s="3"/>
      <c r="Q654" s="3"/>
      <c r="R654" s="3"/>
      <c r="S654" s="3"/>
      <c r="T654" s="3"/>
    </row>
    <row r="655" spans="1:20" ht="15.75" customHeight="1">
      <c r="A655" s="3"/>
      <c r="B655" s="3"/>
      <c r="C655" s="3"/>
      <c r="D655" s="3"/>
      <c r="E655" s="3"/>
      <c r="F655" s="3"/>
      <c r="G655" s="3"/>
      <c r="H655" s="3"/>
      <c r="I655" s="3"/>
      <c r="J655" s="3"/>
      <c r="K655" s="3"/>
      <c r="L655" s="3"/>
      <c r="M655" s="3"/>
      <c r="N655" s="3"/>
      <c r="O655" s="3"/>
      <c r="P655" s="3"/>
      <c r="Q655" s="3"/>
      <c r="R655" s="3"/>
      <c r="S655" s="3"/>
      <c r="T655" s="3"/>
    </row>
    <row r="656" spans="1:20" ht="15.75" customHeight="1">
      <c r="A656" s="3"/>
      <c r="B656" s="3"/>
      <c r="C656" s="3"/>
      <c r="D656" s="3"/>
      <c r="E656" s="3"/>
      <c r="F656" s="3"/>
      <c r="G656" s="3"/>
      <c r="H656" s="3"/>
      <c r="I656" s="3"/>
      <c r="J656" s="3"/>
      <c r="K656" s="3"/>
      <c r="L656" s="3"/>
      <c r="M656" s="3"/>
      <c r="N656" s="3"/>
      <c r="O656" s="3"/>
      <c r="P656" s="3"/>
      <c r="Q656" s="3"/>
      <c r="R656" s="3"/>
      <c r="S656" s="3"/>
      <c r="T656" s="3"/>
    </row>
    <row r="657" spans="1:20" ht="15.75" customHeight="1">
      <c r="A657" s="3"/>
      <c r="B657" s="3"/>
      <c r="C657" s="3"/>
      <c r="D657" s="3"/>
      <c r="E657" s="3"/>
      <c r="F657" s="3"/>
      <c r="G657" s="3"/>
      <c r="H657" s="3"/>
      <c r="I657" s="3"/>
      <c r="J657" s="3"/>
      <c r="K657" s="3"/>
      <c r="L657" s="3"/>
      <c r="M657" s="3"/>
      <c r="N657" s="3"/>
      <c r="O657" s="3"/>
      <c r="P657" s="3"/>
      <c r="Q657" s="3"/>
      <c r="R657" s="3"/>
      <c r="S657" s="3"/>
      <c r="T657" s="3"/>
    </row>
    <row r="658" spans="1:20" ht="15.75" customHeight="1">
      <c r="A658" s="3"/>
      <c r="B658" s="3"/>
      <c r="C658" s="3"/>
      <c r="D658" s="3"/>
      <c r="E658" s="3"/>
      <c r="F658" s="3"/>
      <c r="G658" s="3"/>
      <c r="H658" s="3"/>
      <c r="I658" s="3"/>
      <c r="J658" s="3"/>
      <c r="K658" s="3"/>
      <c r="L658" s="3"/>
      <c r="M658" s="3"/>
      <c r="N658" s="3"/>
      <c r="O658" s="3"/>
      <c r="P658" s="3"/>
      <c r="Q658" s="3"/>
      <c r="R658" s="3"/>
      <c r="S658" s="3"/>
      <c r="T658" s="3"/>
    </row>
    <row r="659" spans="1:20" ht="15.75" customHeight="1">
      <c r="A659" s="3"/>
      <c r="B659" s="3"/>
      <c r="C659" s="3"/>
      <c r="D659" s="3"/>
      <c r="E659" s="3"/>
      <c r="F659" s="3"/>
      <c r="G659" s="3"/>
      <c r="H659" s="3"/>
      <c r="I659" s="3"/>
      <c r="J659" s="3"/>
      <c r="K659" s="3"/>
      <c r="L659" s="3"/>
      <c r="M659" s="3"/>
      <c r="N659" s="3"/>
      <c r="O659" s="3"/>
      <c r="P659" s="3"/>
      <c r="Q659" s="3"/>
      <c r="R659" s="3"/>
      <c r="S659" s="3"/>
      <c r="T659" s="3"/>
    </row>
    <row r="660" spans="1:20" ht="15.75" customHeight="1">
      <c r="A660" s="3"/>
      <c r="B660" s="3"/>
      <c r="C660" s="3"/>
      <c r="D660" s="3"/>
      <c r="E660" s="3"/>
      <c r="F660" s="3"/>
      <c r="G660" s="3"/>
      <c r="H660" s="3"/>
      <c r="I660" s="3"/>
      <c r="J660" s="3"/>
      <c r="K660" s="3"/>
      <c r="L660" s="3"/>
      <c r="M660" s="3"/>
      <c r="N660" s="3"/>
      <c r="O660" s="3"/>
      <c r="P660" s="3"/>
      <c r="Q660" s="3"/>
      <c r="R660" s="3"/>
      <c r="S660" s="3"/>
      <c r="T660" s="3"/>
    </row>
    <row r="661" spans="1:20" ht="15.75" customHeight="1">
      <c r="A661" s="3"/>
      <c r="B661" s="3"/>
      <c r="C661" s="3"/>
      <c r="D661" s="3"/>
      <c r="E661" s="3"/>
      <c r="F661" s="3"/>
      <c r="G661" s="3"/>
      <c r="H661" s="3"/>
      <c r="I661" s="3"/>
      <c r="J661" s="3"/>
      <c r="K661" s="3"/>
      <c r="L661" s="3"/>
      <c r="M661" s="3"/>
      <c r="N661" s="3"/>
      <c r="O661" s="3"/>
      <c r="P661" s="3"/>
      <c r="Q661" s="3"/>
      <c r="R661" s="3"/>
      <c r="S661" s="3"/>
      <c r="T661" s="3"/>
    </row>
    <row r="662" spans="1:20" ht="15.75" customHeight="1">
      <c r="A662" s="3"/>
      <c r="B662" s="3"/>
      <c r="C662" s="3"/>
      <c r="D662" s="3"/>
      <c r="E662" s="3"/>
      <c r="F662" s="3"/>
      <c r="G662" s="3"/>
      <c r="H662" s="3"/>
      <c r="I662" s="3"/>
      <c r="J662" s="3"/>
      <c r="K662" s="3"/>
      <c r="L662" s="3"/>
      <c r="M662" s="3"/>
      <c r="N662" s="3"/>
      <c r="O662" s="3"/>
      <c r="P662" s="3"/>
      <c r="Q662" s="3"/>
      <c r="R662" s="3"/>
      <c r="S662" s="3"/>
      <c r="T662" s="3"/>
    </row>
    <row r="663" spans="1:20" ht="15.75" customHeight="1">
      <c r="A663" s="3"/>
      <c r="B663" s="3"/>
      <c r="C663" s="3"/>
      <c r="D663" s="3"/>
      <c r="E663" s="3"/>
      <c r="F663" s="3"/>
      <c r="G663" s="3"/>
      <c r="H663" s="3"/>
      <c r="I663" s="3"/>
      <c r="J663" s="3"/>
      <c r="K663" s="3"/>
      <c r="L663" s="3"/>
      <c r="M663" s="3"/>
      <c r="N663" s="3"/>
      <c r="O663" s="3"/>
      <c r="P663" s="3"/>
      <c r="Q663" s="3"/>
      <c r="R663" s="3"/>
      <c r="S663" s="3"/>
      <c r="T663" s="3"/>
    </row>
    <row r="664" spans="1:20" ht="15.75" customHeight="1">
      <c r="A664" s="3"/>
      <c r="B664" s="3"/>
      <c r="C664" s="3"/>
      <c r="D664" s="3"/>
      <c r="E664" s="3"/>
      <c r="F664" s="3"/>
      <c r="G664" s="3"/>
      <c r="H664" s="3"/>
      <c r="I664" s="3"/>
      <c r="J664" s="3"/>
      <c r="K664" s="3"/>
      <c r="L664" s="3"/>
      <c r="M664" s="3"/>
      <c r="N664" s="3"/>
      <c r="O664" s="3"/>
      <c r="P664" s="3"/>
      <c r="Q664" s="3"/>
      <c r="R664" s="3"/>
      <c r="S664" s="3"/>
      <c r="T664" s="3"/>
    </row>
    <row r="665" spans="1:20" ht="15.75" customHeight="1">
      <c r="A665" s="3"/>
      <c r="B665" s="3"/>
      <c r="C665" s="3"/>
      <c r="D665" s="3"/>
      <c r="E665" s="3"/>
      <c r="F665" s="3"/>
      <c r="G665" s="3"/>
      <c r="H665" s="3"/>
      <c r="I665" s="3"/>
      <c r="J665" s="3"/>
      <c r="K665" s="3"/>
      <c r="L665" s="3"/>
      <c r="M665" s="3"/>
      <c r="N665" s="3"/>
      <c r="O665" s="3"/>
      <c r="P665" s="3"/>
      <c r="Q665" s="3"/>
      <c r="R665" s="3"/>
      <c r="S665" s="3"/>
      <c r="T665" s="3"/>
    </row>
    <row r="666" spans="1:20" ht="15.75" customHeight="1">
      <c r="A666" s="3"/>
      <c r="B666" s="3"/>
      <c r="C666" s="3"/>
      <c r="D666" s="3"/>
      <c r="E666" s="3"/>
      <c r="F666" s="3"/>
      <c r="G666" s="3"/>
      <c r="H666" s="3"/>
      <c r="I666" s="3"/>
      <c r="J666" s="3"/>
      <c r="K666" s="3"/>
      <c r="L666" s="3"/>
      <c r="M666" s="3"/>
      <c r="N666" s="3"/>
      <c r="O666" s="3"/>
      <c r="P666" s="3"/>
      <c r="Q666" s="3"/>
      <c r="R666" s="3"/>
      <c r="S666" s="3"/>
      <c r="T666" s="3"/>
    </row>
    <row r="667" spans="1:20" ht="15.75" customHeight="1">
      <c r="A667" s="3"/>
      <c r="B667" s="3"/>
      <c r="C667" s="3"/>
      <c r="D667" s="3"/>
      <c r="E667" s="3"/>
      <c r="F667" s="3"/>
      <c r="G667" s="3"/>
      <c r="H667" s="3"/>
      <c r="I667" s="3"/>
      <c r="J667" s="3"/>
      <c r="K667" s="3"/>
      <c r="L667" s="3"/>
      <c r="M667" s="3"/>
      <c r="N667" s="3"/>
      <c r="O667" s="3"/>
      <c r="P667" s="3"/>
      <c r="Q667" s="3"/>
      <c r="R667" s="3"/>
      <c r="S667" s="3"/>
      <c r="T667" s="3"/>
    </row>
    <row r="668" spans="1:20" ht="15.75" customHeight="1">
      <c r="A668" s="3"/>
      <c r="B668" s="3"/>
      <c r="C668" s="3"/>
      <c r="D668" s="3"/>
      <c r="E668" s="3"/>
      <c r="F668" s="3"/>
      <c r="G668" s="3"/>
      <c r="H668" s="3"/>
      <c r="I668" s="3"/>
      <c r="J668" s="3"/>
      <c r="K668" s="3"/>
      <c r="L668" s="3"/>
      <c r="M668" s="3"/>
      <c r="N668" s="3"/>
      <c r="O668" s="3"/>
      <c r="P668" s="3"/>
      <c r="Q668" s="3"/>
      <c r="R668" s="3"/>
      <c r="S668" s="3"/>
      <c r="T668" s="3"/>
    </row>
    <row r="669" spans="1:20" ht="15.75" customHeight="1">
      <c r="A669" s="3"/>
      <c r="B669" s="3"/>
      <c r="C669" s="3"/>
      <c r="D669" s="3"/>
      <c r="E669" s="3"/>
      <c r="F669" s="3"/>
      <c r="G669" s="3"/>
      <c r="H669" s="3"/>
      <c r="I669" s="3"/>
      <c r="J669" s="3"/>
      <c r="K669" s="3"/>
      <c r="L669" s="3"/>
      <c r="M669" s="3"/>
      <c r="N669" s="3"/>
      <c r="O669" s="3"/>
      <c r="P669" s="3"/>
      <c r="Q669" s="3"/>
      <c r="R669" s="3"/>
      <c r="S669" s="3"/>
      <c r="T669" s="3"/>
    </row>
    <row r="670" spans="1:20" ht="15.75" customHeight="1">
      <c r="A670" s="3"/>
      <c r="B670" s="3"/>
      <c r="C670" s="3"/>
      <c r="D670" s="3"/>
      <c r="E670" s="3"/>
      <c r="F670" s="3"/>
      <c r="G670" s="3"/>
      <c r="H670" s="3"/>
      <c r="I670" s="3"/>
      <c r="J670" s="3"/>
      <c r="K670" s="3"/>
      <c r="L670" s="3"/>
      <c r="M670" s="3"/>
      <c r="N670" s="3"/>
      <c r="O670" s="3"/>
      <c r="P670" s="3"/>
      <c r="Q670" s="3"/>
      <c r="R670" s="3"/>
      <c r="S670" s="3"/>
      <c r="T670" s="3"/>
    </row>
    <row r="671" spans="1:20" ht="15.75" customHeight="1">
      <c r="A671" s="3"/>
      <c r="B671" s="3"/>
      <c r="C671" s="3"/>
      <c r="D671" s="3"/>
      <c r="E671" s="3"/>
      <c r="F671" s="3"/>
      <c r="G671" s="3"/>
      <c r="H671" s="3"/>
      <c r="I671" s="3"/>
      <c r="J671" s="3"/>
      <c r="K671" s="3"/>
      <c r="L671" s="3"/>
      <c r="M671" s="3"/>
      <c r="N671" s="3"/>
      <c r="O671" s="3"/>
      <c r="P671" s="3"/>
      <c r="Q671" s="3"/>
      <c r="R671" s="3"/>
      <c r="S671" s="3"/>
      <c r="T671" s="3"/>
    </row>
    <row r="672" spans="1:20" ht="15.75" customHeight="1">
      <c r="A672" s="3"/>
      <c r="B672" s="3"/>
      <c r="C672" s="3"/>
      <c r="D672" s="3"/>
      <c r="E672" s="3"/>
      <c r="F672" s="3"/>
      <c r="G672" s="3"/>
      <c r="H672" s="3"/>
      <c r="I672" s="3"/>
      <c r="J672" s="3"/>
      <c r="K672" s="3"/>
      <c r="L672" s="3"/>
      <c r="M672" s="3"/>
      <c r="N672" s="3"/>
      <c r="O672" s="3"/>
      <c r="P672" s="3"/>
      <c r="Q672" s="3"/>
      <c r="R672" s="3"/>
      <c r="S672" s="3"/>
      <c r="T672" s="3"/>
    </row>
    <row r="673" spans="1:20" ht="15.75" customHeight="1">
      <c r="A673" s="3"/>
      <c r="B673" s="3"/>
      <c r="C673" s="3"/>
      <c r="D673" s="3"/>
      <c r="E673" s="3"/>
      <c r="F673" s="3"/>
      <c r="G673" s="3"/>
      <c r="H673" s="3"/>
      <c r="I673" s="3"/>
      <c r="J673" s="3"/>
      <c r="K673" s="3"/>
      <c r="L673" s="3"/>
      <c r="M673" s="3"/>
      <c r="N673" s="3"/>
      <c r="O673" s="3"/>
      <c r="P673" s="3"/>
      <c r="Q673" s="3"/>
      <c r="R673" s="3"/>
      <c r="S673" s="3"/>
      <c r="T673" s="3"/>
    </row>
    <row r="674" spans="1:20" ht="15.75" customHeight="1">
      <c r="A674" s="3"/>
      <c r="B674" s="3"/>
      <c r="C674" s="3"/>
      <c r="D674" s="3"/>
      <c r="E674" s="3"/>
      <c r="F674" s="3"/>
      <c r="G674" s="3"/>
      <c r="H674" s="3"/>
      <c r="I674" s="3"/>
      <c r="J674" s="3"/>
      <c r="K674" s="3"/>
      <c r="L674" s="3"/>
      <c r="M674" s="3"/>
      <c r="N674" s="3"/>
      <c r="O674" s="3"/>
      <c r="P674" s="3"/>
      <c r="Q674" s="3"/>
      <c r="R674" s="3"/>
      <c r="S674" s="3"/>
      <c r="T674" s="3"/>
    </row>
    <row r="675" spans="1:20" ht="15.75" customHeight="1">
      <c r="A675" s="3"/>
      <c r="B675" s="3"/>
      <c r="C675" s="3"/>
      <c r="D675" s="3"/>
      <c r="E675" s="3"/>
      <c r="F675" s="3"/>
      <c r="G675" s="3"/>
      <c r="H675" s="3"/>
      <c r="I675" s="3"/>
      <c r="J675" s="3"/>
      <c r="K675" s="3"/>
      <c r="L675" s="3"/>
      <c r="M675" s="3"/>
      <c r="N675" s="3"/>
      <c r="O675" s="3"/>
      <c r="P675" s="3"/>
      <c r="Q675" s="3"/>
      <c r="R675" s="3"/>
      <c r="S675" s="3"/>
      <c r="T675" s="3"/>
    </row>
    <row r="676" spans="1:20" ht="15.75" customHeight="1">
      <c r="A676" s="3"/>
      <c r="B676" s="3"/>
      <c r="C676" s="3"/>
      <c r="D676" s="3"/>
      <c r="E676" s="3"/>
      <c r="F676" s="3"/>
      <c r="G676" s="3"/>
      <c r="H676" s="3"/>
      <c r="I676" s="3"/>
      <c r="J676" s="3"/>
      <c r="K676" s="3"/>
      <c r="L676" s="3"/>
      <c r="M676" s="3"/>
      <c r="N676" s="3"/>
      <c r="O676" s="3"/>
      <c r="P676" s="3"/>
      <c r="Q676" s="3"/>
      <c r="R676" s="3"/>
      <c r="S676" s="3"/>
      <c r="T676" s="3"/>
    </row>
    <row r="677" spans="1:20" ht="15.75" customHeight="1">
      <c r="A677" s="3"/>
      <c r="B677" s="3"/>
      <c r="C677" s="3"/>
      <c r="D677" s="3"/>
      <c r="E677" s="3"/>
      <c r="F677" s="3"/>
      <c r="G677" s="3"/>
      <c r="H677" s="3"/>
      <c r="I677" s="3"/>
      <c r="J677" s="3"/>
      <c r="K677" s="3"/>
      <c r="L677" s="3"/>
      <c r="M677" s="3"/>
      <c r="N677" s="3"/>
      <c r="O677" s="3"/>
      <c r="P677" s="3"/>
      <c r="Q677" s="3"/>
      <c r="R677" s="3"/>
      <c r="S677" s="3"/>
      <c r="T677" s="3"/>
    </row>
    <row r="678" spans="1:20" ht="15.75" customHeight="1">
      <c r="A678" s="3"/>
      <c r="B678" s="3"/>
      <c r="C678" s="3"/>
      <c r="D678" s="3"/>
      <c r="E678" s="3"/>
      <c r="F678" s="3"/>
      <c r="G678" s="3"/>
      <c r="H678" s="3"/>
      <c r="I678" s="3"/>
      <c r="J678" s="3"/>
      <c r="K678" s="3"/>
      <c r="L678" s="3"/>
      <c r="M678" s="3"/>
      <c r="N678" s="3"/>
      <c r="O678" s="3"/>
      <c r="P678" s="3"/>
      <c r="Q678" s="3"/>
      <c r="R678" s="3"/>
      <c r="S678" s="3"/>
      <c r="T678" s="3"/>
    </row>
    <row r="679" spans="1:20" ht="15.75" customHeight="1">
      <c r="A679" s="3"/>
      <c r="B679" s="3"/>
      <c r="C679" s="3"/>
      <c r="D679" s="3"/>
      <c r="E679" s="3"/>
      <c r="F679" s="3"/>
      <c r="G679" s="3"/>
      <c r="H679" s="3"/>
      <c r="I679" s="3"/>
      <c r="J679" s="3"/>
      <c r="K679" s="3"/>
      <c r="L679" s="3"/>
      <c r="M679" s="3"/>
      <c r="N679" s="3"/>
      <c r="O679" s="3"/>
      <c r="P679" s="3"/>
      <c r="Q679" s="3"/>
      <c r="R679" s="3"/>
      <c r="S679" s="3"/>
      <c r="T679" s="3"/>
    </row>
    <row r="680" spans="1:20" ht="15.75" customHeight="1">
      <c r="A680" s="3"/>
      <c r="B680" s="3"/>
      <c r="C680" s="3"/>
      <c r="D680" s="3"/>
      <c r="E680" s="3"/>
      <c r="F680" s="3"/>
      <c r="G680" s="3"/>
      <c r="H680" s="3"/>
      <c r="I680" s="3"/>
      <c r="J680" s="3"/>
      <c r="K680" s="3"/>
      <c r="L680" s="3"/>
      <c r="M680" s="3"/>
      <c r="N680" s="3"/>
      <c r="O680" s="3"/>
      <c r="P680" s="3"/>
      <c r="Q680" s="3"/>
      <c r="R680" s="3"/>
      <c r="S680" s="3"/>
      <c r="T680" s="3"/>
    </row>
    <row r="681" spans="1:20" ht="15.75" customHeight="1">
      <c r="A681" s="3"/>
      <c r="B681" s="3"/>
      <c r="C681" s="3"/>
      <c r="D681" s="3"/>
      <c r="E681" s="3"/>
      <c r="F681" s="3"/>
      <c r="G681" s="3"/>
      <c r="H681" s="3"/>
      <c r="I681" s="3"/>
      <c r="J681" s="3"/>
      <c r="K681" s="3"/>
      <c r="L681" s="3"/>
      <c r="M681" s="3"/>
      <c r="N681" s="3"/>
      <c r="O681" s="3"/>
      <c r="P681" s="3"/>
      <c r="Q681" s="3"/>
      <c r="R681" s="3"/>
      <c r="S681" s="3"/>
      <c r="T681" s="3"/>
    </row>
    <row r="682" spans="1:20" ht="15.75" customHeight="1">
      <c r="A682" s="3"/>
      <c r="B682" s="3"/>
      <c r="C682" s="3"/>
      <c r="D682" s="3"/>
      <c r="E682" s="3"/>
      <c r="F682" s="3"/>
      <c r="G682" s="3"/>
      <c r="H682" s="3"/>
      <c r="I682" s="3"/>
      <c r="J682" s="3"/>
      <c r="K682" s="3"/>
      <c r="L682" s="3"/>
      <c r="M682" s="3"/>
      <c r="N682" s="3"/>
      <c r="O682" s="3"/>
      <c r="P682" s="3"/>
      <c r="Q682" s="3"/>
      <c r="R682" s="3"/>
      <c r="S682" s="3"/>
      <c r="T682" s="3"/>
    </row>
    <row r="683" spans="1:20" ht="15.75" customHeight="1">
      <c r="A683" s="3"/>
      <c r="B683" s="3"/>
      <c r="C683" s="3"/>
      <c r="D683" s="3"/>
      <c r="E683" s="3"/>
      <c r="F683" s="3"/>
      <c r="G683" s="3"/>
      <c r="H683" s="3"/>
      <c r="I683" s="3"/>
      <c r="J683" s="3"/>
      <c r="K683" s="3"/>
      <c r="L683" s="3"/>
      <c r="M683" s="3"/>
      <c r="N683" s="3"/>
      <c r="O683" s="3"/>
      <c r="P683" s="3"/>
      <c r="Q683" s="3"/>
      <c r="R683" s="3"/>
      <c r="S683" s="3"/>
      <c r="T683" s="3"/>
    </row>
    <row r="684" spans="1:20" ht="15.75" customHeight="1">
      <c r="A684" s="3"/>
      <c r="B684" s="3"/>
      <c r="C684" s="3"/>
      <c r="D684" s="3"/>
      <c r="E684" s="3"/>
      <c r="F684" s="3"/>
      <c r="G684" s="3"/>
      <c r="H684" s="3"/>
      <c r="I684" s="3"/>
      <c r="J684" s="3"/>
      <c r="K684" s="3"/>
      <c r="L684" s="3"/>
      <c r="M684" s="3"/>
      <c r="N684" s="3"/>
      <c r="O684" s="3"/>
      <c r="P684" s="3"/>
      <c r="Q684" s="3"/>
      <c r="R684" s="3"/>
      <c r="S684" s="3"/>
      <c r="T684" s="3"/>
    </row>
    <row r="685" spans="1:20" ht="15.75" customHeight="1">
      <c r="A685" s="3"/>
      <c r="B685" s="3"/>
      <c r="C685" s="3"/>
      <c r="D685" s="3"/>
      <c r="E685" s="3"/>
      <c r="F685" s="3"/>
      <c r="G685" s="3"/>
      <c r="H685" s="3"/>
      <c r="I685" s="3"/>
      <c r="J685" s="3"/>
      <c r="K685" s="3"/>
      <c r="L685" s="3"/>
      <c r="M685" s="3"/>
      <c r="N685" s="3"/>
      <c r="O685" s="3"/>
      <c r="P685" s="3"/>
      <c r="Q685" s="3"/>
      <c r="R685" s="3"/>
      <c r="S685" s="3"/>
      <c r="T685" s="3"/>
    </row>
    <row r="686" spans="1:20" ht="15.75" customHeight="1">
      <c r="A686" s="3"/>
      <c r="B686" s="3"/>
      <c r="C686" s="3"/>
      <c r="D686" s="3"/>
      <c r="E686" s="3"/>
      <c r="F686" s="3"/>
      <c r="G686" s="3"/>
      <c r="H686" s="3"/>
      <c r="I686" s="3"/>
      <c r="J686" s="3"/>
      <c r="K686" s="3"/>
      <c r="L686" s="3"/>
      <c r="M686" s="3"/>
      <c r="N686" s="3"/>
      <c r="O686" s="3"/>
      <c r="P686" s="3"/>
      <c r="Q686" s="3"/>
      <c r="R686" s="3"/>
      <c r="S686" s="3"/>
      <c r="T686" s="3"/>
    </row>
    <row r="687" spans="1:20" ht="15.75" customHeight="1">
      <c r="A687" s="3"/>
      <c r="B687" s="3"/>
      <c r="C687" s="3"/>
      <c r="D687" s="3"/>
      <c r="E687" s="3"/>
      <c r="F687" s="3"/>
      <c r="G687" s="3"/>
      <c r="H687" s="3"/>
      <c r="I687" s="3"/>
      <c r="J687" s="3"/>
      <c r="K687" s="3"/>
      <c r="L687" s="3"/>
      <c r="M687" s="3"/>
      <c r="N687" s="3"/>
      <c r="O687" s="3"/>
      <c r="P687" s="3"/>
      <c r="Q687" s="3"/>
      <c r="R687" s="3"/>
      <c r="S687" s="3"/>
      <c r="T687" s="3"/>
    </row>
    <row r="688" spans="1:20" ht="15.75" customHeight="1">
      <c r="A688" s="3"/>
      <c r="B688" s="3"/>
      <c r="C688" s="3"/>
      <c r="D688" s="3"/>
      <c r="E688" s="3"/>
      <c r="F688" s="3"/>
      <c r="G688" s="3"/>
      <c r="H688" s="3"/>
      <c r="I688" s="3"/>
      <c r="J688" s="3"/>
      <c r="K688" s="3"/>
      <c r="L688" s="3"/>
      <c r="M688" s="3"/>
      <c r="N688" s="3"/>
      <c r="O688" s="3"/>
      <c r="P688" s="3"/>
      <c r="Q688" s="3"/>
      <c r="R688" s="3"/>
      <c r="S688" s="3"/>
      <c r="T688" s="3"/>
    </row>
    <row r="689" spans="1:20" ht="15.75" customHeight="1">
      <c r="A689" s="3"/>
      <c r="B689" s="3"/>
      <c r="C689" s="3"/>
      <c r="D689" s="3"/>
      <c r="E689" s="3"/>
      <c r="F689" s="3"/>
      <c r="G689" s="3"/>
      <c r="H689" s="3"/>
      <c r="I689" s="3"/>
      <c r="J689" s="3"/>
      <c r="K689" s="3"/>
      <c r="L689" s="3"/>
      <c r="M689" s="3"/>
      <c r="N689" s="3"/>
      <c r="O689" s="3"/>
      <c r="P689" s="3"/>
      <c r="Q689" s="3"/>
      <c r="R689" s="3"/>
      <c r="S689" s="3"/>
      <c r="T689" s="3"/>
    </row>
    <row r="690" spans="1:20" ht="15.75" customHeight="1">
      <c r="A690" s="3"/>
      <c r="B690" s="3"/>
      <c r="C690" s="3"/>
      <c r="D690" s="3"/>
      <c r="E690" s="3"/>
      <c r="F690" s="3"/>
      <c r="G690" s="3"/>
      <c r="H690" s="3"/>
      <c r="I690" s="3"/>
      <c r="J690" s="3"/>
      <c r="K690" s="3"/>
      <c r="L690" s="3"/>
      <c r="M690" s="3"/>
      <c r="N690" s="3"/>
      <c r="O690" s="3"/>
      <c r="P690" s="3"/>
      <c r="Q690" s="3"/>
      <c r="R690" s="3"/>
      <c r="S690" s="3"/>
      <c r="T690" s="3"/>
    </row>
    <row r="691" spans="1:20" ht="15.75" customHeight="1">
      <c r="A691" s="3"/>
      <c r="B691" s="3"/>
      <c r="C691" s="3"/>
      <c r="D691" s="3"/>
      <c r="E691" s="3"/>
      <c r="F691" s="3"/>
      <c r="G691" s="3"/>
      <c r="H691" s="3"/>
      <c r="I691" s="3"/>
      <c r="J691" s="3"/>
      <c r="K691" s="3"/>
      <c r="L691" s="3"/>
      <c r="M691" s="3"/>
      <c r="N691" s="3"/>
      <c r="O691" s="3"/>
      <c r="P691" s="3"/>
      <c r="Q691" s="3"/>
      <c r="R691" s="3"/>
      <c r="S691" s="3"/>
      <c r="T691" s="3"/>
    </row>
    <row r="692" spans="1:20" ht="15.75" customHeight="1">
      <c r="A692" s="3"/>
      <c r="B692" s="3"/>
      <c r="C692" s="3"/>
      <c r="D692" s="3"/>
      <c r="E692" s="3"/>
      <c r="F692" s="3"/>
      <c r="G692" s="3"/>
      <c r="H692" s="3"/>
      <c r="I692" s="3"/>
      <c r="J692" s="3"/>
      <c r="K692" s="3"/>
      <c r="L692" s="3"/>
      <c r="M692" s="3"/>
      <c r="N692" s="3"/>
      <c r="O692" s="3"/>
      <c r="P692" s="3"/>
      <c r="Q692" s="3"/>
      <c r="R692" s="3"/>
      <c r="S692" s="3"/>
      <c r="T692" s="3"/>
    </row>
    <row r="693" spans="1:20" ht="15.75" customHeight="1">
      <c r="A693" s="3"/>
      <c r="B693" s="3"/>
      <c r="C693" s="3"/>
      <c r="D693" s="3"/>
      <c r="E693" s="3"/>
      <c r="F693" s="3"/>
      <c r="G693" s="3"/>
      <c r="H693" s="3"/>
      <c r="I693" s="3"/>
      <c r="J693" s="3"/>
      <c r="K693" s="3"/>
      <c r="L693" s="3"/>
      <c r="M693" s="3"/>
      <c r="N693" s="3"/>
      <c r="O693" s="3"/>
      <c r="P693" s="3"/>
      <c r="Q693" s="3"/>
      <c r="R693" s="3"/>
      <c r="S693" s="3"/>
      <c r="T693" s="3"/>
    </row>
    <row r="694" spans="1:20" ht="15.75" customHeight="1">
      <c r="A694" s="3"/>
      <c r="B694" s="3"/>
      <c r="C694" s="3"/>
      <c r="D694" s="3"/>
      <c r="E694" s="3"/>
      <c r="F694" s="3"/>
      <c r="G694" s="3"/>
      <c r="H694" s="3"/>
      <c r="I694" s="3"/>
      <c r="J694" s="3"/>
      <c r="K694" s="3"/>
      <c r="L694" s="3"/>
      <c r="M694" s="3"/>
      <c r="N694" s="3"/>
      <c r="O694" s="3"/>
      <c r="P694" s="3"/>
      <c r="Q694" s="3"/>
      <c r="R694" s="3"/>
      <c r="S694" s="3"/>
      <c r="T694" s="3"/>
    </row>
    <row r="695" spans="1:20" ht="15.75" customHeight="1">
      <c r="A695" s="3"/>
      <c r="B695" s="3"/>
      <c r="C695" s="3"/>
      <c r="D695" s="3"/>
      <c r="E695" s="3"/>
      <c r="F695" s="3"/>
      <c r="G695" s="3"/>
      <c r="H695" s="3"/>
      <c r="I695" s="3"/>
      <c r="J695" s="3"/>
      <c r="K695" s="3"/>
      <c r="L695" s="3"/>
      <c r="M695" s="3"/>
      <c r="N695" s="3"/>
      <c r="O695" s="3"/>
      <c r="P695" s="3"/>
      <c r="Q695" s="3"/>
      <c r="R695" s="3"/>
      <c r="S695" s="3"/>
      <c r="T695" s="3"/>
    </row>
    <row r="696" spans="1:20" ht="15.75" customHeight="1">
      <c r="A696" s="3"/>
      <c r="B696" s="3"/>
      <c r="C696" s="3"/>
      <c r="D696" s="3"/>
      <c r="E696" s="3"/>
      <c r="F696" s="3"/>
      <c r="G696" s="3"/>
      <c r="H696" s="3"/>
      <c r="I696" s="3"/>
      <c r="J696" s="3"/>
      <c r="K696" s="3"/>
      <c r="L696" s="3"/>
      <c r="M696" s="3"/>
      <c r="N696" s="3"/>
      <c r="O696" s="3"/>
      <c r="P696" s="3"/>
      <c r="Q696" s="3"/>
      <c r="R696" s="3"/>
      <c r="S696" s="3"/>
      <c r="T696" s="3"/>
    </row>
    <row r="697" spans="1:20" ht="15.75" customHeight="1">
      <c r="A697" s="3"/>
      <c r="B697" s="3"/>
      <c r="C697" s="3"/>
      <c r="D697" s="3"/>
      <c r="E697" s="3"/>
      <c r="F697" s="3"/>
      <c r="G697" s="3"/>
      <c r="H697" s="3"/>
      <c r="I697" s="3"/>
      <c r="J697" s="3"/>
      <c r="K697" s="3"/>
      <c r="L697" s="3"/>
      <c r="M697" s="3"/>
      <c r="N697" s="3"/>
      <c r="O697" s="3"/>
      <c r="P697" s="3"/>
      <c r="Q697" s="3"/>
      <c r="R697" s="3"/>
      <c r="S697" s="3"/>
      <c r="T697" s="3"/>
    </row>
    <row r="698" spans="1:20" ht="15.75" customHeight="1">
      <c r="A698" s="3"/>
      <c r="B698" s="3"/>
      <c r="C698" s="3"/>
      <c r="D698" s="3"/>
      <c r="E698" s="3"/>
      <c r="F698" s="3"/>
      <c r="G698" s="3"/>
      <c r="H698" s="3"/>
      <c r="I698" s="3"/>
      <c r="J698" s="3"/>
      <c r="K698" s="3"/>
      <c r="L698" s="3"/>
      <c r="M698" s="3"/>
      <c r="N698" s="3"/>
      <c r="O698" s="3"/>
      <c r="P698" s="3"/>
      <c r="Q698" s="3"/>
      <c r="R698" s="3"/>
      <c r="S698" s="3"/>
      <c r="T698" s="3"/>
    </row>
    <row r="699" spans="1:20" ht="15.75" customHeight="1">
      <c r="A699" s="3"/>
      <c r="B699" s="3"/>
      <c r="C699" s="3"/>
      <c r="D699" s="3"/>
      <c r="E699" s="3"/>
      <c r="F699" s="3"/>
      <c r="G699" s="3"/>
      <c r="H699" s="3"/>
      <c r="I699" s="3"/>
      <c r="J699" s="3"/>
      <c r="K699" s="3"/>
      <c r="L699" s="3"/>
      <c r="M699" s="3"/>
      <c r="N699" s="3"/>
      <c r="O699" s="3"/>
      <c r="P699" s="3"/>
      <c r="Q699" s="3"/>
      <c r="R699" s="3"/>
      <c r="S699" s="3"/>
      <c r="T699" s="3"/>
    </row>
    <row r="700" spans="1:20" ht="15.75" customHeight="1">
      <c r="A700" s="3"/>
      <c r="B700" s="3"/>
      <c r="C700" s="3"/>
      <c r="D700" s="3"/>
      <c r="E700" s="3"/>
      <c r="F700" s="3"/>
      <c r="G700" s="3"/>
      <c r="H700" s="3"/>
      <c r="I700" s="3"/>
      <c r="J700" s="3"/>
      <c r="K700" s="3"/>
      <c r="L700" s="3"/>
      <c r="M700" s="3"/>
      <c r="N700" s="3"/>
      <c r="O700" s="3"/>
      <c r="P700" s="3"/>
      <c r="Q700" s="3"/>
      <c r="R700" s="3"/>
      <c r="S700" s="3"/>
      <c r="T700" s="3"/>
    </row>
    <row r="701" spans="1:20" ht="15.75" customHeight="1">
      <c r="A701" s="3"/>
      <c r="B701" s="3"/>
      <c r="C701" s="3"/>
      <c r="D701" s="3"/>
      <c r="E701" s="3"/>
      <c r="F701" s="3"/>
      <c r="G701" s="3"/>
      <c r="H701" s="3"/>
      <c r="I701" s="3"/>
      <c r="J701" s="3"/>
      <c r="K701" s="3"/>
      <c r="L701" s="3"/>
      <c r="M701" s="3"/>
      <c r="N701" s="3"/>
      <c r="O701" s="3"/>
      <c r="P701" s="3"/>
      <c r="Q701" s="3"/>
      <c r="R701" s="3"/>
      <c r="S701" s="3"/>
      <c r="T701" s="3"/>
    </row>
    <row r="702" spans="1:20" ht="15.75" customHeight="1">
      <c r="A702" s="3"/>
      <c r="B702" s="3"/>
      <c r="C702" s="3"/>
      <c r="D702" s="3"/>
      <c r="E702" s="3"/>
      <c r="F702" s="3"/>
      <c r="G702" s="3"/>
      <c r="H702" s="3"/>
      <c r="I702" s="3"/>
      <c r="J702" s="3"/>
      <c r="K702" s="3"/>
      <c r="L702" s="3"/>
      <c r="M702" s="3"/>
      <c r="N702" s="3"/>
      <c r="O702" s="3"/>
      <c r="P702" s="3"/>
      <c r="Q702" s="3"/>
      <c r="R702" s="3"/>
      <c r="S702" s="3"/>
      <c r="T702" s="3"/>
    </row>
    <row r="703" spans="1:20" ht="15.75" customHeight="1">
      <c r="A703" s="3"/>
      <c r="B703" s="3"/>
      <c r="C703" s="3"/>
      <c r="D703" s="3"/>
      <c r="E703" s="3"/>
      <c r="F703" s="3"/>
      <c r="G703" s="3"/>
      <c r="H703" s="3"/>
      <c r="I703" s="3"/>
      <c r="J703" s="3"/>
      <c r="K703" s="3"/>
      <c r="L703" s="3"/>
      <c r="M703" s="3"/>
      <c r="N703" s="3"/>
      <c r="O703" s="3"/>
      <c r="P703" s="3"/>
      <c r="Q703" s="3"/>
      <c r="R703" s="3"/>
      <c r="S703" s="3"/>
      <c r="T703" s="3"/>
    </row>
    <row r="704" spans="1:20" ht="15.75" customHeight="1">
      <c r="A704" s="3"/>
      <c r="B704" s="3"/>
      <c r="C704" s="3"/>
      <c r="D704" s="3"/>
      <c r="E704" s="3"/>
      <c r="F704" s="3"/>
      <c r="G704" s="3"/>
      <c r="H704" s="3"/>
      <c r="I704" s="3"/>
      <c r="J704" s="3"/>
      <c r="K704" s="3"/>
      <c r="L704" s="3"/>
      <c r="M704" s="3"/>
      <c r="N704" s="3"/>
      <c r="O704" s="3"/>
      <c r="P704" s="3"/>
      <c r="Q704" s="3"/>
      <c r="R704" s="3"/>
      <c r="S704" s="3"/>
      <c r="T704" s="3"/>
    </row>
    <row r="705" spans="1:20" ht="15.75" customHeight="1">
      <c r="A705" s="3"/>
      <c r="B705" s="3"/>
      <c r="C705" s="3"/>
      <c r="D705" s="3"/>
      <c r="E705" s="3"/>
      <c r="F705" s="3"/>
      <c r="G705" s="3"/>
      <c r="H705" s="3"/>
      <c r="I705" s="3"/>
      <c r="J705" s="3"/>
      <c r="K705" s="3"/>
      <c r="L705" s="3"/>
      <c r="M705" s="3"/>
      <c r="N705" s="3"/>
      <c r="O705" s="3"/>
      <c r="P705" s="3"/>
      <c r="Q705" s="3"/>
      <c r="R705" s="3"/>
      <c r="S705" s="3"/>
      <c r="T705" s="3"/>
    </row>
    <row r="706" spans="1:20" ht="15.75" customHeight="1">
      <c r="A706" s="3"/>
      <c r="B706" s="3"/>
      <c r="C706" s="3"/>
      <c r="D706" s="3"/>
      <c r="E706" s="3"/>
      <c r="F706" s="3"/>
      <c r="G706" s="3"/>
      <c r="H706" s="3"/>
      <c r="I706" s="3"/>
      <c r="J706" s="3"/>
      <c r="K706" s="3"/>
      <c r="L706" s="3"/>
      <c r="M706" s="3"/>
      <c r="N706" s="3"/>
      <c r="O706" s="3"/>
      <c r="P706" s="3"/>
      <c r="Q706" s="3"/>
      <c r="R706" s="3"/>
      <c r="S706" s="3"/>
      <c r="T706" s="3"/>
    </row>
    <row r="707" spans="1:20" ht="15.75" customHeight="1">
      <c r="A707" s="3"/>
      <c r="B707" s="3"/>
      <c r="C707" s="3"/>
      <c r="D707" s="3"/>
      <c r="E707" s="3"/>
      <c r="F707" s="3"/>
      <c r="G707" s="3"/>
      <c r="H707" s="3"/>
      <c r="I707" s="3"/>
      <c r="J707" s="3"/>
      <c r="K707" s="3"/>
      <c r="L707" s="3"/>
      <c r="M707" s="3"/>
      <c r="N707" s="3"/>
      <c r="O707" s="3"/>
      <c r="P707" s="3"/>
      <c r="Q707" s="3"/>
      <c r="R707" s="3"/>
      <c r="S707" s="3"/>
      <c r="T707" s="3"/>
    </row>
    <row r="708" spans="1:20" ht="15.75" customHeight="1">
      <c r="A708" s="3"/>
      <c r="B708" s="3"/>
      <c r="C708" s="3"/>
      <c r="D708" s="3"/>
      <c r="E708" s="3"/>
      <c r="F708" s="3"/>
      <c r="G708" s="3"/>
      <c r="H708" s="3"/>
      <c r="I708" s="3"/>
      <c r="J708" s="3"/>
      <c r="K708" s="3"/>
      <c r="L708" s="3"/>
      <c r="M708" s="3"/>
      <c r="N708" s="3"/>
      <c r="O708" s="3"/>
      <c r="P708" s="3"/>
      <c r="Q708" s="3"/>
      <c r="R708" s="3"/>
      <c r="S708" s="3"/>
      <c r="T708" s="3"/>
    </row>
    <row r="709" spans="1:20" ht="15.75" customHeight="1">
      <c r="A709" s="3"/>
      <c r="B709" s="3"/>
      <c r="C709" s="3"/>
      <c r="D709" s="3"/>
      <c r="E709" s="3"/>
      <c r="F709" s="3"/>
      <c r="G709" s="3"/>
      <c r="H709" s="3"/>
      <c r="I709" s="3"/>
      <c r="J709" s="3"/>
      <c r="K709" s="3"/>
      <c r="L709" s="3"/>
      <c r="M709" s="3"/>
      <c r="N709" s="3"/>
      <c r="O709" s="3"/>
      <c r="P709" s="3"/>
      <c r="Q709" s="3"/>
      <c r="R709" s="3"/>
      <c r="S709" s="3"/>
      <c r="T709" s="3"/>
    </row>
    <row r="710" spans="1:20" ht="15.75" customHeight="1">
      <c r="A710" s="3"/>
      <c r="B710" s="3"/>
      <c r="C710" s="3"/>
      <c r="D710" s="3"/>
      <c r="E710" s="3"/>
      <c r="F710" s="3"/>
      <c r="G710" s="3"/>
      <c r="H710" s="3"/>
      <c r="I710" s="3"/>
      <c r="J710" s="3"/>
      <c r="K710" s="3"/>
      <c r="L710" s="3"/>
      <c r="M710" s="3"/>
      <c r="N710" s="3"/>
      <c r="O710" s="3"/>
      <c r="P710" s="3"/>
      <c r="Q710" s="3"/>
      <c r="R710" s="3"/>
      <c r="S710" s="3"/>
      <c r="T710" s="3"/>
    </row>
    <row r="711" spans="1:20" ht="15.75" customHeight="1">
      <c r="A711" s="3"/>
      <c r="B711" s="3"/>
      <c r="C711" s="3"/>
      <c r="D711" s="3"/>
      <c r="E711" s="3"/>
      <c r="F711" s="3"/>
      <c r="G711" s="3"/>
      <c r="H711" s="3"/>
      <c r="I711" s="3"/>
      <c r="J711" s="3"/>
      <c r="K711" s="3"/>
      <c r="L711" s="3"/>
      <c r="M711" s="3"/>
      <c r="N711" s="3"/>
      <c r="O711" s="3"/>
      <c r="P711" s="3"/>
      <c r="Q711" s="3"/>
      <c r="R711" s="3"/>
      <c r="S711" s="3"/>
      <c r="T711" s="3"/>
    </row>
    <row r="712" spans="1:20" ht="15.75" customHeight="1">
      <c r="A712" s="3"/>
      <c r="B712" s="3"/>
      <c r="C712" s="3"/>
      <c r="D712" s="3"/>
      <c r="E712" s="3"/>
      <c r="F712" s="3"/>
      <c r="G712" s="3"/>
      <c r="H712" s="3"/>
      <c r="I712" s="3"/>
      <c r="J712" s="3"/>
      <c r="K712" s="3"/>
      <c r="L712" s="3"/>
      <c r="M712" s="3"/>
      <c r="N712" s="3"/>
      <c r="O712" s="3"/>
      <c r="P712" s="3"/>
      <c r="Q712" s="3"/>
      <c r="R712" s="3"/>
      <c r="S712" s="3"/>
      <c r="T712" s="3"/>
    </row>
    <row r="713" spans="1:20" ht="15.75" customHeight="1">
      <c r="A713" s="3"/>
      <c r="B713" s="3"/>
      <c r="C713" s="3"/>
      <c r="D713" s="3"/>
      <c r="E713" s="3"/>
      <c r="F713" s="3"/>
      <c r="G713" s="3"/>
      <c r="H713" s="3"/>
      <c r="I713" s="3"/>
      <c r="J713" s="3"/>
      <c r="K713" s="3"/>
      <c r="L713" s="3"/>
      <c r="M713" s="3"/>
      <c r="N713" s="3"/>
      <c r="O713" s="3"/>
      <c r="P713" s="3"/>
      <c r="Q713" s="3"/>
      <c r="R713" s="3"/>
      <c r="S713" s="3"/>
      <c r="T713" s="3"/>
    </row>
    <row r="714" spans="1:20" ht="15.75" customHeight="1">
      <c r="A714" s="3"/>
      <c r="B714" s="3"/>
      <c r="C714" s="3"/>
      <c r="D714" s="3"/>
      <c r="E714" s="3"/>
      <c r="F714" s="3"/>
      <c r="G714" s="3"/>
      <c r="H714" s="3"/>
      <c r="I714" s="3"/>
      <c r="J714" s="3"/>
      <c r="K714" s="3"/>
      <c r="L714" s="3"/>
      <c r="M714" s="3"/>
      <c r="N714" s="3"/>
      <c r="O714" s="3"/>
      <c r="P714" s="3"/>
      <c r="Q714" s="3"/>
      <c r="R714" s="3"/>
      <c r="S714" s="3"/>
      <c r="T714" s="3"/>
    </row>
    <row r="715" spans="1:20" ht="15.75" customHeight="1">
      <c r="A715" s="3"/>
      <c r="B715" s="3"/>
      <c r="C715" s="3"/>
      <c r="D715" s="3"/>
      <c r="E715" s="3"/>
      <c r="F715" s="3"/>
      <c r="G715" s="3"/>
      <c r="H715" s="3"/>
      <c r="I715" s="3"/>
      <c r="J715" s="3"/>
      <c r="K715" s="3"/>
      <c r="L715" s="3"/>
      <c r="M715" s="3"/>
      <c r="N715" s="3"/>
      <c r="O715" s="3"/>
      <c r="P715" s="3"/>
      <c r="Q715" s="3"/>
      <c r="R715" s="3"/>
      <c r="S715" s="3"/>
      <c r="T715" s="3"/>
    </row>
    <row r="716" spans="1:20" ht="15.75" customHeight="1">
      <c r="A716" s="3"/>
      <c r="B716" s="3"/>
      <c r="C716" s="3"/>
      <c r="D716" s="3"/>
      <c r="E716" s="3"/>
      <c r="F716" s="3"/>
      <c r="G716" s="3"/>
      <c r="H716" s="3"/>
      <c r="I716" s="3"/>
      <c r="J716" s="3"/>
      <c r="K716" s="3"/>
      <c r="L716" s="3"/>
      <c r="M716" s="3"/>
      <c r="N716" s="3"/>
      <c r="O716" s="3"/>
      <c r="P716" s="3"/>
      <c r="Q716" s="3"/>
      <c r="R716" s="3"/>
      <c r="S716" s="3"/>
      <c r="T716" s="3"/>
    </row>
    <row r="717" spans="1:20" ht="15.75" customHeight="1">
      <c r="A717" s="3"/>
      <c r="B717" s="3"/>
      <c r="C717" s="3"/>
      <c r="D717" s="3"/>
      <c r="E717" s="3"/>
      <c r="F717" s="3"/>
      <c r="G717" s="3"/>
      <c r="H717" s="3"/>
      <c r="I717" s="3"/>
      <c r="J717" s="3"/>
      <c r="K717" s="3"/>
      <c r="L717" s="3"/>
      <c r="M717" s="3"/>
      <c r="N717" s="3"/>
      <c r="O717" s="3"/>
      <c r="P717" s="3"/>
      <c r="Q717" s="3"/>
      <c r="R717" s="3"/>
      <c r="S717" s="3"/>
      <c r="T717" s="3"/>
    </row>
    <row r="718" spans="1:20" ht="15.75" customHeight="1">
      <c r="A718" s="3"/>
      <c r="B718" s="3"/>
      <c r="C718" s="3"/>
      <c r="D718" s="3"/>
      <c r="E718" s="3"/>
      <c r="F718" s="3"/>
      <c r="G718" s="3"/>
      <c r="H718" s="3"/>
      <c r="I718" s="3"/>
      <c r="J718" s="3"/>
      <c r="K718" s="3"/>
      <c r="L718" s="3"/>
      <c r="M718" s="3"/>
      <c r="N718" s="3"/>
      <c r="O718" s="3"/>
      <c r="P718" s="3"/>
      <c r="Q718" s="3"/>
      <c r="R718" s="3"/>
      <c r="S718" s="3"/>
      <c r="T718" s="3"/>
    </row>
    <row r="719" spans="1:20" ht="15.75" customHeight="1">
      <c r="A719" s="3"/>
      <c r="B719" s="3"/>
      <c r="C719" s="3"/>
      <c r="D719" s="3"/>
      <c r="E719" s="3"/>
      <c r="F719" s="3"/>
      <c r="G719" s="3"/>
      <c r="H719" s="3"/>
      <c r="I719" s="3"/>
      <c r="J719" s="3"/>
      <c r="K719" s="3"/>
      <c r="L719" s="3"/>
      <c r="M719" s="3"/>
      <c r="N719" s="3"/>
      <c r="O719" s="3"/>
      <c r="P719" s="3"/>
      <c r="Q719" s="3"/>
      <c r="R719" s="3"/>
      <c r="S719" s="3"/>
      <c r="T719" s="3"/>
    </row>
    <row r="720" spans="1:20" ht="15.75" customHeight="1">
      <c r="A720" s="3"/>
      <c r="B720" s="3"/>
      <c r="C720" s="3"/>
      <c r="D720" s="3"/>
      <c r="E720" s="3"/>
      <c r="F720" s="3"/>
      <c r="G720" s="3"/>
      <c r="H720" s="3"/>
      <c r="I720" s="3"/>
      <c r="J720" s="3"/>
      <c r="K720" s="3"/>
      <c r="L720" s="3"/>
      <c r="M720" s="3"/>
      <c r="N720" s="3"/>
      <c r="O720" s="3"/>
      <c r="P720" s="3"/>
      <c r="Q720" s="3"/>
      <c r="R720" s="3"/>
      <c r="S720" s="3"/>
      <c r="T720" s="3"/>
    </row>
    <row r="721" spans="1:20" ht="15.75" customHeight="1">
      <c r="A721" s="3"/>
      <c r="B721" s="3"/>
      <c r="C721" s="3"/>
      <c r="D721" s="3"/>
      <c r="E721" s="3"/>
      <c r="F721" s="3"/>
      <c r="G721" s="3"/>
      <c r="H721" s="3"/>
      <c r="I721" s="3"/>
      <c r="J721" s="3"/>
      <c r="K721" s="3"/>
      <c r="L721" s="3"/>
      <c r="M721" s="3"/>
      <c r="N721" s="3"/>
      <c r="O721" s="3"/>
      <c r="P721" s="3"/>
      <c r="Q721" s="3"/>
      <c r="R721" s="3"/>
      <c r="S721" s="3"/>
      <c r="T721" s="3"/>
    </row>
    <row r="722" spans="1:20" ht="15.75" customHeight="1">
      <c r="A722" s="3"/>
      <c r="B722" s="3"/>
      <c r="C722" s="3"/>
      <c r="D722" s="3"/>
      <c r="E722" s="3"/>
      <c r="F722" s="3"/>
      <c r="G722" s="3"/>
      <c r="H722" s="3"/>
      <c r="I722" s="3"/>
      <c r="J722" s="3"/>
      <c r="K722" s="3"/>
      <c r="L722" s="3"/>
      <c r="M722" s="3"/>
      <c r="N722" s="3"/>
      <c r="O722" s="3"/>
      <c r="P722" s="3"/>
      <c r="Q722" s="3"/>
      <c r="R722" s="3"/>
      <c r="S722" s="3"/>
      <c r="T722" s="3"/>
    </row>
    <row r="723" spans="1:20" ht="15.75" customHeight="1">
      <c r="A723" s="3"/>
      <c r="B723" s="3"/>
      <c r="C723" s="3"/>
      <c r="D723" s="3"/>
      <c r="E723" s="3"/>
      <c r="F723" s="3"/>
      <c r="G723" s="3"/>
      <c r="H723" s="3"/>
      <c r="I723" s="3"/>
      <c r="J723" s="3"/>
      <c r="K723" s="3"/>
      <c r="L723" s="3"/>
      <c r="M723" s="3"/>
      <c r="N723" s="3"/>
      <c r="O723" s="3"/>
      <c r="P723" s="3"/>
      <c r="Q723" s="3"/>
      <c r="R723" s="3"/>
      <c r="S723" s="3"/>
      <c r="T723" s="3"/>
    </row>
    <row r="724" spans="1:20" ht="15.75" customHeight="1">
      <c r="A724" s="3"/>
      <c r="B724" s="3"/>
      <c r="C724" s="3"/>
      <c r="D724" s="3"/>
      <c r="E724" s="3"/>
      <c r="F724" s="3"/>
      <c r="G724" s="3"/>
      <c r="H724" s="3"/>
      <c r="I724" s="3"/>
      <c r="J724" s="3"/>
      <c r="K724" s="3"/>
      <c r="L724" s="3"/>
      <c r="M724" s="3"/>
      <c r="N724" s="3"/>
      <c r="O724" s="3"/>
      <c r="P724" s="3"/>
      <c r="Q724" s="3"/>
      <c r="R724" s="3"/>
      <c r="S724" s="3"/>
      <c r="T724" s="3"/>
    </row>
    <row r="725" spans="1:20" ht="15.75" customHeight="1">
      <c r="A725" s="3"/>
      <c r="B725" s="3"/>
      <c r="C725" s="3"/>
      <c r="D725" s="3"/>
      <c r="E725" s="3"/>
      <c r="F725" s="3"/>
      <c r="G725" s="3"/>
      <c r="H725" s="3"/>
      <c r="I725" s="3"/>
      <c r="J725" s="3"/>
      <c r="K725" s="3"/>
      <c r="L725" s="3"/>
      <c r="M725" s="3"/>
      <c r="N725" s="3"/>
      <c r="O725" s="3"/>
      <c r="P725" s="3"/>
      <c r="Q725" s="3"/>
      <c r="R725" s="3"/>
      <c r="S725" s="3"/>
      <c r="T725" s="3"/>
    </row>
    <row r="726" spans="1:20" ht="15.75" customHeight="1">
      <c r="A726" s="3"/>
      <c r="B726" s="3"/>
      <c r="C726" s="3"/>
      <c r="D726" s="3"/>
      <c r="E726" s="3"/>
      <c r="F726" s="3"/>
      <c r="G726" s="3"/>
      <c r="H726" s="3"/>
      <c r="I726" s="3"/>
      <c r="J726" s="3"/>
      <c r="K726" s="3"/>
      <c r="L726" s="3"/>
      <c r="M726" s="3"/>
      <c r="N726" s="3"/>
      <c r="O726" s="3"/>
      <c r="P726" s="3"/>
      <c r="Q726" s="3"/>
      <c r="R726" s="3"/>
      <c r="S726" s="3"/>
      <c r="T726" s="3"/>
    </row>
    <row r="727" spans="1:20" ht="15.75" customHeight="1">
      <c r="A727" s="3"/>
      <c r="B727" s="3"/>
      <c r="C727" s="3"/>
      <c r="D727" s="3"/>
      <c r="E727" s="3"/>
      <c r="F727" s="3"/>
      <c r="G727" s="3"/>
      <c r="H727" s="3"/>
      <c r="I727" s="3"/>
      <c r="J727" s="3"/>
      <c r="K727" s="3"/>
      <c r="L727" s="3"/>
      <c r="M727" s="3"/>
      <c r="N727" s="3"/>
      <c r="O727" s="3"/>
      <c r="P727" s="3"/>
      <c r="Q727" s="3"/>
      <c r="R727" s="3"/>
      <c r="S727" s="3"/>
      <c r="T727" s="3"/>
    </row>
    <row r="728" spans="1:20" ht="15.75" customHeight="1">
      <c r="A728" s="3"/>
      <c r="B728" s="3"/>
      <c r="C728" s="3"/>
      <c r="D728" s="3"/>
      <c r="E728" s="3"/>
      <c r="F728" s="3"/>
      <c r="G728" s="3"/>
      <c r="H728" s="3"/>
      <c r="I728" s="3"/>
      <c r="J728" s="3"/>
      <c r="K728" s="3"/>
      <c r="L728" s="3"/>
      <c r="M728" s="3"/>
      <c r="N728" s="3"/>
      <c r="O728" s="3"/>
      <c r="P728" s="3"/>
      <c r="Q728" s="3"/>
      <c r="R728" s="3"/>
      <c r="S728" s="3"/>
      <c r="T728" s="3"/>
    </row>
    <row r="729" spans="1:20" ht="15.75" customHeight="1">
      <c r="A729" s="3"/>
      <c r="B729" s="3"/>
      <c r="C729" s="3"/>
      <c r="D729" s="3"/>
      <c r="E729" s="3"/>
      <c r="F729" s="3"/>
      <c r="G729" s="3"/>
      <c r="H729" s="3"/>
      <c r="I729" s="3"/>
      <c r="J729" s="3"/>
      <c r="K729" s="3"/>
      <c r="L729" s="3"/>
      <c r="M729" s="3"/>
      <c r="N729" s="3"/>
      <c r="O729" s="3"/>
      <c r="P729" s="3"/>
      <c r="Q729" s="3"/>
      <c r="R729" s="3"/>
      <c r="S729" s="3"/>
      <c r="T729" s="3"/>
    </row>
    <row r="730" spans="1:20" ht="15.75" customHeight="1">
      <c r="A730" s="3"/>
      <c r="B730" s="3"/>
      <c r="C730" s="3"/>
      <c r="D730" s="3"/>
      <c r="E730" s="3"/>
      <c r="F730" s="3"/>
      <c r="G730" s="3"/>
      <c r="H730" s="3"/>
      <c r="I730" s="3"/>
      <c r="J730" s="3"/>
      <c r="K730" s="3"/>
      <c r="L730" s="3"/>
      <c r="M730" s="3"/>
      <c r="N730" s="3"/>
      <c r="O730" s="3"/>
      <c r="P730" s="3"/>
      <c r="Q730" s="3"/>
      <c r="R730" s="3"/>
      <c r="S730" s="3"/>
      <c r="T730" s="3"/>
    </row>
    <row r="731" spans="1:20" ht="15.75" customHeight="1">
      <c r="A731" s="3"/>
      <c r="B731" s="3"/>
      <c r="C731" s="3"/>
      <c r="D731" s="3"/>
      <c r="E731" s="3"/>
      <c r="F731" s="3"/>
      <c r="G731" s="3"/>
      <c r="H731" s="3"/>
      <c r="I731" s="3"/>
      <c r="J731" s="3"/>
      <c r="K731" s="3"/>
      <c r="L731" s="3"/>
      <c r="M731" s="3"/>
      <c r="N731" s="3"/>
      <c r="O731" s="3"/>
      <c r="P731" s="3"/>
      <c r="Q731" s="3"/>
      <c r="R731" s="3"/>
      <c r="S731" s="3"/>
      <c r="T731" s="3"/>
    </row>
    <row r="732" spans="1:20" ht="15.75" customHeight="1">
      <c r="A732" s="3"/>
      <c r="B732" s="3"/>
      <c r="C732" s="3"/>
      <c r="D732" s="3"/>
      <c r="E732" s="3"/>
      <c r="F732" s="3"/>
      <c r="G732" s="3"/>
      <c r="H732" s="3"/>
      <c r="I732" s="3"/>
      <c r="J732" s="3"/>
      <c r="K732" s="3"/>
      <c r="L732" s="3"/>
      <c r="M732" s="3"/>
      <c r="N732" s="3"/>
      <c r="O732" s="3"/>
      <c r="P732" s="3"/>
      <c r="Q732" s="3"/>
      <c r="R732" s="3"/>
      <c r="S732" s="3"/>
      <c r="T732" s="3"/>
    </row>
    <row r="733" spans="1:20" ht="15.75" customHeight="1">
      <c r="A733" s="3"/>
      <c r="B733" s="3"/>
      <c r="C733" s="3"/>
      <c r="D733" s="3"/>
      <c r="E733" s="3"/>
      <c r="F733" s="3"/>
      <c r="G733" s="3"/>
      <c r="H733" s="3"/>
      <c r="I733" s="3"/>
      <c r="J733" s="3"/>
      <c r="K733" s="3"/>
      <c r="L733" s="3"/>
      <c r="M733" s="3"/>
      <c r="N733" s="3"/>
      <c r="O733" s="3"/>
      <c r="P733" s="3"/>
      <c r="Q733" s="3"/>
      <c r="R733" s="3"/>
      <c r="S733" s="3"/>
      <c r="T733" s="3"/>
    </row>
    <row r="734" spans="1:20" ht="15.75" customHeight="1">
      <c r="A734" s="3"/>
      <c r="B734" s="3"/>
      <c r="C734" s="3"/>
      <c r="D734" s="3"/>
      <c r="E734" s="3"/>
      <c r="F734" s="3"/>
      <c r="G734" s="3"/>
      <c r="H734" s="3"/>
      <c r="I734" s="3"/>
      <c r="J734" s="3"/>
      <c r="K734" s="3"/>
      <c r="L734" s="3"/>
      <c r="M734" s="3"/>
      <c r="N734" s="3"/>
      <c r="O734" s="3"/>
      <c r="P734" s="3"/>
      <c r="Q734" s="3"/>
      <c r="R734" s="3"/>
      <c r="S734" s="3"/>
      <c r="T734" s="3"/>
    </row>
    <row r="735" spans="1:20" ht="15.75" customHeight="1">
      <c r="A735" s="3"/>
      <c r="B735" s="3"/>
      <c r="C735" s="3"/>
      <c r="D735" s="3"/>
      <c r="E735" s="3"/>
      <c r="F735" s="3"/>
      <c r="G735" s="3"/>
      <c r="H735" s="3"/>
      <c r="I735" s="3"/>
      <c r="J735" s="3"/>
      <c r="K735" s="3"/>
      <c r="L735" s="3"/>
      <c r="M735" s="3"/>
      <c r="N735" s="3"/>
      <c r="O735" s="3"/>
      <c r="P735" s="3"/>
      <c r="Q735" s="3"/>
      <c r="R735" s="3"/>
      <c r="S735" s="3"/>
      <c r="T735" s="3"/>
    </row>
    <row r="736" spans="1:20" ht="15.75" customHeight="1">
      <c r="A736" s="3"/>
      <c r="B736" s="3"/>
      <c r="C736" s="3"/>
      <c r="D736" s="3"/>
      <c r="E736" s="3"/>
      <c r="F736" s="3"/>
      <c r="G736" s="3"/>
      <c r="H736" s="3"/>
      <c r="I736" s="3"/>
      <c r="J736" s="3"/>
      <c r="K736" s="3"/>
      <c r="L736" s="3"/>
      <c r="M736" s="3"/>
      <c r="N736" s="3"/>
      <c r="O736" s="3"/>
      <c r="P736" s="3"/>
      <c r="Q736" s="3"/>
      <c r="R736" s="3"/>
      <c r="S736" s="3"/>
      <c r="T736" s="3"/>
    </row>
    <row r="737" spans="1:20" ht="15.75" customHeight="1">
      <c r="A737" s="3"/>
      <c r="B737" s="3"/>
      <c r="C737" s="3"/>
      <c r="D737" s="3"/>
      <c r="E737" s="3"/>
      <c r="F737" s="3"/>
      <c r="G737" s="3"/>
      <c r="H737" s="3"/>
      <c r="I737" s="3"/>
      <c r="J737" s="3"/>
      <c r="K737" s="3"/>
      <c r="L737" s="3"/>
      <c r="M737" s="3"/>
      <c r="N737" s="3"/>
      <c r="O737" s="3"/>
      <c r="P737" s="3"/>
      <c r="Q737" s="3"/>
      <c r="R737" s="3"/>
      <c r="S737" s="3"/>
      <c r="T737" s="3"/>
    </row>
    <row r="738" spans="1:20" ht="15.75" customHeight="1">
      <c r="A738" s="3"/>
      <c r="B738" s="3"/>
      <c r="C738" s="3"/>
      <c r="D738" s="3"/>
      <c r="E738" s="3"/>
      <c r="F738" s="3"/>
      <c r="G738" s="3"/>
      <c r="H738" s="3"/>
      <c r="I738" s="3"/>
      <c r="J738" s="3"/>
      <c r="K738" s="3"/>
      <c r="L738" s="3"/>
      <c r="M738" s="3"/>
      <c r="N738" s="3"/>
      <c r="O738" s="3"/>
      <c r="P738" s="3"/>
      <c r="Q738" s="3"/>
      <c r="R738" s="3"/>
      <c r="S738" s="3"/>
      <c r="T738" s="3"/>
    </row>
    <row r="739" spans="1:20" ht="15.75" customHeight="1">
      <c r="A739" s="3"/>
      <c r="B739" s="3"/>
      <c r="C739" s="3"/>
      <c r="D739" s="3"/>
      <c r="E739" s="3"/>
      <c r="F739" s="3"/>
      <c r="G739" s="3"/>
      <c r="H739" s="3"/>
      <c r="I739" s="3"/>
      <c r="J739" s="3"/>
      <c r="K739" s="3"/>
      <c r="L739" s="3"/>
      <c r="M739" s="3"/>
      <c r="N739" s="3"/>
      <c r="O739" s="3"/>
      <c r="P739" s="3"/>
      <c r="Q739" s="3"/>
      <c r="R739" s="3"/>
      <c r="S739" s="3"/>
      <c r="T739" s="3"/>
    </row>
    <row r="740" spans="1:20" ht="15.75" customHeight="1">
      <c r="A740" s="3"/>
      <c r="B740" s="3"/>
      <c r="C740" s="3"/>
      <c r="D740" s="3"/>
      <c r="E740" s="3"/>
      <c r="F740" s="3"/>
      <c r="G740" s="3"/>
      <c r="H740" s="3"/>
      <c r="I740" s="3"/>
      <c r="J740" s="3"/>
      <c r="K740" s="3"/>
      <c r="L740" s="3"/>
      <c r="M740" s="3"/>
      <c r="N740" s="3"/>
      <c r="O740" s="3"/>
      <c r="P740" s="3"/>
      <c r="Q740" s="3"/>
      <c r="R740" s="3"/>
      <c r="S740" s="3"/>
      <c r="T740" s="3"/>
    </row>
    <row r="741" spans="1:20" ht="15.75" customHeight="1">
      <c r="A741" s="3"/>
      <c r="B741" s="3"/>
      <c r="C741" s="3"/>
      <c r="D741" s="3"/>
      <c r="E741" s="3"/>
      <c r="F741" s="3"/>
      <c r="G741" s="3"/>
      <c r="H741" s="3"/>
      <c r="I741" s="3"/>
      <c r="J741" s="3"/>
      <c r="K741" s="3"/>
      <c r="L741" s="3"/>
      <c r="M741" s="3"/>
      <c r="N741" s="3"/>
      <c r="O741" s="3"/>
      <c r="P741" s="3"/>
      <c r="Q741" s="3"/>
      <c r="R741" s="3"/>
      <c r="S741" s="3"/>
      <c r="T741" s="3"/>
    </row>
    <row r="742" spans="1:20" ht="15.75" customHeight="1">
      <c r="A742" s="3"/>
      <c r="B742" s="3"/>
      <c r="C742" s="3"/>
      <c r="D742" s="3"/>
      <c r="E742" s="3"/>
      <c r="F742" s="3"/>
      <c r="G742" s="3"/>
      <c r="H742" s="3"/>
      <c r="I742" s="3"/>
      <c r="J742" s="3"/>
      <c r="K742" s="3"/>
      <c r="L742" s="3"/>
      <c r="M742" s="3"/>
      <c r="N742" s="3"/>
      <c r="O742" s="3"/>
      <c r="P742" s="3"/>
      <c r="Q742" s="3"/>
      <c r="R742" s="3"/>
      <c r="S742" s="3"/>
      <c r="T742" s="3"/>
    </row>
    <row r="743" spans="1:20" ht="15.75" customHeight="1">
      <c r="A743" s="3"/>
      <c r="B743" s="3"/>
      <c r="C743" s="3"/>
      <c r="D743" s="3"/>
      <c r="E743" s="3"/>
      <c r="F743" s="3"/>
      <c r="G743" s="3"/>
      <c r="H743" s="3"/>
      <c r="I743" s="3"/>
      <c r="J743" s="3"/>
      <c r="K743" s="3"/>
      <c r="L743" s="3"/>
      <c r="M743" s="3"/>
      <c r="N743" s="3"/>
      <c r="O743" s="3"/>
      <c r="P743" s="3"/>
      <c r="Q743" s="3"/>
      <c r="R743" s="3"/>
      <c r="S743" s="3"/>
      <c r="T743" s="3"/>
    </row>
    <row r="744" spans="1:20" ht="15.75" customHeight="1">
      <c r="A744" s="3"/>
      <c r="B744" s="3"/>
      <c r="C744" s="3"/>
      <c r="D744" s="3"/>
      <c r="E744" s="3"/>
      <c r="F744" s="3"/>
      <c r="G744" s="3"/>
      <c r="H744" s="3"/>
      <c r="I744" s="3"/>
      <c r="J744" s="3"/>
      <c r="K744" s="3"/>
      <c r="L744" s="3"/>
      <c r="M744" s="3"/>
      <c r="N744" s="3"/>
      <c r="O744" s="3"/>
      <c r="P744" s="3"/>
      <c r="Q744" s="3"/>
      <c r="R744" s="3"/>
      <c r="S744" s="3"/>
      <c r="T744" s="3"/>
    </row>
    <row r="745" spans="1:20" ht="15.75" customHeight="1">
      <c r="A745" s="3"/>
      <c r="B745" s="3"/>
      <c r="C745" s="3"/>
      <c r="D745" s="3"/>
      <c r="E745" s="3"/>
      <c r="F745" s="3"/>
      <c r="G745" s="3"/>
      <c r="H745" s="3"/>
      <c r="I745" s="3"/>
      <c r="J745" s="3"/>
      <c r="K745" s="3"/>
      <c r="L745" s="3"/>
      <c r="M745" s="3"/>
      <c r="N745" s="3"/>
      <c r="O745" s="3"/>
      <c r="P745" s="3"/>
      <c r="Q745" s="3"/>
      <c r="R745" s="3"/>
      <c r="S745" s="3"/>
      <c r="T745" s="3"/>
    </row>
    <row r="746" spans="1:20" ht="15.75" customHeight="1">
      <c r="A746" s="3"/>
      <c r="B746" s="3"/>
      <c r="C746" s="3"/>
      <c r="D746" s="3"/>
      <c r="E746" s="3"/>
      <c r="F746" s="3"/>
      <c r="G746" s="3"/>
      <c r="H746" s="3"/>
      <c r="I746" s="3"/>
      <c r="J746" s="3"/>
      <c r="K746" s="3"/>
      <c r="L746" s="3"/>
      <c r="M746" s="3"/>
      <c r="N746" s="3"/>
      <c r="O746" s="3"/>
      <c r="P746" s="3"/>
      <c r="Q746" s="3"/>
      <c r="R746" s="3"/>
      <c r="S746" s="3"/>
      <c r="T746" s="3"/>
    </row>
    <row r="747" spans="1:20" ht="15.75" customHeight="1">
      <c r="A747" s="3"/>
      <c r="B747" s="3"/>
      <c r="C747" s="3"/>
      <c r="D747" s="3"/>
      <c r="E747" s="3"/>
      <c r="F747" s="3"/>
      <c r="G747" s="3"/>
      <c r="H747" s="3"/>
      <c r="I747" s="3"/>
      <c r="J747" s="3"/>
      <c r="K747" s="3"/>
      <c r="L747" s="3"/>
      <c r="M747" s="3"/>
      <c r="N747" s="3"/>
      <c r="O747" s="3"/>
      <c r="P747" s="3"/>
      <c r="Q747" s="3"/>
      <c r="R747" s="3"/>
      <c r="S747" s="3"/>
      <c r="T747" s="3"/>
    </row>
    <row r="748" spans="1:20" ht="15.75" customHeight="1">
      <c r="A748" s="3"/>
      <c r="B748" s="3"/>
      <c r="C748" s="3"/>
      <c r="D748" s="3"/>
      <c r="E748" s="3"/>
      <c r="F748" s="3"/>
      <c r="G748" s="3"/>
      <c r="H748" s="3"/>
      <c r="I748" s="3"/>
      <c r="J748" s="3"/>
      <c r="K748" s="3"/>
      <c r="L748" s="3"/>
      <c r="M748" s="3"/>
      <c r="N748" s="3"/>
      <c r="O748" s="3"/>
      <c r="P748" s="3"/>
      <c r="Q748" s="3"/>
      <c r="R748" s="3"/>
      <c r="S748" s="3"/>
      <c r="T748" s="3"/>
    </row>
    <row r="749" spans="1:20" ht="15.75" customHeight="1">
      <c r="A749" s="3"/>
      <c r="B749" s="3"/>
      <c r="C749" s="3"/>
      <c r="D749" s="3"/>
      <c r="E749" s="3"/>
      <c r="F749" s="3"/>
      <c r="G749" s="3"/>
      <c r="H749" s="3"/>
      <c r="I749" s="3"/>
      <c r="J749" s="3"/>
      <c r="K749" s="3"/>
      <c r="L749" s="3"/>
      <c r="M749" s="3"/>
      <c r="N749" s="3"/>
      <c r="O749" s="3"/>
      <c r="P749" s="3"/>
      <c r="Q749" s="3"/>
      <c r="R749" s="3"/>
      <c r="S749" s="3"/>
      <c r="T749" s="3"/>
    </row>
    <row r="750" spans="1:20" ht="15.75" customHeight="1">
      <c r="A750" s="3"/>
      <c r="B750" s="3"/>
      <c r="C750" s="3"/>
      <c r="D750" s="3"/>
      <c r="E750" s="3"/>
      <c r="F750" s="3"/>
      <c r="G750" s="3"/>
      <c r="H750" s="3"/>
      <c r="I750" s="3"/>
      <c r="J750" s="3"/>
      <c r="K750" s="3"/>
      <c r="L750" s="3"/>
      <c r="M750" s="3"/>
      <c r="N750" s="3"/>
      <c r="O750" s="3"/>
      <c r="P750" s="3"/>
      <c r="Q750" s="3"/>
      <c r="R750" s="3"/>
      <c r="S750" s="3"/>
      <c r="T750" s="3"/>
    </row>
    <row r="751" spans="1:20" ht="15.75" customHeight="1">
      <c r="A751" s="3"/>
      <c r="B751" s="3"/>
      <c r="C751" s="3"/>
      <c r="D751" s="3"/>
      <c r="E751" s="3"/>
      <c r="F751" s="3"/>
      <c r="G751" s="3"/>
      <c r="H751" s="3"/>
      <c r="I751" s="3"/>
      <c r="J751" s="3"/>
      <c r="K751" s="3"/>
      <c r="L751" s="3"/>
      <c r="M751" s="3"/>
      <c r="N751" s="3"/>
      <c r="O751" s="3"/>
      <c r="P751" s="3"/>
      <c r="Q751" s="3"/>
      <c r="R751" s="3"/>
      <c r="S751" s="3"/>
      <c r="T751" s="3"/>
    </row>
    <row r="752" spans="1:20" ht="15.75" customHeight="1">
      <c r="A752" s="3"/>
      <c r="B752" s="3"/>
      <c r="C752" s="3"/>
      <c r="D752" s="3"/>
      <c r="E752" s="3"/>
      <c r="F752" s="3"/>
      <c r="G752" s="3"/>
      <c r="H752" s="3"/>
      <c r="I752" s="3"/>
      <c r="J752" s="3"/>
      <c r="K752" s="3"/>
      <c r="L752" s="3"/>
      <c r="M752" s="3"/>
      <c r="N752" s="3"/>
      <c r="O752" s="3"/>
      <c r="P752" s="3"/>
      <c r="Q752" s="3"/>
      <c r="R752" s="3"/>
      <c r="S752" s="3"/>
      <c r="T752" s="3"/>
    </row>
    <row r="753" spans="1:20" ht="15.75" customHeight="1">
      <c r="A753" s="3"/>
      <c r="B753" s="3"/>
      <c r="C753" s="3"/>
      <c r="D753" s="3"/>
      <c r="E753" s="3"/>
      <c r="F753" s="3"/>
      <c r="G753" s="3"/>
      <c r="H753" s="3"/>
      <c r="I753" s="3"/>
      <c r="J753" s="3"/>
      <c r="K753" s="3"/>
      <c r="L753" s="3"/>
      <c r="M753" s="3"/>
      <c r="N753" s="3"/>
      <c r="O753" s="3"/>
      <c r="P753" s="3"/>
      <c r="Q753" s="3"/>
      <c r="R753" s="3"/>
      <c r="S753" s="3"/>
      <c r="T753" s="3"/>
    </row>
    <row r="754" spans="1:20" ht="15.75" customHeight="1">
      <c r="A754" s="3"/>
      <c r="B754" s="3"/>
      <c r="C754" s="3"/>
      <c r="D754" s="3"/>
      <c r="E754" s="3"/>
      <c r="F754" s="3"/>
      <c r="G754" s="3"/>
      <c r="H754" s="3"/>
      <c r="I754" s="3"/>
      <c r="J754" s="3"/>
      <c r="K754" s="3"/>
      <c r="L754" s="3"/>
      <c r="M754" s="3"/>
      <c r="N754" s="3"/>
      <c r="O754" s="3"/>
      <c r="P754" s="3"/>
      <c r="Q754" s="3"/>
      <c r="R754" s="3"/>
      <c r="S754" s="3"/>
      <c r="T754" s="3"/>
    </row>
    <row r="755" spans="1:20" ht="15.75" customHeight="1">
      <c r="A755" s="3"/>
      <c r="B755" s="3"/>
      <c r="C755" s="3"/>
      <c r="D755" s="3"/>
      <c r="E755" s="3"/>
      <c r="F755" s="3"/>
      <c r="G755" s="3"/>
      <c r="H755" s="3"/>
      <c r="I755" s="3"/>
      <c r="J755" s="3"/>
      <c r="K755" s="3"/>
      <c r="L755" s="3"/>
      <c r="M755" s="3"/>
      <c r="N755" s="3"/>
      <c r="O755" s="3"/>
      <c r="P755" s="3"/>
      <c r="Q755" s="3"/>
      <c r="R755" s="3"/>
      <c r="S755" s="3"/>
      <c r="T755" s="3"/>
    </row>
    <row r="756" spans="1:20" ht="15.75" customHeight="1">
      <c r="A756" s="3"/>
      <c r="B756" s="3"/>
      <c r="C756" s="3"/>
      <c r="D756" s="3"/>
      <c r="E756" s="3"/>
      <c r="F756" s="3"/>
      <c r="G756" s="3"/>
      <c r="H756" s="3"/>
      <c r="I756" s="3"/>
      <c r="J756" s="3"/>
      <c r="K756" s="3"/>
      <c r="L756" s="3"/>
      <c r="M756" s="3"/>
      <c r="N756" s="3"/>
      <c r="O756" s="3"/>
      <c r="P756" s="3"/>
      <c r="Q756" s="3"/>
      <c r="R756" s="3"/>
      <c r="S756" s="3"/>
      <c r="T756" s="3"/>
    </row>
    <row r="757" spans="1:20" ht="15.75" customHeight="1">
      <c r="A757" s="3"/>
      <c r="B757" s="3"/>
      <c r="C757" s="3"/>
      <c r="D757" s="3"/>
      <c r="E757" s="3"/>
      <c r="F757" s="3"/>
      <c r="G757" s="3"/>
      <c r="H757" s="3"/>
      <c r="I757" s="3"/>
      <c r="J757" s="3"/>
      <c r="K757" s="3"/>
      <c r="L757" s="3"/>
      <c r="M757" s="3"/>
      <c r="N757" s="3"/>
      <c r="O757" s="3"/>
      <c r="P757" s="3"/>
      <c r="Q757" s="3"/>
      <c r="R757" s="3"/>
      <c r="S757" s="3"/>
      <c r="T757" s="3"/>
    </row>
    <row r="758" spans="1:20" ht="15.75" customHeight="1">
      <c r="A758" s="3"/>
      <c r="B758" s="3"/>
      <c r="C758" s="3"/>
      <c r="D758" s="3"/>
      <c r="E758" s="3"/>
      <c r="F758" s="3"/>
      <c r="G758" s="3"/>
      <c r="H758" s="3"/>
      <c r="I758" s="3"/>
      <c r="J758" s="3"/>
      <c r="K758" s="3"/>
      <c r="L758" s="3"/>
      <c r="M758" s="3"/>
      <c r="N758" s="3"/>
      <c r="O758" s="3"/>
      <c r="P758" s="3"/>
      <c r="Q758" s="3"/>
      <c r="R758" s="3"/>
      <c r="S758" s="3"/>
      <c r="T758" s="3"/>
    </row>
    <row r="759" spans="1:20" ht="15.75" customHeight="1">
      <c r="A759" s="3"/>
      <c r="B759" s="3"/>
      <c r="C759" s="3"/>
      <c r="D759" s="3"/>
      <c r="E759" s="3"/>
      <c r="F759" s="3"/>
      <c r="G759" s="3"/>
      <c r="H759" s="3"/>
      <c r="I759" s="3"/>
      <c r="J759" s="3"/>
      <c r="K759" s="3"/>
      <c r="L759" s="3"/>
      <c r="M759" s="3"/>
      <c r="N759" s="3"/>
      <c r="O759" s="3"/>
      <c r="P759" s="3"/>
      <c r="Q759" s="3"/>
      <c r="R759" s="3"/>
      <c r="S759" s="3"/>
      <c r="T759" s="3"/>
    </row>
    <row r="760" spans="1:20" ht="15.75" customHeight="1">
      <c r="A760" s="3"/>
      <c r="B760" s="3"/>
      <c r="C760" s="3"/>
      <c r="D760" s="3"/>
      <c r="E760" s="3"/>
      <c r="F760" s="3"/>
      <c r="G760" s="3"/>
      <c r="H760" s="3"/>
      <c r="I760" s="3"/>
      <c r="J760" s="3"/>
      <c r="K760" s="3"/>
      <c r="L760" s="3"/>
      <c r="M760" s="3"/>
      <c r="N760" s="3"/>
      <c r="O760" s="3"/>
      <c r="P760" s="3"/>
      <c r="Q760" s="3"/>
      <c r="R760" s="3"/>
      <c r="S760" s="3"/>
      <c r="T760" s="3"/>
    </row>
    <row r="761" spans="1:20" ht="15.75" customHeight="1">
      <c r="A761" s="3"/>
      <c r="B761" s="3"/>
      <c r="C761" s="3"/>
      <c r="D761" s="3"/>
      <c r="E761" s="3"/>
      <c r="F761" s="3"/>
      <c r="G761" s="3"/>
      <c r="H761" s="3"/>
      <c r="I761" s="3"/>
      <c r="J761" s="3"/>
      <c r="K761" s="3"/>
      <c r="L761" s="3"/>
      <c r="M761" s="3"/>
      <c r="N761" s="3"/>
      <c r="O761" s="3"/>
      <c r="P761" s="3"/>
      <c r="Q761" s="3"/>
      <c r="R761" s="3"/>
      <c r="S761" s="3"/>
      <c r="T761" s="3"/>
    </row>
    <row r="762" spans="1:20" ht="15.75" customHeight="1">
      <c r="A762" s="3"/>
      <c r="B762" s="3"/>
      <c r="C762" s="3"/>
      <c r="D762" s="3"/>
      <c r="E762" s="3"/>
      <c r="F762" s="3"/>
      <c r="G762" s="3"/>
      <c r="H762" s="3"/>
      <c r="I762" s="3"/>
      <c r="J762" s="3"/>
      <c r="K762" s="3"/>
      <c r="L762" s="3"/>
      <c r="M762" s="3"/>
      <c r="N762" s="3"/>
      <c r="O762" s="3"/>
      <c r="P762" s="3"/>
      <c r="Q762" s="3"/>
      <c r="R762" s="3"/>
      <c r="S762" s="3"/>
      <c r="T762" s="3"/>
    </row>
    <row r="763" spans="1:20" ht="15.75" customHeight="1">
      <c r="A763" s="3"/>
      <c r="B763" s="3"/>
      <c r="C763" s="3"/>
      <c r="D763" s="3"/>
      <c r="E763" s="3"/>
      <c r="F763" s="3"/>
      <c r="G763" s="3"/>
      <c r="H763" s="3"/>
      <c r="I763" s="3"/>
      <c r="J763" s="3"/>
      <c r="K763" s="3"/>
      <c r="L763" s="3"/>
      <c r="M763" s="3"/>
      <c r="N763" s="3"/>
      <c r="O763" s="3"/>
      <c r="P763" s="3"/>
      <c r="Q763" s="3"/>
      <c r="R763" s="3"/>
      <c r="S763" s="3"/>
      <c r="T763" s="3"/>
    </row>
    <row r="764" spans="1:20" ht="15.75" customHeight="1">
      <c r="A764" s="3"/>
      <c r="B764" s="3"/>
      <c r="C764" s="3"/>
      <c r="D764" s="3"/>
      <c r="E764" s="3"/>
      <c r="F764" s="3"/>
      <c r="G764" s="3"/>
      <c r="H764" s="3"/>
      <c r="I764" s="3"/>
      <c r="J764" s="3"/>
      <c r="K764" s="3"/>
      <c r="L764" s="3"/>
      <c r="M764" s="3"/>
      <c r="N764" s="3"/>
      <c r="O764" s="3"/>
      <c r="P764" s="3"/>
      <c r="Q764" s="3"/>
      <c r="R764" s="3"/>
      <c r="S764" s="3"/>
      <c r="T764" s="3"/>
    </row>
    <row r="765" spans="1:20" ht="15.75" customHeight="1">
      <c r="A765" s="3"/>
      <c r="B765" s="3"/>
      <c r="C765" s="3"/>
      <c r="D765" s="3"/>
      <c r="E765" s="3"/>
      <c r="F765" s="3"/>
      <c r="G765" s="3"/>
      <c r="H765" s="3"/>
      <c r="I765" s="3"/>
      <c r="J765" s="3"/>
      <c r="K765" s="3"/>
      <c r="L765" s="3"/>
      <c r="M765" s="3"/>
      <c r="N765" s="3"/>
      <c r="O765" s="3"/>
      <c r="P765" s="3"/>
      <c r="Q765" s="3"/>
      <c r="R765" s="3"/>
      <c r="S765" s="3"/>
      <c r="T765" s="3"/>
    </row>
    <row r="766" spans="1:20" ht="15.75" customHeight="1">
      <c r="A766" s="3"/>
      <c r="B766" s="3"/>
      <c r="C766" s="3"/>
      <c r="D766" s="3"/>
      <c r="E766" s="3"/>
      <c r="F766" s="3"/>
      <c r="G766" s="3"/>
      <c r="H766" s="3"/>
      <c r="I766" s="3"/>
      <c r="J766" s="3"/>
      <c r="K766" s="3"/>
      <c r="L766" s="3"/>
      <c r="M766" s="3"/>
      <c r="N766" s="3"/>
      <c r="O766" s="3"/>
      <c r="P766" s="3"/>
      <c r="Q766" s="3"/>
      <c r="R766" s="3"/>
      <c r="S766" s="3"/>
      <c r="T766" s="3"/>
    </row>
    <row r="767" spans="1:20" ht="15.75" customHeight="1">
      <c r="A767" s="3"/>
      <c r="B767" s="3"/>
      <c r="C767" s="3"/>
      <c r="D767" s="3"/>
      <c r="E767" s="3"/>
      <c r="F767" s="3"/>
      <c r="G767" s="3"/>
      <c r="H767" s="3"/>
      <c r="I767" s="3"/>
      <c r="J767" s="3"/>
      <c r="K767" s="3"/>
      <c r="L767" s="3"/>
      <c r="M767" s="3"/>
      <c r="N767" s="3"/>
      <c r="O767" s="3"/>
      <c r="P767" s="3"/>
      <c r="Q767" s="3"/>
      <c r="R767" s="3"/>
      <c r="S767" s="3"/>
      <c r="T767" s="3"/>
    </row>
    <row r="768" spans="1:20" ht="15.75" customHeight="1">
      <c r="A768" s="3"/>
      <c r="B768" s="3"/>
      <c r="C768" s="3"/>
      <c r="D768" s="3"/>
      <c r="E768" s="3"/>
      <c r="F768" s="3"/>
      <c r="G768" s="3"/>
      <c r="H768" s="3"/>
      <c r="I768" s="3"/>
      <c r="J768" s="3"/>
      <c r="K768" s="3"/>
      <c r="L768" s="3"/>
      <c r="M768" s="3"/>
      <c r="N768" s="3"/>
      <c r="O768" s="3"/>
      <c r="P768" s="3"/>
      <c r="Q768" s="3"/>
      <c r="R768" s="3"/>
      <c r="S768" s="3"/>
      <c r="T768" s="3"/>
    </row>
    <row r="769" spans="1:20" ht="15.75" customHeight="1">
      <c r="A769" s="3"/>
      <c r="B769" s="3"/>
      <c r="C769" s="3"/>
      <c r="D769" s="3"/>
      <c r="E769" s="3"/>
      <c r="F769" s="3"/>
      <c r="G769" s="3"/>
      <c r="H769" s="3"/>
      <c r="I769" s="3"/>
      <c r="J769" s="3"/>
      <c r="K769" s="3"/>
      <c r="L769" s="3"/>
      <c r="M769" s="3"/>
      <c r="N769" s="3"/>
      <c r="O769" s="3"/>
      <c r="P769" s="3"/>
      <c r="Q769" s="3"/>
      <c r="R769" s="3"/>
      <c r="S769" s="3"/>
      <c r="T769" s="3"/>
    </row>
    <row r="770" spans="1:20" ht="15.75" customHeight="1">
      <c r="A770" s="3"/>
      <c r="B770" s="3"/>
      <c r="C770" s="3"/>
      <c r="D770" s="3"/>
      <c r="E770" s="3"/>
      <c r="F770" s="3"/>
      <c r="G770" s="3"/>
      <c r="H770" s="3"/>
      <c r="I770" s="3"/>
      <c r="J770" s="3"/>
      <c r="K770" s="3"/>
      <c r="L770" s="3"/>
      <c r="M770" s="3"/>
      <c r="N770" s="3"/>
      <c r="O770" s="3"/>
      <c r="P770" s="3"/>
      <c r="Q770" s="3"/>
      <c r="R770" s="3"/>
      <c r="S770" s="3"/>
      <c r="T770" s="3"/>
    </row>
    <row r="771" spans="1:20" ht="15.75" customHeight="1">
      <c r="A771" s="3"/>
      <c r="B771" s="3"/>
      <c r="C771" s="3"/>
      <c r="D771" s="3"/>
      <c r="E771" s="3"/>
      <c r="F771" s="3"/>
      <c r="G771" s="3"/>
      <c r="H771" s="3"/>
      <c r="I771" s="3"/>
      <c r="J771" s="3"/>
      <c r="K771" s="3"/>
      <c r="L771" s="3"/>
      <c r="M771" s="3"/>
      <c r="N771" s="3"/>
      <c r="O771" s="3"/>
      <c r="P771" s="3"/>
      <c r="Q771" s="3"/>
      <c r="R771" s="3"/>
      <c r="S771" s="3"/>
      <c r="T771" s="3"/>
    </row>
    <row r="772" spans="1:20" ht="15.75" customHeight="1">
      <c r="A772" s="3"/>
      <c r="B772" s="3"/>
      <c r="C772" s="3"/>
      <c r="D772" s="3"/>
      <c r="E772" s="3"/>
      <c r="F772" s="3"/>
      <c r="G772" s="3"/>
      <c r="H772" s="3"/>
      <c r="I772" s="3"/>
      <c r="J772" s="3"/>
      <c r="K772" s="3"/>
      <c r="L772" s="3"/>
      <c r="M772" s="3"/>
      <c r="N772" s="3"/>
      <c r="O772" s="3"/>
      <c r="P772" s="3"/>
      <c r="Q772" s="3"/>
      <c r="R772" s="3"/>
      <c r="S772" s="3"/>
      <c r="T772" s="3"/>
    </row>
    <row r="773" spans="1:20" ht="15.75" customHeight="1">
      <c r="A773" s="3"/>
      <c r="B773" s="3"/>
      <c r="C773" s="3"/>
      <c r="D773" s="3"/>
      <c r="E773" s="3"/>
      <c r="F773" s="3"/>
      <c r="G773" s="3"/>
      <c r="H773" s="3"/>
      <c r="I773" s="3"/>
      <c r="J773" s="3"/>
      <c r="K773" s="3"/>
      <c r="L773" s="3"/>
      <c r="M773" s="3"/>
      <c r="N773" s="3"/>
      <c r="O773" s="3"/>
      <c r="P773" s="3"/>
      <c r="Q773" s="3"/>
      <c r="R773" s="3"/>
      <c r="S773" s="3"/>
      <c r="T773" s="3"/>
    </row>
    <row r="774" spans="1:20" ht="15.75" customHeight="1">
      <c r="A774" s="3"/>
      <c r="B774" s="3"/>
      <c r="C774" s="3"/>
      <c r="D774" s="3"/>
      <c r="E774" s="3"/>
      <c r="F774" s="3"/>
      <c r="G774" s="3"/>
      <c r="H774" s="3"/>
      <c r="I774" s="3"/>
      <c r="J774" s="3"/>
      <c r="K774" s="3"/>
      <c r="L774" s="3"/>
      <c r="M774" s="3"/>
      <c r="N774" s="3"/>
      <c r="O774" s="3"/>
      <c r="P774" s="3"/>
      <c r="Q774" s="3"/>
      <c r="R774" s="3"/>
      <c r="S774" s="3"/>
      <c r="T774" s="3"/>
    </row>
    <row r="775" spans="1:20" ht="15.75" customHeight="1">
      <c r="A775" s="3"/>
      <c r="B775" s="3"/>
      <c r="C775" s="3"/>
      <c r="D775" s="3"/>
      <c r="E775" s="3"/>
      <c r="F775" s="3"/>
      <c r="G775" s="3"/>
      <c r="H775" s="3"/>
      <c r="I775" s="3"/>
      <c r="J775" s="3"/>
      <c r="K775" s="3"/>
      <c r="L775" s="3"/>
      <c r="M775" s="3"/>
      <c r="N775" s="3"/>
      <c r="O775" s="3"/>
      <c r="P775" s="3"/>
      <c r="Q775" s="3"/>
      <c r="R775" s="3"/>
      <c r="S775" s="3"/>
      <c r="T775" s="3"/>
    </row>
    <row r="776" spans="1:20" ht="15.75" customHeight="1">
      <c r="A776" s="3"/>
      <c r="B776" s="3"/>
      <c r="C776" s="3"/>
      <c r="D776" s="3"/>
      <c r="E776" s="3"/>
      <c r="F776" s="3"/>
      <c r="G776" s="3"/>
      <c r="H776" s="3"/>
      <c r="I776" s="3"/>
      <c r="J776" s="3"/>
      <c r="K776" s="3"/>
      <c r="L776" s="3"/>
      <c r="M776" s="3"/>
      <c r="N776" s="3"/>
      <c r="O776" s="3"/>
      <c r="P776" s="3"/>
      <c r="Q776" s="3"/>
      <c r="R776" s="3"/>
      <c r="S776" s="3"/>
      <c r="T776" s="3"/>
    </row>
    <row r="777" spans="1:20" ht="15.75" customHeight="1">
      <c r="A777" s="3"/>
      <c r="B777" s="3"/>
      <c r="C777" s="3"/>
      <c r="D777" s="3"/>
      <c r="E777" s="3"/>
      <c r="F777" s="3"/>
      <c r="G777" s="3"/>
      <c r="H777" s="3"/>
      <c r="I777" s="3"/>
      <c r="J777" s="3"/>
      <c r="K777" s="3"/>
      <c r="L777" s="3"/>
      <c r="M777" s="3"/>
      <c r="N777" s="3"/>
      <c r="O777" s="3"/>
      <c r="P777" s="3"/>
      <c r="Q777" s="3"/>
      <c r="R777" s="3"/>
      <c r="S777" s="3"/>
      <c r="T777" s="3"/>
    </row>
    <row r="778" spans="1:20" ht="15.75" customHeight="1">
      <c r="A778" s="3"/>
      <c r="B778" s="3"/>
      <c r="C778" s="3"/>
      <c r="D778" s="3"/>
      <c r="E778" s="3"/>
      <c r="F778" s="3"/>
      <c r="G778" s="3"/>
      <c r="H778" s="3"/>
      <c r="I778" s="3"/>
      <c r="J778" s="3"/>
      <c r="K778" s="3"/>
      <c r="L778" s="3"/>
      <c r="M778" s="3"/>
      <c r="N778" s="3"/>
      <c r="O778" s="3"/>
      <c r="P778" s="3"/>
      <c r="Q778" s="3"/>
      <c r="R778" s="3"/>
      <c r="S778" s="3"/>
      <c r="T778" s="3"/>
    </row>
    <row r="779" spans="1:20" ht="15.75" customHeight="1">
      <c r="A779" s="3"/>
      <c r="B779" s="3"/>
      <c r="C779" s="3"/>
      <c r="D779" s="3"/>
      <c r="E779" s="3"/>
      <c r="F779" s="3"/>
      <c r="G779" s="3"/>
      <c r="H779" s="3"/>
      <c r="I779" s="3"/>
      <c r="J779" s="3"/>
      <c r="K779" s="3"/>
      <c r="L779" s="3"/>
      <c r="M779" s="3"/>
      <c r="N779" s="3"/>
      <c r="O779" s="3"/>
      <c r="P779" s="3"/>
      <c r="Q779" s="3"/>
      <c r="R779" s="3"/>
      <c r="S779" s="3"/>
      <c r="T779" s="3"/>
    </row>
    <row r="780" spans="1:20" ht="15.75" customHeight="1">
      <c r="A780" s="3"/>
      <c r="B780" s="3"/>
      <c r="C780" s="3"/>
      <c r="D780" s="3"/>
      <c r="E780" s="3"/>
      <c r="F780" s="3"/>
      <c r="G780" s="3"/>
      <c r="H780" s="3"/>
      <c r="I780" s="3"/>
      <c r="J780" s="3"/>
      <c r="K780" s="3"/>
      <c r="L780" s="3"/>
      <c r="M780" s="3"/>
      <c r="N780" s="3"/>
      <c r="O780" s="3"/>
      <c r="P780" s="3"/>
      <c r="Q780" s="3"/>
      <c r="R780" s="3"/>
      <c r="S780" s="3"/>
      <c r="T780" s="3"/>
    </row>
    <row r="781" spans="1:20" ht="15.75" customHeight="1">
      <c r="A781" s="3"/>
      <c r="B781" s="3"/>
      <c r="C781" s="3"/>
      <c r="D781" s="3"/>
      <c r="E781" s="3"/>
      <c r="F781" s="3"/>
      <c r="G781" s="3"/>
      <c r="H781" s="3"/>
      <c r="I781" s="3"/>
      <c r="J781" s="3"/>
      <c r="K781" s="3"/>
      <c r="L781" s="3"/>
      <c r="M781" s="3"/>
      <c r="N781" s="3"/>
      <c r="O781" s="3"/>
      <c r="P781" s="3"/>
      <c r="Q781" s="3"/>
      <c r="R781" s="3"/>
      <c r="S781" s="3"/>
      <c r="T781" s="3"/>
    </row>
    <row r="782" spans="1:20" ht="15.75" customHeight="1">
      <c r="A782" s="3"/>
      <c r="B782" s="3"/>
      <c r="C782" s="3"/>
      <c r="D782" s="3"/>
      <c r="E782" s="3"/>
      <c r="F782" s="3"/>
      <c r="G782" s="3"/>
      <c r="H782" s="3"/>
      <c r="I782" s="3"/>
      <c r="J782" s="3"/>
      <c r="K782" s="3"/>
      <c r="L782" s="3"/>
      <c r="M782" s="3"/>
      <c r="N782" s="3"/>
      <c r="O782" s="3"/>
      <c r="P782" s="3"/>
      <c r="Q782" s="3"/>
      <c r="R782" s="3"/>
      <c r="S782" s="3"/>
      <c r="T782" s="3"/>
    </row>
    <row r="783" spans="1:20" ht="15.75" customHeight="1">
      <c r="A783" s="3"/>
      <c r="B783" s="3"/>
      <c r="C783" s="3"/>
      <c r="D783" s="3"/>
      <c r="E783" s="3"/>
      <c r="F783" s="3"/>
      <c r="G783" s="3"/>
      <c r="H783" s="3"/>
      <c r="I783" s="3"/>
      <c r="J783" s="3"/>
      <c r="K783" s="3"/>
      <c r="L783" s="3"/>
      <c r="M783" s="3"/>
      <c r="N783" s="3"/>
      <c r="O783" s="3"/>
      <c r="P783" s="3"/>
      <c r="Q783" s="3"/>
      <c r="R783" s="3"/>
      <c r="S783" s="3"/>
      <c r="T783" s="3"/>
    </row>
    <row r="784" spans="1:20" ht="15.75" customHeight="1">
      <c r="A784" s="3"/>
      <c r="B784" s="3"/>
      <c r="C784" s="3"/>
      <c r="D784" s="3"/>
      <c r="E784" s="3"/>
      <c r="F784" s="3"/>
      <c r="G784" s="3"/>
      <c r="H784" s="3"/>
      <c r="I784" s="3"/>
      <c r="J784" s="3"/>
      <c r="K784" s="3"/>
      <c r="L784" s="3"/>
      <c r="M784" s="3"/>
      <c r="N784" s="3"/>
      <c r="O784" s="3"/>
      <c r="P784" s="3"/>
      <c r="Q784" s="3"/>
      <c r="R784" s="3"/>
      <c r="S784" s="3"/>
      <c r="T784" s="3"/>
    </row>
    <row r="785" spans="1:20" ht="15.75" customHeight="1">
      <c r="A785" s="3"/>
      <c r="B785" s="3"/>
      <c r="C785" s="3"/>
      <c r="D785" s="3"/>
      <c r="E785" s="3"/>
      <c r="F785" s="3"/>
      <c r="G785" s="3"/>
      <c r="H785" s="3"/>
      <c r="I785" s="3"/>
      <c r="J785" s="3"/>
      <c r="K785" s="3"/>
      <c r="L785" s="3"/>
      <c r="M785" s="3"/>
      <c r="N785" s="3"/>
      <c r="O785" s="3"/>
      <c r="P785" s="3"/>
      <c r="Q785" s="3"/>
      <c r="R785" s="3"/>
      <c r="S785" s="3"/>
      <c r="T785" s="3"/>
    </row>
    <row r="786" spans="1:20" ht="15.75" customHeight="1">
      <c r="A786" s="3"/>
      <c r="B786" s="3"/>
      <c r="C786" s="3"/>
      <c r="D786" s="3"/>
      <c r="E786" s="3"/>
      <c r="F786" s="3"/>
      <c r="G786" s="3"/>
      <c r="H786" s="3"/>
      <c r="I786" s="3"/>
      <c r="J786" s="3"/>
      <c r="K786" s="3"/>
      <c r="L786" s="3"/>
      <c r="M786" s="3"/>
      <c r="N786" s="3"/>
      <c r="O786" s="3"/>
      <c r="P786" s="3"/>
      <c r="Q786" s="3"/>
      <c r="R786" s="3"/>
      <c r="S786" s="3"/>
      <c r="T786" s="3"/>
    </row>
    <row r="787" spans="1:20" ht="15.75" customHeight="1">
      <c r="A787" s="3"/>
      <c r="B787" s="3"/>
      <c r="C787" s="3"/>
      <c r="D787" s="3"/>
      <c r="E787" s="3"/>
      <c r="F787" s="3"/>
      <c r="G787" s="3"/>
      <c r="H787" s="3"/>
      <c r="I787" s="3"/>
      <c r="J787" s="3"/>
      <c r="K787" s="3"/>
      <c r="L787" s="3"/>
      <c r="M787" s="3"/>
      <c r="N787" s="3"/>
      <c r="O787" s="3"/>
      <c r="P787" s="3"/>
      <c r="Q787" s="3"/>
      <c r="R787" s="3"/>
      <c r="S787" s="3"/>
      <c r="T787" s="3"/>
    </row>
    <row r="788" spans="1:20" ht="15.75" customHeight="1">
      <c r="A788" s="3"/>
      <c r="B788" s="3"/>
      <c r="C788" s="3"/>
      <c r="D788" s="3"/>
      <c r="E788" s="3"/>
      <c r="F788" s="3"/>
      <c r="G788" s="3"/>
      <c r="H788" s="3"/>
      <c r="I788" s="3"/>
      <c r="J788" s="3"/>
      <c r="K788" s="3"/>
      <c r="L788" s="3"/>
      <c r="M788" s="3"/>
      <c r="N788" s="3"/>
      <c r="O788" s="3"/>
      <c r="P788" s="3"/>
      <c r="Q788" s="3"/>
      <c r="R788" s="3"/>
      <c r="S788" s="3"/>
      <c r="T788" s="3"/>
    </row>
    <row r="789" spans="1:20" ht="15.75" customHeight="1">
      <c r="A789" s="3"/>
      <c r="B789" s="3"/>
      <c r="C789" s="3"/>
      <c r="D789" s="3"/>
      <c r="E789" s="3"/>
      <c r="F789" s="3"/>
      <c r="G789" s="3"/>
      <c r="H789" s="3"/>
      <c r="I789" s="3"/>
      <c r="J789" s="3"/>
      <c r="K789" s="3"/>
      <c r="L789" s="3"/>
      <c r="M789" s="3"/>
      <c r="N789" s="3"/>
      <c r="O789" s="3"/>
      <c r="P789" s="3"/>
      <c r="Q789" s="3"/>
      <c r="R789" s="3"/>
      <c r="S789" s="3"/>
      <c r="T789" s="3"/>
    </row>
    <row r="790" spans="1:20" ht="15.75" customHeight="1">
      <c r="A790" s="3"/>
      <c r="B790" s="3"/>
      <c r="C790" s="3"/>
      <c r="D790" s="3"/>
      <c r="E790" s="3"/>
      <c r="F790" s="3"/>
      <c r="G790" s="3"/>
      <c r="H790" s="3"/>
      <c r="I790" s="3"/>
      <c r="J790" s="3"/>
      <c r="K790" s="3"/>
      <c r="L790" s="3"/>
      <c r="M790" s="3"/>
      <c r="N790" s="3"/>
      <c r="O790" s="3"/>
      <c r="P790" s="3"/>
      <c r="Q790" s="3"/>
      <c r="R790" s="3"/>
      <c r="S790" s="3"/>
      <c r="T790" s="3"/>
    </row>
    <row r="791" spans="1:20" ht="15.75" customHeight="1">
      <c r="A791" s="3"/>
      <c r="B791" s="3"/>
      <c r="C791" s="3"/>
      <c r="D791" s="3"/>
      <c r="E791" s="3"/>
      <c r="F791" s="3"/>
      <c r="G791" s="3"/>
      <c r="H791" s="3"/>
      <c r="I791" s="3"/>
      <c r="J791" s="3"/>
      <c r="K791" s="3"/>
      <c r="L791" s="3"/>
      <c r="M791" s="3"/>
      <c r="N791" s="3"/>
      <c r="O791" s="3"/>
      <c r="P791" s="3"/>
      <c r="Q791" s="3"/>
      <c r="R791" s="3"/>
      <c r="S791" s="3"/>
      <c r="T791" s="3"/>
    </row>
    <row r="792" spans="1:20" ht="15.75" customHeight="1">
      <c r="A792" s="3"/>
      <c r="B792" s="3"/>
      <c r="C792" s="3"/>
      <c r="D792" s="3"/>
      <c r="E792" s="3"/>
      <c r="F792" s="3"/>
      <c r="G792" s="3"/>
      <c r="H792" s="3"/>
      <c r="I792" s="3"/>
      <c r="J792" s="3"/>
      <c r="K792" s="3"/>
      <c r="L792" s="3"/>
      <c r="M792" s="3"/>
      <c r="N792" s="3"/>
      <c r="O792" s="3"/>
      <c r="P792" s="3"/>
      <c r="Q792" s="3"/>
      <c r="R792" s="3"/>
      <c r="S792" s="3"/>
      <c r="T792" s="3"/>
    </row>
    <row r="793" spans="1:20" ht="15.75" customHeight="1">
      <c r="A793" s="3"/>
      <c r="B793" s="3"/>
      <c r="C793" s="3"/>
      <c r="D793" s="3"/>
      <c r="E793" s="3"/>
      <c r="F793" s="3"/>
      <c r="G793" s="3"/>
      <c r="H793" s="3"/>
      <c r="I793" s="3"/>
      <c r="J793" s="3"/>
      <c r="K793" s="3"/>
      <c r="L793" s="3"/>
      <c r="M793" s="3"/>
      <c r="N793" s="3"/>
      <c r="O793" s="3"/>
      <c r="P793" s="3"/>
      <c r="Q793" s="3"/>
      <c r="R793" s="3"/>
      <c r="S793" s="3"/>
      <c r="T793" s="3"/>
    </row>
    <row r="794" spans="1:20" ht="15.75" customHeight="1">
      <c r="A794" s="3"/>
      <c r="B794" s="3"/>
      <c r="C794" s="3"/>
      <c r="D794" s="3"/>
      <c r="E794" s="3"/>
      <c r="F794" s="3"/>
      <c r="G794" s="3"/>
      <c r="H794" s="3"/>
      <c r="I794" s="3"/>
      <c r="J794" s="3"/>
      <c r="K794" s="3"/>
      <c r="L794" s="3"/>
      <c r="M794" s="3"/>
      <c r="N794" s="3"/>
      <c r="O794" s="3"/>
      <c r="P794" s="3"/>
      <c r="Q794" s="3"/>
      <c r="R794" s="3"/>
      <c r="S794" s="3"/>
      <c r="T794" s="3"/>
    </row>
    <row r="795" spans="1:20" ht="15.75" customHeight="1">
      <c r="A795" s="3"/>
      <c r="B795" s="3"/>
      <c r="C795" s="3"/>
      <c r="D795" s="3"/>
      <c r="E795" s="3"/>
      <c r="F795" s="3"/>
      <c r="G795" s="3"/>
      <c r="H795" s="3"/>
      <c r="I795" s="3"/>
      <c r="J795" s="3"/>
      <c r="K795" s="3"/>
      <c r="L795" s="3"/>
      <c r="M795" s="3"/>
      <c r="N795" s="3"/>
      <c r="O795" s="3"/>
      <c r="P795" s="3"/>
      <c r="Q795" s="3"/>
      <c r="R795" s="3"/>
      <c r="S795" s="3"/>
      <c r="T795" s="3"/>
    </row>
    <row r="796" spans="1:20" ht="15.75" customHeight="1">
      <c r="A796" s="3"/>
      <c r="B796" s="3"/>
      <c r="C796" s="3"/>
      <c r="D796" s="3"/>
      <c r="E796" s="3"/>
      <c r="F796" s="3"/>
      <c r="G796" s="3"/>
      <c r="H796" s="3"/>
      <c r="I796" s="3"/>
      <c r="J796" s="3"/>
      <c r="K796" s="3"/>
      <c r="L796" s="3"/>
      <c r="M796" s="3"/>
      <c r="N796" s="3"/>
      <c r="O796" s="3"/>
      <c r="P796" s="3"/>
      <c r="Q796" s="3"/>
      <c r="R796" s="3"/>
      <c r="S796" s="3"/>
      <c r="T796" s="3"/>
    </row>
    <row r="797" spans="1:20" ht="15.75" customHeight="1">
      <c r="A797" s="3"/>
      <c r="B797" s="3"/>
      <c r="C797" s="3"/>
      <c r="D797" s="3"/>
      <c r="E797" s="3"/>
      <c r="F797" s="3"/>
      <c r="G797" s="3"/>
      <c r="H797" s="3"/>
      <c r="I797" s="3"/>
      <c r="J797" s="3"/>
      <c r="K797" s="3"/>
      <c r="L797" s="3"/>
      <c r="M797" s="3"/>
      <c r="N797" s="3"/>
      <c r="O797" s="3"/>
      <c r="P797" s="3"/>
      <c r="Q797" s="3"/>
      <c r="R797" s="3"/>
      <c r="S797" s="3"/>
      <c r="T797" s="3"/>
    </row>
    <row r="798" spans="1:20" ht="15.75" customHeight="1">
      <c r="A798" s="3"/>
      <c r="B798" s="3"/>
      <c r="C798" s="3"/>
      <c r="D798" s="3"/>
      <c r="E798" s="3"/>
      <c r="F798" s="3"/>
      <c r="G798" s="3"/>
      <c r="H798" s="3"/>
      <c r="I798" s="3"/>
      <c r="J798" s="3"/>
      <c r="K798" s="3"/>
      <c r="L798" s="3"/>
      <c r="M798" s="3"/>
      <c r="N798" s="3"/>
      <c r="O798" s="3"/>
      <c r="P798" s="3"/>
      <c r="Q798" s="3"/>
      <c r="R798" s="3"/>
      <c r="S798" s="3"/>
      <c r="T798" s="3"/>
    </row>
    <row r="799" spans="1:20" ht="15.75" customHeight="1">
      <c r="A799" s="3"/>
      <c r="B799" s="3"/>
      <c r="C799" s="3"/>
      <c r="D799" s="3"/>
      <c r="E799" s="3"/>
      <c r="F799" s="3"/>
      <c r="G799" s="3"/>
      <c r="H799" s="3"/>
      <c r="I799" s="3"/>
      <c r="J799" s="3"/>
      <c r="K799" s="3"/>
      <c r="L799" s="3"/>
      <c r="M799" s="3"/>
      <c r="N799" s="3"/>
      <c r="O799" s="3"/>
      <c r="P799" s="3"/>
      <c r="Q799" s="3"/>
      <c r="R799" s="3"/>
      <c r="S799" s="3"/>
      <c r="T799" s="3"/>
    </row>
    <row r="800" spans="1:20" ht="15.75" customHeight="1">
      <c r="A800" s="3"/>
      <c r="B800" s="3"/>
      <c r="C800" s="3"/>
      <c r="D800" s="3"/>
      <c r="E800" s="3"/>
      <c r="F800" s="3"/>
      <c r="G800" s="3"/>
      <c r="H800" s="3"/>
      <c r="I800" s="3"/>
      <c r="J800" s="3"/>
      <c r="K800" s="3"/>
      <c r="L800" s="3"/>
      <c r="M800" s="3"/>
      <c r="N800" s="3"/>
      <c r="O800" s="3"/>
      <c r="P800" s="3"/>
      <c r="Q800" s="3"/>
      <c r="R800" s="3"/>
      <c r="S800" s="3"/>
      <c r="T800" s="3"/>
    </row>
    <row r="801" spans="1:20" ht="15.75" customHeight="1">
      <c r="A801" s="3"/>
      <c r="B801" s="3"/>
      <c r="C801" s="3"/>
      <c r="D801" s="3"/>
      <c r="E801" s="3"/>
      <c r="F801" s="3"/>
      <c r="G801" s="3"/>
      <c r="H801" s="3"/>
      <c r="I801" s="3"/>
      <c r="J801" s="3"/>
      <c r="K801" s="3"/>
      <c r="L801" s="3"/>
      <c r="M801" s="3"/>
      <c r="N801" s="3"/>
      <c r="O801" s="3"/>
      <c r="P801" s="3"/>
      <c r="Q801" s="3"/>
      <c r="R801" s="3"/>
      <c r="S801" s="3"/>
      <c r="T801" s="3"/>
    </row>
    <row r="802" spans="1:20" ht="15.75" customHeight="1">
      <c r="A802" s="3"/>
      <c r="B802" s="3"/>
      <c r="C802" s="3"/>
      <c r="D802" s="3"/>
      <c r="E802" s="3"/>
      <c r="F802" s="3"/>
      <c r="G802" s="3"/>
      <c r="H802" s="3"/>
      <c r="I802" s="3"/>
      <c r="J802" s="3"/>
      <c r="K802" s="3"/>
      <c r="L802" s="3"/>
      <c r="M802" s="3"/>
      <c r="N802" s="3"/>
      <c r="O802" s="3"/>
      <c r="P802" s="3"/>
      <c r="Q802" s="3"/>
      <c r="R802" s="3"/>
      <c r="S802" s="3"/>
      <c r="T802" s="3"/>
    </row>
    <row r="803" spans="1:20" ht="15.75" customHeight="1">
      <c r="A803" s="3"/>
      <c r="B803" s="3"/>
      <c r="C803" s="3"/>
      <c r="D803" s="3"/>
      <c r="E803" s="3"/>
      <c r="F803" s="3"/>
      <c r="G803" s="3"/>
      <c r="H803" s="3"/>
      <c r="I803" s="3"/>
      <c r="J803" s="3"/>
      <c r="K803" s="3"/>
      <c r="L803" s="3"/>
      <c r="M803" s="3"/>
      <c r="N803" s="3"/>
      <c r="O803" s="3"/>
      <c r="P803" s="3"/>
      <c r="Q803" s="3"/>
      <c r="R803" s="3"/>
      <c r="S803" s="3"/>
      <c r="T803" s="3"/>
    </row>
    <row r="804" spans="1:20" ht="15.75" customHeight="1">
      <c r="A804" s="3"/>
      <c r="B804" s="3"/>
      <c r="C804" s="3"/>
      <c r="D804" s="3"/>
      <c r="E804" s="3"/>
      <c r="F804" s="3"/>
      <c r="G804" s="3"/>
      <c r="H804" s="3"/>
      <c r="I804" s="3"/>
      <c r="J804" s="3"/>
      <c r="K804" s="3"/>
      <c r="L804" s="3"/>
      <c r="M804" s="3"/>
      <c r="N804" s="3"/>
      <c r="O804" s="3"/>
      <c r="P804" s="3"/>
      <c r="Q804" s="3"/>
      <c r="R804" s="3"/>
      <c r="S804" s="3"/>
      <c r="T804" s="3"/>
    </row>
    <row r="805" spans="1:20" ht="15.75" customHeight="1">
      <c r="A805" s="3"/>
      <c r="B805" s="3"/>
      <c r="C805" s="3"/>
      <c r="D805" s="3"/>
      <c r="E805" s="3"/>
      <c r="F805" s="3"/>
      <c r="G805" s="3"/>
      <c r="H805" s="3"/>
      <c r="I805" s="3"/>
      <c r="J805" s="3"/>
      <c r="K805" s="3"/>
      <c r="L805" s="3"/>
      <c r="M805" s="3"/>
      <c r="N805" s="3"/>
      <c r="O805" s="3"/>
      <c r="P805" s="3"/>
      <c r="Q805" s="3"/>
      <c r="R805" s="3"/>
      <c r="S805" s="3"/>
      <c r="T805" s="3"/>
    </row>
    <row r="806" spans="1:20" ht="15.75" customHeight="1">
      <c r="A806" s="3"/>
      <c r="B806" s="3"/>
      <c r="C806" s="3"/>
      <c r="D806" s="3"/>
      <c r="E806" s="3"/>
      <c r="F806" s="3"/>
      <c r="G806" s="3"/>
      <c r="H806" s="3"/>
      <c r="I806" s="3"/>
      <c r="J806" s="3"/>
      <c r="K806" s="3"/>
      <c r="L806" s="3"/>
      <c r="M806" s="3"/>
      <c r="N806" s="3"/>
      <c r="O806" s="3"/>
      <c r="P806" s="3"/>
      <c r="Q806" s="3"/>
      <c r="R806" s="3"/>
      <c r="S806" s="3"/>
      <c r="T806" s="3"/>
    </row>
    <row r="807" spans="1:20" ht="15.75" customHeight="1">
      <c r="A807" s="3"/>
      <c r="B807" s="3"/>
      <c r="C807" s="3"/>
      <c r="D807" s="3"/>
      <c r="E807" s="3"/>
      <c r="F807" s="3"/>
      <c r="G807" s="3"/>
      <c r="H807" s="3"/>
      <c r="I807" s="3"/>
      <c r="J807" s="3"/>
      <c r="K807" s="3"/>
      <c r="L807" s="3"/>
      <c r="M807" s="3"/>
      <c r="N807" s="3"/>
      <c r="O807" s="3"/>
      <c r="P807" s="3"/>
      <c r="Q807" s="3"/>
      <c r="R807" s="3"/>
      <c r="S807" s="3"/>
      <c r="T807" s="3"/>
    </row>
    <row r="808" spans="1:20" ht="15.75" customHeight="1">
      <c r="A808" s="3"/>
      <c r="B808" s="3"/>
      <c r="C808" s="3"/>
      <c r="D808" s="3"/>
      <c r="E808" s="3"/>
      <c r="F808" s="3"/>
      <c r="G808" s="3"/>
      <c r="H808" s="3"/>
      <c r="I808" s="3"/>
      <c r="J808" s="3"/>
      <c r="K808" s="3"/>
      <c r="L808" s="3"/>
      <c r="M808" s="3"/>
      <c r="N808" s="3"/>
      <c r="O808" s="3"/>
      <c r="P808" s="3"/>
      <c r="Q808" s="3"/>
      <c r="R808" s="3"/>
      <c r="S808" s="3"/>
      <c r="T808" s="3"/>
    </row>
    <row r="809" spans="1:20" ht="15.75" customHeight="1">
      <c r="A809" s="3"/>
      <c r="B809" s="3"/>
      <c r="C809" s="3"/>
      <c r="D809" s="3"/>
      <c r="E809" s="3"/>
      <c r="F809" s="3"/>
      <c r="G809" s="3"/>
      <c r="H809" s="3"/>
      <c r="I809" s="3"/>
      <c r="J809" s="3"/>
      <c r="K809" s="3"/>
      <c r="L809" s="3"/>
      <c r="M809" s="3"/>
      <c r="N809" s="3"/>
      <c r="O809" s="3"/>
      <c r="P809" s="3"/>
      <c r="Q809" s="3"/>
      <c r="R809" s="3"/>
      <c r="S809" s="3"/>
      <c r="T809" s="3"/>
    </row>
    <row r="810" spans="1:20" ht="15.75" customHeight="1">
      <c r="A810" s="3"/>
      <c r="B810" s="3"/>
      <c r="C810" s="3"/>
      <c r="D810" s="3"/>
      <c r="E810" s="3"/>
      <c r="F810" s="3"/>
      <c r="G810" s="3"/>
      <c r="H810" s="3"/>
      <c r="I810" s="3"/>
      <c r="J810" s="3"/>
      <c r="K810" s="3"/>
      <c r="L810" s="3"/>
      <c r="M810" s="3"/>
      <c r="N810" s="3"/>
      <c r="O810" s="3"/>
      <c r="P810" s="3"/>
      <c r="Q810" s="3"/>
      <c r="R810" s="3"/>
      <c r="S810" s="3"/>
      <c r="T810" s="3"/>
    </row>
    <row r="811" spans="1:20" ht="15.75" customHeight="1">
      <c r="A811" s="3"/>
      <c r="B811" s="3"/>
      <c r="C811" s="3"/>
      <c r="D811" s="3"/>
      <c r="E811" s="3"/>
      <c r="F811" s="3"/>
      <c r="G811" s="3"/>
      <c r="H811" s="3"/>
      <c r="I811" s="3"/>
      <c r="J811" s="3"/>
      <c r="K811" s="3"/>
      <c r="L811" s="3"/>
      <c r="M811" s="3"/>
      <c r="N811" s="3"/>
      <c r="O811" s="3"/>
      <c r="P811" s="3"/>
      <c r="Q811" s="3"/>
      <c r="R811" s="3"/>
      <c r="S811" s="3"/>
      <c r="T811" s="3"/>
    </row>
    <row r="812" spans="1:20" ht="15.75" customHeight="1">
      <c r="A812" s="3"/>
      <c r="B812" s="3"/>
      <c r="C812" s="3"/>
      <c r="D812" s="3"/>
      <c r="E812" s="3"/>
      <c r="F812" s="3"/>
      <c r="G812" s="3"/>
      <c r="H812" s="3"/>
      <c r="I812" s="3"/>
      <c r="J812" s="3"/>
      <c r="K812" s="3"/>
      <c r="L812" s="3"/>
      <c r="M812" s="3"/>
      <c r="N812" s="3"/>
      <c r="O812" s="3"/>
      <c r="P812" s="3"/>
      <c r="Q812" s="3"/>
      <c r="R812" s="3"/>
      <c r="S812" s="3"/>
      <c r="T812" s="3"/>
    </row>
    <row r="813" spans="1:20" ht="15.75" customHeight="1">
      <c r="A813" s="3"/>
      <c r="B813" s="3"/>
      <c r="C813" s="3"/>
      <c r="D813" s="3"/>
      <c r="E813" s="3"/>
      <c r="F813" s="3"/>
      <c r="G813" s="3"/>
      <c r="H813" s="3"/>
      <c r="I813" s="3"/>
      <c r="J813" s="3"/>
      <c r="K813" s="3"/>
      <c r="L813" s="3"/>
      <c r="M813" s="3"/>
      <c r="N813" s="3"/>
      <c r="O813" s="3"/>
      <c r="P813" s="3"/>
      <c r="Q813" s="3"/>
      <c r="R813" s="3"/>
      <c r="S813" s="3"/>
      <c r="T813" s="3"/>
    </row>
    <row r="814" spans="1:20" ht="15.75" customHeight="1">
      <c r="A814" s="3"/>
      <c r="B814" s="3"/>
      <c r="C814" s="3"/>
      <c r="D814" s="3"/>
      <c r="E814" s="3"/>
      <c r="F814" s="3"/>
      <c r="G814" s="3"/>
      <c r="H814" s="3"/>
      <c r="I814" s="3"/>
      <c r="J814" s="3"/>
      <c r="K814" s="3"/>
      <c r="L814" s="3"/>
      <c r="M814" s="3"/>
      <c r="N814" s="3"/>
      <c r="O814" s="3"/>
      <c r="P814" s="3"/>
      <c r="Q814" s="3"/>
      <c r="R814" s="3"/>
      <c r="S814" s="3"/>
      <c r="T814" s="3"/>
    </row>
    <row r="815" spans="1:20" ht="15.75" customHeight="1">
      <c r="A815" s="3"/>
      <c r="B815" s="3"/>
      <c r="C815" s="3"/>
      <c r="D815" s="3"/>
      <c r="E815" s="3"/>
      <c r="F815" s="3"/>
      <c r="G815" s="3"/>
      <c r="H815" s="3"/>
      <c r="I815" s="3"/>
      <c r="J815" s="3"/>
      <c r="K815" s="3"/>
      <c r="L815" s="3"/>
      <c r="M815" s="3"/>
      <c r="N815" s="3"/>
      <c r="O815" s="3"/>
      <c r="P815" s="3"/>
      <c r="Q815" s="3"/>
      <c r="R815" s="3"/>
      <c r="S815" s="3"/>
      <c r="T815" s="3"/>
    </row>
    <row r="816" spans="1:20" ht="15.75" customHeight="1">
      <c r="A816" s="3"/>
      <c r="B816" s="3"/>
      <c r="C816" s="3"/>
      <c r="D816" s="3"/>
      <c r="E816" s="3"/>
      <c r="F816" s="3"/>
      <c r="G816" s="3"/>
      <c r="H816" s="3"/>
      <c r="I816" s="3"/>
      <c r="J816" s="3"/>
      <c r="K816" s="3"/>
      <c r="L816" s="3"/>
      <c r="M816" s="3"/>
      <c r="N816" s="3"/>
      <c r="O816" s="3"/>
      <c r="P816" s="3"/>
      <c r="Q816" s="3"/>
      <c r="R816" s="3"/>
      <c r="S816" s="3"/>
      <c r="T816" s="3"/>
    </row>
    <row r="817" spans="1:20" ht="15.75" customHeight="1">
      <c r="A817" s="3"/>
      <c r="B817" s="3"/>
      <c r="C817" s="3"/>
      <c r="D817" s="3"/>
      <c r="E817" s="3"/>
      <c r="F817" s="3"/>
      <c r="G817" s="3"/>
      <c r="H817" s="3"/>
      <c r="I817" s="3"/>
      <c r="J817" s="3"/>
      <c r="K817" s="3"/>
      <c r="L817" s="3"/>
      <c r="M817" s="3"/>
      <c r="N817" s="3"/>
      <c r="O817" s="3"/>
      <c r="P817" s="3"/>
      <c r="Q817" s="3"/>
      <c r="R817" s="3"/>
      <c r="S817" s="3"/>
      <c r="T817" s="3"/>
    </row>
    <row r="818" spans="1:20" ht="15.75" customHeight="1">
      <c r="A818" s="3"/>
      <c r="B818" s="3"/>
      <c r="C818" s="3"/>
      <c r="D818" s="3"/>
      <c r="E818" s="3"/>
      <c r="F818" s="3"/>
      <c r="G818" s="3"/>
      <c r="H818" s="3"/>
      <c r="I818" s="3"/>
      <c r="J818" s="3"/>
      <c r="K818" s="3"/>
      <c r="L818" s="3"/>
      <c r="M818" s="3"/>
      <c r="N818" s="3"/>
      <c r="O818" s="3"/>
      <c r="P818" s="3"/>
      <c r="Q818" s="3"/>
      <c r="R818" s="3"/>
      <c r="S818" s="3"/>
      <c r="T818" s="3"/>
    </row>
    <row r="819" spans="1:20" ht="15.75" customHeight="1">
      <c r="A819" s="3"/>
      <c r="B819" s="3"/>
      <c r="C819" s="3"/>
      <c r="D819" s="3"/>
      <c r="E819" s="3"/>
      <c r="F819" s="3"/>
      <c r="G819" s="3"/>
      <c r="H819" s="3"/>
      <c r="I819" s="3"/>
      <c r="J819" s="3"/>
      <c r="K819" s="3"/>
      <c r="L819" s="3"/>
      <c r="M819" s="3"/>
      <c r="N819" s="3"/>
      <c r="O819" s="3"/>
      <c r="P819" s="3"/>
      <c r="Q819" s="3"/>
      <c r="R819" s="3"/>
      <c r="S819" s="3"/>
      <c r="T819" s="3"/>
    </row>
    <row r="820" spans="1:20" ht="15.75" customHeight="1">
      <c r="A820" s="3"/>
      <c r="B820" s="3"/>
      <c r="C820" s="3"/>
      <c r="D820" s="3"/>
      <c r="E820" s="3"/>
      <c r="F820" s="3"/>
      <c r="G820" s="3"/>
      <c r="H820" s="3"/>
      <c r="I820" s="3"/>
      <c r="J820" s="3"/>
      <c r="K820" s="3"/>
      <c r="L820" s="3"/>
      <c r="M820" s="3"/>
      <c r="N820" s="3"/>
      <c r="O820" s="3"/>
      <c r="P820" s="3"/>
      <c r="Q820" s="3"/>
      <c r="R820" s="3"/>
      <c r="S820" s="3"/>
      <c r="T820" s="3"/>
    </row>
    <row r="821" spans="1:20" ht="15.75" customHeight="1">
      <c r="A821" s="3"/>
      <c r="B821" s="3"/>
      <c r="C821" s="3"/>
      <c r="D821" s="3"/>
      <c r="E821" s="3"/>
      <c r="F821" s="3"/>
      <c r="G821" s="3"/>
      <c r="H821" s="3"/>
      <c r="I821" s="3"/>
      <c r="J821" s="3"/>
      <c r="K821" s="3"/>
      <c r="L821" s="3"/>
      <c r="M821" s="3"/>
      <c r="N821" s="3"/>
      <c r="O821" s="3"/>
      <c r="P821" s="3"/>
      <c r="Q821" s="3"/>
      <c r="R821" s="3"/>
      <c r="S821" s="3"/>
      <c r="T821" s="3"/>
    </row>
    <row r="822" spans="1:20" ht="15.75" customHeight="1">
      <c r="A822" s="3"/>
      <c r="B822" s="3"/>
      <c r="C822" s="3"/>
      <c r="D822" s="3"/>
      <c r="E822" s="3"/>
      <c r="F822" s="3"/>
      <c r="G822" s="3"/>
      <c r="H822" s="3"/>
      <c r="I822" s="3"/>
      <c r="J822" s="3"/>
      <c r="K822" s="3"/>
      <c r="L822" s="3"/>
      <c r="M822" s="3"/>
      <c r="N822" s="3"/>
      <c r="O822" s="3"/>
      <c r="P822" s="3"/>
      <c r="Q822" s="3"/>
      <c r="R822" s="3"/>
      <c r="S822" s="3"/>
      <c r="T822" s="3"/>
    </row>
    <row r="823" spans="1:20" ht="15.75" customHeight="1">
      <c r="A823" s="3"/>
      <c r="B823" s="3"/>
      <c r="C823" s="3"/>
      <c r="D823" s="3"/>
      <c r="E823" s="3"/>
      <c r="F823" s="3"/>
      <c r="G823" s="3"/>
      <c r="H823" s="3"/>
      <c r="I823" s="3"/>
      <c r="J823" s="3"/>
      <c r="K823" s="3"/>
      <c r="L823" s="3"/>
      <c r="M823" s="3"/>
      <c r="N823" s="3"/>
      <c r="O823" s="3"/>
      <c r="P823" s="3"/>
      <c r="Q823" s="3"/>
      <c r="R823" s="3"/>
      <c r="S823" s="3"/>
      <c r="T823" s="3"/>
    </row>
    <row r="824" spans="1:20" ht="15.75" customHeight="1">
      <c r="A824" s="3"/>
      <c r="B824" s="3"/>
      <c r="C824" s="3"/>
      <c r="D824" s="3"/>
      <c r="E824" s="3"/>
      <c r="F824" s="3"/>
      <c r="G824" s="3"/>
      <c r="H824" s="3"/>
      <c r="I824" s="3"/>
      <c r="J824" s="3"/>
      <c r="K824" s="3"/>
      <c r="L824" s="3"/>
      <c r="M824" s="3"/>
      <c r="N824" s="3"/>
      <c r="O824" s="3"/>
      <c r="P824" s="3"/>
      <c r="Q824" s="3"/>
      <c r="R824" s="3"/>
      <c r="S824" s="3"/>
      <c r="T824" s="3"/>
    </row>
    <row r="825" spans="1:20" ht="15.75" customHeight="1">
      <c r="A825" s="3"/>
      <c r="B825" s="3"/>
      <c r="C825" s="3"/>
      <c r="D825" s="3"/>
      <c r="E825" s="3"/>
      <c r="F825" s="3"/>
      <c r="G825" s="3"/>
      <c r="H825" s="3"/>
      <c r="I825" s="3"/>
      <c r="J825" s="3"/>
      <c r="K825" s="3"/>
      <c r="L825" s="3"/>
      <c r="M825" s="3"/>
      <c r="N825" s="3"/>
      <c r="O825" s="3"/>
      <c r="P825" s="3"/>
      <c r="Q825" s="3"/>
      <c r="R825" s="3"/>
      <c r="S825" s="3"/>
      <c r="T825" s="3"/>
    </row>
    <row r="826" spans="1:20" ht="15.75" customHeight="1">
      <c r="A826" s="3"/>
      <c r="B826" s="3"/>
      <c r="C826" s="3"/>
      <c r="D826" s="3"/>
      <c r="E826" s="3"/>
      <c r="F826" s="3"/>
      <c r="G826" s="3"/>
      <c r="H826" s="3"/>
      <c r="I826" s="3"/>
      <c r="J826" s="3"/>
      <c r="K826" s="3"/>
      <c r="L826" s="3"/>
      <c r="M826" s="3"/>
      <c r="N826" s="3"/>
      <c r="O826" s="3"/>
      <c r="P826" s="3"/>
      <c r="Q826" s="3"/>
      <c r="R826" s="3"/>
      <c r="S826" s="3"/>
      <c r="T826" s="3"/>
    </row>
    <row r="827" spans="1:20" ht="15.75" customHeight="1">
      <c r="A827" s="3"/>
      <c r="B827" s="3"/>
      <c r="C827" s="3"/>
      <c r="D827" s="3"/>
      <c r="E827" s="3"/>
      <c r="F827" s="3"/>
      <c r="G827" s="3"/>
      <c r="H827" s="3"/>
      <c r="I827" s="3"/>
      <c r="J827" s="3"/>
      <c r="K827" s="3"/>
      <c r="L827" s="3"/>
      <c r="M827" s="3"/>
      <c r="N827" s="3"/>
      <c r="O827" s="3"/>
      <c r="P827" s="3"/>
      <c r="Q827" s="3"/>
      <c r="R827" s="3"/>
      <c r="S827" s="3"/>
      <c r="T827" s="3"/>
    </row>
    <row r="828" spans="1:20" ht="15.75" customHeight="1">
      <c r="A828" s="3"/>
      <c r="B828" s="3"/>
      <c r="C828" s="3"/>
      <c r="D828" s="3"/>
      <c r="E828" s="3"/>
      <c r="F828" s="3"/>
      <c r="G828" s="3"/>
      <c r="H828" s="3"/>
      <c r="I828" s="3"/>
      <c r="J828" s="3"/>
      <c r="K828" s="3"/>
      <c r="L828" s="3"/>
      <c r="M828" s="3"/>
      <c r="N828" s="3"/>
      <c r="O828" s="3"/>
      <c r="P828" s="3"/>
      <c r="Q828" s="3"/>
      <c r="R828" s="3"/>
      <c r="S828" s="3"/>
      <c r="T828" s="3"/>
    </row>
    <row r="829" spans="1:20" ht="15.75" customHeight="1">
      <c r="A829" s="3"/>
      <c r="B829" s="3"/>
      <c r="C829" s="3"/>
      <c r="D829" s="3"/>
      <c r="E829" s="3"/>
      <c r="F829" s="3"/>
      <c r="G829" s="3"/>
      <c r="H829" s="3"/>
      <c r="I829" s="3"/>
      <c r="J829" s="3"/>
      <c r="K829" s="3"/>
      <c r="L829" s="3"/>
      <c r="M829" s="3"/>
      <c r="N829" s="3"/>
      <c r="O829" s="3"/>
      <c r="P829" s="3"/>
      <c r="Q829" s="3"/>
      <c r="R829" s="3"/>
      <c r="S829" s="3"/>
      <c r="T829" s="3"/>
    </row>
    <row r="830" spans="1:20" ht="15.75" customHeight="1">
      <c r="A830" s="3"/>
      <c r="B830" s="3"/>
      <c r="C830" s="3"/>
      <c r="D830" s="3"/>
      <c r="E830" s="3"/>
      <c r="F830" s="3"/>
      <c r="G830" s="3"/>
      <c r="H830" s="3"/>
      <c r="I830" s="3"/>
      <c r="J830" s="3"/>
      <c r="K830" s="3"/>
      <c r="L830" s="3"/>
      <c r="M830" s="3"/>
      <c r="N830" s="3"/>
      <c r="O830" s="3"/>
      <c r="P830" s="3"/>
      <c r="Q830" s="3"/>
      <c r="R830" s="3"/>
      <c r="S830" s="3"/>
      <c r="T830" s="3"/>
    </row>
    <row r="831" spans="1:20" ht="15.75" customHeight="1">
      <c r="A831" s="3"/>
      <c r="B831" s="3"/>
      <c r="C831" s="3"/>
      <c r="D831" s="3"/>
      <c r="E831" s="3"/>
      <c r="F831" s="3"/>
      <c r="G831" s="3"/>
      <c r="H831" s="3"/>
      <c r="I831" s="3"/>
      <c r="J831" s="3"/>
      <c r="K831" s="3"/>
      <c r="L831" s="3"/>
      <c r="M831" s="3"/>
      <c r="N831" s="3"/>
      <c r="O831" s="3"/>
      <c r="P831" s="3"/>
      <c r="Q831" s="3"/>
      <c r="R831" s="3"/>
      <c r="S831" s="3"/>
      <c r="T831" s="3"/>
    </row>
    <row r="832" spans="1:20" ht="15.75" customHeight="1">
      <c r="A832" s="3"/>
      <c r="B832" s="3"/>
      <c r="C832" s="3"/>
      <c r="D832" s="3"/>
      <c r="E832" s="3"/>
      <c r="F832" s="3"/>
      <c r="G832" s="3"/>
      <c r="H832" s="3"/>
      <c r="I832" s="3"/>
      <c r="J832" s="3"/>
      <c r="K832" s="3"/>
      <c r="L832" s="3"/>
      <c r="M832" s="3"/>
      <c r="N832" s="3"/>
      <c r="O832" s="3"/>
      <c r="P832" s="3"/>
      <c r="Q832" s="3"/>
      <c r="R832" s="3"/>
      <c r="S832" s="3"/>
      <c r="T832" s="3"/>
    </row>
    <row r="833" spans="1:20" ht="15.75" customHeight="1">
      <c r="A833" s="3"/>
      <c r="B833" s="3"/>
      <c r="C833" s="3"/>
      <c r="D833" s="3"/>
      <c r="E833" s="3"/>
      <c r="F833" s="3"/>
      <c r="G833" s="3"/>
      <c r="H833" s="3"/>
      <c r="I833" s="3"/>
      <c r="J833" s="3"/>
      <c r="K833" s="3"/>
      <c r="L833" s="3"/>
      <c r="M833" s="3"/>
      <c r="N833" s="3"/>
      <c r="O833" s="3"/>
      <c r="P833" s="3"/>
      <c r="Q833" s="3"/>
      <c r="R833" s="3"/>
      <c r="S833" s="3"/>
      <c r="T833" s="3"/>
    </row>
    <row r="834" spans="1:20" ht="15.75" customHeight="1">
      <c r="A834" s="3"/>
      <c r="B834" s="3"/>
      <c r="C834" s="3"/>
      <c r="D834" s="3"/>
      <c r="E834" s="3"/>
      <c r="F834" s="3"/>
      <c r="G834" s="3"/>
      <c r="H834" s="3"/>
      <c r="I834" s="3"/>
      <c r="J834" s="3"/>
      <c r="K834" s="3"/>
      <c r="L834" s="3"/>
      <c r="M834" s="3"/>
      <c r="N834" s="3"/>
      <c r="O834" s="3"/>
      <c r="P834" s="3"/>
      <c r="Q834" s="3"/>
      <c r="R834" s="3"/>
      <c r="S834" s="3"/>
      <c r="T834" s="3"/>
    </row>
    <row r="835" spans="1:20" ht="15.75" customHeight="1">
      <c r="A835" s="3"/>
      <c r="B835" s="3"/>
      <c r="C835" s="3"/>
      <c r="D835" s="3"/>
      <c r="E835" s="3"/>
      <c r="F835" s="3"/>
      <c r="G835" s="3"/>
      <c r="H835" s="3"/>
      <c r="I835" s="3"/>
      <c r="J835" s="3"/>
      <c r="K835" s="3"/>
      <c r="L835" s="3"/>
      <c r="M835" s="3"/>
      <c r="N835" s="3"/>
      <c r="O835" s="3"/>
      <c r="P835" s="3"/>
      <c r="Q835" s="3"/>
      <c r="R835" s="3"/>
      <c r="S835" s="3"/>
      <c r="T835" s="3"/>
    </row>
    <row r="836" spans="1:20" ht="15.75" customHeight="1">
      <c r="A836" s="3"/>
      <c r="B836" s="3"/>
      <c r="C836" s="3"/>
      <c r="D836" s="3"/>
      <c r="E836" s="3"/>
      <c r="F836" s="3"/>
      <c r="G836" s="3"/>
      <c r="H836" s="3"/>
      <c r="I836" s="3"/>
      <c r="J836" s="3"/>
      <c r="K836" s="3"/>
      <c r="L836" s="3"/>
      <c r="M836" s="3"/>
      <c r="N836" s="3"/>
      <c r="O836" s="3"/>
      <c r="P836" s="3"/>
      <c r="Q836" s="3"/>
      <c r="R836" s="3"/>
      <c r="S836" s="3"/>
      <c r="T836" s="3"/>
    </row>
    <row r="837" spans="1:20" ht="15.75" customHeight="1">
      <c r="A837" s="3"/>
      <c r="B837" s="3"/>
      <c r="C837" s="3"/>
      <c r="D837" s="3"/>
      <c r="E837" s="3"/>
      <c r="F837" s="3"/>
      <c r="G837" s="3"/>
      <c r="H837" s="3"/>
      <c r="I837" s="3"/>
      <c r="J837" s="3"/>
      <c r="K837" s="3"/>
      <c r="L837" s="3"/>
      <c r="M837" s="3"/>
      <c r="N837" s="3"/>
      <c r="O837" s="3"/>
      <c r="P837" s="3"/>
      <c r="Q837" s="3"/>
      <c r="R837" s="3"/>
      <c r="S837" s="3"/>
      <c r="T837" s="3"/>
    </row>
    <row r="838" spans="1:20" ht="15.75" customHeight="1">
      <c r="A838" s="3"/>
      <c r="B838" s="3"/>
      <c r="C838" s="3"/>
      <c r="D838" s="3"/>
      <c r="E838" s="3"/>
      <c r="F838" s="3"/>
      <c r="G838" s="3"/>
      <c r="H838" s="3"/>
      <c r="I838" s="3"/>
      <c r="J838" s="3"/>
      <c r="K838" s="3"/>
      <c r="L838" s="3"/>
      <c r="M838" s="3"/>
      <c r="N838" s="3"/>
      <c r="O838" s="3"/>
      <c r="P838" s="3"/>
      <c r="Q838" s="3"/>
      <c r="R838" s="3"/>
      <c r="S838" s="3"/>
      <c r="T838" s="3"/>
    </row>
    <row r="839" spans="1:20" ht="15.75" customHeight="1">
      <c r="A839" s="3"/>
      <c r="B839" s="3"/>
      <c r="C839" s="3"/>
      <c r="D839" s="3"/>
      <c r="E839" s="3"/>
      <c r="F839" s="3"/>
      <c r="G839" s="3"/>
      <c r="H839" s="3"/>
      <c r="I839" s="3"/>
      <c r="J839" s="3"/>
      <c r="K839" s="3"/>
      <c r="L839" s="3"/>
      <c r="M839" s="3"/>
      <c r="N839" s="3"/>
      <c r="O839" s="3"/>
      <c r="P839" s="3"/>
      <c r="Q839" s="3"/>
      <c r="R839" s="3"/>
      <c r="S839" s="3"/>
      <c r="T839" s="3"/>
    </row>
    <row r="840" spans="1:20" ht="15.75" customHeight="1">
      <c r="A840" s="3"/>
      <c r="B840" s="3"/>
      <c r="C840" s="3"/>
      <c r="D840" s="3"/>
      <c r="E840" s="3"/>
      <c r="F840" s="3"/>
      <c r="G840" s="3"/>
      <c r="H840" s="3"/>
      <c r="I840" s="3"/>
      <c r="J840" s="3"/>
      <c r="K840" s="3"/>
      <c r="L840" s="3"/>
      <c r="M840" s="3"/>
      <c r="N840" s="3"/>
      <c r="O840" s="3"/>
      <c r="P840" s="3"/>
      <c r="Q840" s="3"/>
      <c r="R840" s="3"/>
      <c r="S840" s="3"/>
      <c r="T840" s="3"/>
    </row>
    <row r="841" spans="1:20" ht="15.75" customHeight="1">
      <c r="A841" s="3"/>
      <c r="B841" s="3"/>
      <c r="C841" s="3"/>
      <c r="D841" s="3"/>
      <c r="E841" s="3"/>
      <c r="F841" s="3"/>
      <c r="G841" s="3"/>
      <c r="H841" s="3"/>
      <c r="I841" s="3"/>
      <c r="J841" s="3"/>
      <c r="K841" s="3"/>
      <c r="L841" s="3"/>
      <c r="M841" s="3"/>
      <c r="N841" s="3"/>
      <c r="O841" s="3"/>
      <c r="P841" s="3"/>
      <c r="Q841" s="3"/>
      <c r="R841" s="3"/>
      <c r="S841" s="3"/>
      <c r="T841" s="3"/>
    </row>
    <row r="842" spans="1:20" ht="15.75" customHeight="1">
      <c r="A842" s="3"/>
      <c r="B842" s="3"/>
      <c r="C842" s="3"/>
      <c r="D842" s="3"/>
      <c r="E842" s="3"/>
      <c r="F842" s="3"/>
      <c r="G842" s="3"/>
      <c r="H842" s="3"/>
      <c r="I842" s="3"/>
      <c r="J842" s="3"/>
      <c r="K842" s="3"/>
      <c r="L842" s="3"/>
      <c r="M842" s="3"/>
      <c r="N842" s="3"/>
      <c r="O842" s="3"/>
      <c r="P842" s="3"/>
      <c r="Q842" s="3"/>
      <c r="R842" s="3"/>
      <c r="S842" s="3"/>
      <c r="T842" s="3"/>
    </row>
    <row r="843" spans="1:20" ht="15.75" customHeight="1">
      <c r="A843" s="3"/>
      <c r="B843" s="3"/>
      <c r="C843" s="3"/>
      <c r="D843" s="3"/>
      <c r="E843" s="3"/>
      <c r="F843" s="3"/>
      <c r="G843" s="3"/>
      <c r="H843" s="3"/>
      <c r="I843" s="3"/>
      <c r="J843" s="3"/>
      <c r="K843" s="3"/>
      <c r="L843" s="3"/>
      <c r="M843" s="3"/>
      <c r="N843" s="3"/>
      <c r="O843" s="3"/>
      <c r="P843" s="3"/>
      <c r="Q843" s="3"/>
      <c r="R843" s="3"/>
      <c r="S843" s="3"/>
      <c r="T843" s="3"/>
    </row>
    <row r="844" spans="1:20" ht="15.75" customHeight="1">
      <c r="A844" s="3"/>
      <c r="B844" s="3"/>
      <c r="C844" s="3"/>
      <c r="D844" s="3"/>
      <c r="E844" s="3"/>
      <c r="F844" s="3"/>
      <c r="G844" s="3"/>
      <c r="H844" s="3"/>
      <c r="I844" s="3"/>
      <c r="J844" s="3"/>
      <c r="K844" s="3"/>
      <c r="L844" s="3"/>
      <c r="M844" s="3"/>
      <c r="N844" s="3"/>
      <c r="O844" s="3"/>
      <c r="P844" s="3"/>
      <c r="Q844" s="3"/>
      <c r="R844" s="3"/>
      <c r="S844" s="3"/>
      <c r="T844" s="3"/>
    </row>
    <row r="845" spans="1:20" ht="15.75" customHeight="1">
      <c r="A845" s="3"/>
      <c r="B845" s="3"/>
      <c r="C845" s="3"/>
      <c r="D845" s="3"/>
      <c r="E845" s="3"/>
      <c r="F845" s="3"/>
      <c r="G845" s="3"/>
      <c r="H845" s="3"/>
      <c r="I845" s="3"/>
      <c r="J845" s="3"/>
      <c r="K845" s="3"/>
      <c r="L845" s="3"/>
      <c r="M845" s="3"/>
      <c r="N845" s="3"/>
      <c r="O845" s="3"/>
      <c r="P845" s="3"/>
      <c r="Q845" s="3"/>
      <c r="R845" s="3"/>
      <c r="S845" s="3"/>
      <c r="T845" s="3"/>
    </row>
    <row r="846" spans="1:20" ht="15.75" customHeight="1">
      <c r="A846" s="3"/>
      <c r="B846" s="3"/>
      <c r="C846" s="3"/>
      <c r="D846" s="3"/>
      <c r="E846" s="3"/>
      <c r="F846" s="3"/>
      <c r="G846" s="3"/>
      <c r="H846" s="3"/>
      <c r="I846" s="3"/>
      <c r="J846" s="3"/>
      <c r="K846" s="3"/>
      <c r="L846" s="3"/>
      <c r="M846" s="3"/>
      <c r="N846" s="3"/>
      <c r="O846" s="3"/>
      <c r="P846" s="3"/>
      <c r="Q846" s="3"/>
      <c r="R846" s="3"/>
      <c r="S846" s="3"/>
      <c r="T846" s="3"/>
    </row>
    <row r="847" spans="1:20" ht="15.75" customHeight="1">
      <c r="A847" s="3"/>
      <c r="B847" s="3"/>
      <c r="C847" s="3"/>
      <c r="D847" s="3"/>
      <c r="E847" s="3"/>
      <c r="F847" s="3"/>
      <c r="G847" s="3"/>
      <c r="H847" s="3"/>
      <c r="I847" s="3"/>
      <c r="J847" s="3"/>
      <c r="K847" s="3"/>
      <c r="L847" s="3"/>
      <c r="M847" s="3"/>
      <c r="N847" s="3"/>
      <c r="O847" s="3"/>
      <c r="P847" s="3"/>
      <c r="Q847" s="3"/>
      <c r="R847" s="3"/>
      <c r="S847" s="3"/>
      <c r="T847" s="3"/>
    </row>
    <row r="848" spans="1:20" ht="15.75" customHeight="1">
      <c r="A848" s="3"/>
      <c r="B848" s="3"/>
      <c r="C848" s="3"/>
      <c r="D848" s="3"/>
      <c r="E848" s="3"/>
      <c r="F848" s="3"/>
      <c r="G848" s="3"/>
      <c r="H848" s="3"/>
      <c r="I848" s="3"/>
      <c r="J848" s="3"/>
      <c r="K848" s="3"/>
      <c r="L848" s="3"/>
      <c r="M848" s="3"/>
      <c r="N848" s="3"/>
      <c r="O848" s="3"/>
      <c r="P848" s="3"/>
      <c r="Q848" s="3"/>
      <c r="R848" s="3"/>
      <c r="S848" s="3"/>
      <c r="T848" s="3"/>
    </row>
    <row r="849" spans="1:20" ht="15.75" customHeight="1">
      <c r="A849" s="3"/>
      <c r="B849" s="3"/>
      <c r="C849" s="3"/>
      <c r="D849" s="3"/>
      <c r="E849" s="3"/>
      <c r="F849" s="3"/>
      <c r="G849" s="3"/>
      <c r="H849" s="3"/>
      <c r="I849" s="3"/>
      <c r="J849" s="3"/>
      <c r="K849" s="3"/>
      <c r="L849" s="3"/>
      <c r="M849" s="3"/>
      <c r="N849" s="3"/>
      <c r="O849" s="3"/>
      <c r="P849" s="3"/>
      <c r="Q849" s="3"/>
      <c r="R849" s="3"/>
      <c r="S849" s="3"/>
      <c r="T849" s="3"/>
    </row>
    <row r="850" spans="1:20" ht="15.75" customHeight="1">
      <c r="A850" s="3"/>
      <c r="B850" s="3"/>
      <c r="C850" s="3"/>
      <c r="D850" s="3"/>
      <c r="E850" s="3"/>
      <c r="F850" s="3"/>
      <c r="G850" s="3"/>
      <c r="H850" s="3"/>
      <c r="I850" s="3"/>
      <c r="J850" s="3"/>
      <c r="K850" s="3"/>
      <c r="L850" s="3"/>
      <c r="M850" s="3"/>
      <c r="N850" s="3"/>
      <c r="O850" s="3"/>
      <c r="P850" s="3"/>
      <c r="Q850" s="3"/>
      <c r="R850" s="3"/>
      <c r="S850" s="3"/>
      <c r="T850" s="3"/>
    </row>
    <row r="851" spans="1:20" ht="15.75" customHeight="1">
      <c r="A851" s="3"/>
      <c r="B851" s="3"/>
      <c r="C851" s="3"/>
      <c r="D851" s="3"/>
      <c r="E851" s="3"/>
      <c r="F851" s="3"/>
      <c r="G851" s="3"/>
      <c r="H851" s="3"/>
      <c r="I851" s="3"/>
      <c r="J851" s="3"/>
      <c r="K851" s="3"/>
      <c r="L851" s="3"/>
      <c r="M851" s="3"/>
      <c r="N851" s="3"/>
      <c r="O851" s="3"/>
      <c r="P851" s="3"/>
      <c r="Q851" s="3"/>
      <c r="R851" s="3"/>
      <c r="S851" s="3"/>
      <c r="T851" s="3"/>
    </row>
    <row r="852" spans="1:20" ht="15.75" customHeight="1">
      <c r="A852" s="3"/>
      <c r="B852" s="3"/>
      <c r="C852" s="3"/>
      <c r="D852" s="3"/>
      <c r="E852" s="3"/>
      <c r="F852" s="3"/>
      <c r="G852" s="3"/>
      <c r="H852" s="3"/>
      <c r="I852" s="3"/>
      <c r="J852" s="3"/>
      <c r="K852" s="3"/>
      <c r="L852" s="3"/>
      <c r="M852" s="3"/>
      <c r="N852" s="3"/>
      <c r="O852" s="3"/>
      <c r="P852" s="3"/>
      <c r="Q852" s="3"/>
      <c r="R852" s="3"/>
      <c r="S852" s="3"/>
      <c r="T852" s="3"/>
    </row>
    <row r="853" spans="1:20" ht="15.75" customHeight="1">
      <c r="A853" s="3"/>
      <c r="B853" s="3"/>
      <c r="C853" s="3"/>
      <c r="D853" s="3"/>
      <c r="E853" s="3"/>
      <c r="F853" s="3"/>
      <c r="G853" s="3"/>
      <c r="H853" s="3"/>
      <c r="I853" s="3"/>
      <c r="J853" s="3"/>
      <c r="K853" s="3"/>
      <c r="L853" s="3"/>
      <c r="M853" s="3"/>
      <c r="N853" s="3"/>
      <c r="O853" s="3"/>
      <c r="P853" s="3"/>
      <c r="Q853" s="3"/>
      <c r="R853" s="3"/>
      <c r="S853" s="3"/>
      <c r="T853" s="3"/>
    </row>
    <row r="854" spans="1:20" ht="15.75" customHeight="1">
      <c r="A854" s="3"/>
      <c r="B854" s="3"/>
      <c r="C854" s="3"/>
      <c r="D854" s="3"/>
      <c r="E854" s="3"/>
      <c r="F854" s="3"/>
      <c r="G854" s="3"/>
      <c r="H854" s="3"/>
      <c r="I854" s="3"/>
      <c r="J854" s="3"/>
      <c r="K854" s="3"/>
      <c r="L854" s="3"/>
      <c r="M854" s="3"/>
      <c r="N854" s="3"/>
      <c r="O854" s="3"/>
      <c r="P854" s="3"/>
      <c r="Q854" s="3"/>
      <c r="R854" s="3"/>
      <c r="S854" s="3"/>
      <c r="T854" s="3"/>
    </row>
    <row r="855" spans="1:20" ht="15.75" customHeight="1">
      <c r="A855" s="3"/>
      <c r="B855" s="3"/>
      <c r="C855" s="3"/>
      <c r="D855" s="3"/>
      <c r="E855" s="3"/>
      <c r="F855" s="3"/>
      <c r="G855" s="3"/>
      <c r="H855" s="3"/>
      <c r="I855" s="3"/>
      <c r="J855" s="3"/>
      <c r="K855" s="3"/>
      <c r="L855" s="3"/>
      <c r="M855" s="3"/>
      <c r="N855" s="3"/>
      <c r="O855" s="3"/>
      <c r="P855" s="3"/>
      <c r="Q855" s="3"/>
      <c r="R855" s="3"/>
      <c r="S855" s="3"/>
      <c r="T855" s="3"/>
    </row>
    <row r="856" spans="1:20" ht="15.75" customHeight="1">
      <c r="A856" s="3"/>
      <c r="B856" s="3"/>
      <c r="C856" s="3"/>
      <c r="D856" s="3"/>
      <c r="E856" s="3"/>
      <c r="F856" s="3"/>
      <c r="G856" s="3"/>
      <c r="H856" s="3"/>
      <c r="I856" s="3"/>
      <c r="J856" s="3"/>
      <c r="K856" s="3"/>
      <c r="L856" s="3"/>
      <c r="M856" s="3"/>
      <c r="N856" s="3"/>
      <c r="O856" s="3"/>
      <c r="P856" s="3"/>
      <c r="Q856" s="3"/>
      <c r="R856" s="3"/>
      <c r="S856" s="3"/>
      <c r="T856" s="3"/>
    </row>
    <row r="857" spans="1:20" ht="15.75" customHeight="1">
      <c r="A857" s="3"/>
      <c r="B857" s="3"/>
      <c r="C857" s="3"/>
      <c r="D857" s="3"/>
      <c r="E857" s="3"/>
      <c r="F857" s="3"/>
      <c r="G857" s="3"/>
      <c r="H857" s="3"/>
      <c r="I857" s="3"/>
      <c r="J857" s="3"/>
      <c r="K857" s="3"/>
      <c r="L857" s="3"/>
      <c r="M857" s="3"/>
      <c r="N857" s="3"/>
      <c r="O857" s="3"/>
      <c r="P857" s="3"/>
      <c r="Q857" s="3"/>
      <c r="R857" s="3"/>
      <c r="S857" s="3"/>
      <c r="T857" s="3"/>
    </row>
    <row r="858" spans="1:20" ht="15.75" customHeight="1">
      <c r="A858" s="3"/>
      <c r="B858" s="3"/>
      <c r="C858" s="3"/>
      <c r="D858" s="3"/>
      <c r="E858" s="3"/>
      <c r="F858" s="3"/>
      <c r="G858" s="3"/>
      <c r="H858" s="3"/>
      <c r="I858" s="3"/>
      <c r="J858" s="3"/>
      <c r="K858" s="3"/>
      <c r="L858" s="3"/>
      <c r="M858" s="3"/>
      <c r="N858" s="3"/>
      <c r="O858" s="3"/>
      <c r="P858" s="3"/>
      <c r="Q858" s="3"/>
      <c r="R858" s="3"/>
      <c r="S858" s="3"/>
      <c r="T858" s="3"/>
    </row>
    <row r="859" spans="1:20" ht="15.75" customHeight="1">
      <c r="A859" s="3"/>
      <c r="B859" s="3"/>
      <c r="C859" s="3"/>
      <c r="D859" s="3"/>
      <c r="E859" s="3"/>
      <c r="F859" s="3"/>
      <c r="G859" s="3"/>
      <c r="H859" s="3"/>
      <c r="I859" s="3"/>
      <c r="J859" s="3"/>
      <c r="K859" s="3"/>
      <c r="L859" s="3"/>
      <c r="M859" s="3"/>
      <c r="N859" s="3"/>
      <c r="O859" s="3"/>
      <c r="P859" s="3"/>
      <c r="Q859" s="3"/>
      <c r="R859" s="3"/>
      <c r="S859" s="3"/>
      <c r="T859" s="3"/>
    </row>
    <row r="860" spans="1:20" ht="15.75" customHeight="1">
      <c r="A860" s="3"/>
      <c r="B860" s="3"/>
      <c r="C860" s="3"/>
      <c r="D860" s="3"/>
      <c r="E860" s="3"/>
      <c r="F860" s="3"/>
      <c r="G860" s="3"/>
      <c r="H860" s="3"/>
      <c r="I860" s="3"/>
      <c r="J860" s="3"/>
      <c r="K860" s="3"/>
      <c r="L860" s="3"/>
      <c r="M860" s="3"/>
      <c r="N860" s="3"/>
      <c r="O860" s="3"/>
      <c r="P860" s="3"/>
      <c r="Q860" s="3"/>
      <c r="R860" s="3"/>
      <c r="S860" s="3"/>
      <c r="T860" s="3"/>
    </row>
    <row r="861" spans="1:20" ht="15.75" customHeight="1">
      <c r="A861" s="3"/>
      <c r="B861" s="3"/>
      <c r="C861" s="3"/>
      <c r="D861" s="3"/>
      <c r="E861" s="3"/>
      <c r="F861" s="3"/>
      <c r="G861" s="3"/>
      <c r="H861" s="3"/>
      <c r="I861" s="3"/>
      <c r="J861" s="3"/>
      <c r="K861" s="3"/>
      <c r="L861" s="3"/>
      <c r="M861" s="3"/>
      <c r="N861" s="3"/>
      <c r="O861" s="3"/>
      <c r="P861" s="3"/>
      <c r="Q861" s="3"/>
      <c r="R861" s="3"/>
      <c r="S861" s="3"/>
      <c r="T861" s="3"/>
    </row>
    <row r="862" spans="1:20" ht="15.75" customHeight="1">
      <c r="A862" s="3"/>
      <c r="B862" s="3"/>
      <c r="C862" s="3"/>
      <c r="D862" s="3"/>
      <c r="E862" s="3"/>
      <c r="F862" s="3"/>
      <c r="G862" s="3"/>
      <c r="H862" s="3"/>
      <c r="I862" s="3"/>
      <c r="J862" s="3"/>
      <c r="K862" s="3"/>
      <c r="L862" s="3"/>
      <c r="M862" s="3"/>
      <c r="N862" s="3"/>
      <c r="O862" s="3"/>
      <c r="P862" s="3"/>
      <c r="Q862" s="3"/>
      <c r="R862" s="3"/>
      <c r="S862" s="3"/>
      <c r="T862" s="3"/>
    </row>
    <row r="863" spans="1:20" ht="15.75" customHeight="1">
      <c r="A863" s="3"/>
      <c r="B863" s="3"/>
      <c r="C863" s="3"/>
      <c r="D863" s="3"/>
      <c r="E863" s="3"/>
      <c r="F863" s="3"/>
      <c r="G863" s="3"/>
      <c r="H863" s="3"/>
      <c r="I863" s="3"/>
      <c r="J863" s="3"/>
      <c r="K863" s="3"/>
      <c r="L863" s="3"/>
      <c r="M863" s="3"/>
      <c r="N863" s="3"/>
      <c r="O863" s="3"/>
      <c r="P863" s="3"/>
      <c r="Q863" s="3"/>
      <c r="R863" s="3"/>
      <c r="S863" s="3"/>
      <c r="T863" s="3"/>
    </row>
    <row r="864" spans="1:20" ht="15.75" customHeight="1">
      <c r="A864" s="3"/>
      <c r="B864" s="3"/>
      <c r="C864" s="3"/>
      <c r="D864" s="3"/>
      <c r="E864" s="3"/>
      <c r="F864" s="3"/>
      <c r="G864" s="3"/>
      <c r="H864" s="3"/>
      <c r="I864" s="3"/>
      <c r="J864" s="3"/>
      <c r="K864" s="3"/>
      <c r="L864" s="3"/>
      <c r="M864" s="3"/>
      <c r="N864" s="3"/>
      <c r="O864" s="3"/>
      <c r="P864" s="3"/>
      <c r="Q864" s="3"/>
      <c r="R864" s="3"/>
      <c r="S864" s="3"/>
      <c r="T864" s="3"/>
    </row>
    <row r="865" spans="1:20" ht="15.75" customHeight="1">
      <c r="A865" s="3"/>
      <c r="B865" s="3"/>
      <c r="C865" s="3"/>
      <c r="D865" s="3"/>
      <c r="E865" s="3"/>
      <c r="F865" s="3"/>
      <c r="G865" s="3"/>
      <c r="H865" s="3"/>
      <c r="I865" s="3"/>
      <c r="J865" s="3"/>
      <c r="K865" s="3"/>
      <c r="L865" s="3"/>
      <c r="M865" s="3"/>
      <c r="N865" s="3"/>
      <c r="O865" s="3"/>
      <c r="P865" s="3"/>
      <c r="Q865" s="3"/>
      <c r="R865" s="3"/>
      <c r="S865" s="3"/>
      <c r="T865" s="3"/>
    </row>
    <row r="866" spans="1:20" ht="15.75" customHeight="1">
      <c r="A866" s="3"/>
      <c r="B866" s="3"/>
      <c r="C866" s="3"/>
      <c r="D866" s="3"/>
      <c r="E866" s="3"/>
      <c r="F866" s="3"/>
      <c r="G866" s="3"/>
      <c r="H866" s="3"/>
      <c r="I866" s="3"/>
      <c r="J866" s="3"/>
      <c r="K866" s="3"/>
      <c r="L866" s="3"/>
      <c r="M866" s="3"/>
      <c r="N866" s="3"/>
      <c r="O866" s="3"/>
      <c r="P866" s="3"/>
      <c r="Q866" s="3"/>
      <c r="R866" s="3"/>
      <c r="S866" s="3"/>
      <c r="T866" s="3"/>
    </row>
    <row r="867" spans="1:20" ht="15.75" customHeight="1">
      <c r="A867" s="3"/>
      <c r="B867" s="3"/>
      <c r="C867" s="3"/>
      <c r="D867" s="3"/>
      <c r="E867" s="3"/>
      <c r="F867" s="3"/>
      <c r="G867" s="3"/>
      <c r="H867" s="3"/>
      <c r="I867" s="3"/>
      <c r="J867" s="3"/>
      <c r="K867" s="3"/>
      <c r="L867" s="3"/>
      <c r="M867" s="3"/>
      <c r="N867" s="3"/>
      <c r="O867" s="3"/>
      <c r="P867" s="3"/>
      <c r="Q867" s="3"/>
      <c r="R867" s="3"/>
      <c r="S867" s="3"/>
      <c r="T867" s="3"/>
    </row>
    <row r="868" spans="1:20" ht="15.75" customHeight="1">
      <c r="A868" s="3"/>
      <c r="B868" s="3"/>
      <c r="C868" s="3"/>
      <c r="D868" s="3"/>
      <c r="E868" s="3"/>
      <c r="F868" s="3"/>
      <c r="G868" s="3"/>
      <c r="H868" s="3"/>
      <c r="I868" s="3"/>
      <c r="J868" s="3"/>
      <c r="K868" s="3"/>
      <c r="L868" s="3"/>
      <c r="M868" s="3"/>
      <c r="N868" s="3"/>
      <c r="O868" s="3"/>
      <c r="P868" s="3"/>
      <c r="Q868" s="3"/>
      <c r="R868" s="3"/>
      <c r="S868" s="3"/>
      <c r="T868" s="3"/>
    </row>
    <row r="869" spans="1:20" ht="15.75" customHeight="1">
      <c r="A869" s="3"/>
      <c r="B869" s="3"/>
      <c r="C869" s="3"/>
      <c r="D869" s="3"/>
      <c r="E869" s="3"/>
      <c r="F869" s="3"/>
      <c r="G869" s="3"/>
      <c r="H869" s="3"/>
      <c r="I869" s="3"/>
      <c r="J869" s="3"/>
      <c r="K869" s="3"/>
      <c r="L869" s="3"/>
      <c r="M869" s="3"/>
      <c r="N869" s="3"/>
      <c r="O869" s="3"/>
      <c r="P869" s="3"/>
      <c r="Q869" s="3"/>
      <c r="R869" s="3"/>
      <c r="S869" s="3"/>
      <c r="T869" s="3"/>
    </row>
    <row r="870" spans="1:20" ht="15.75" customHeight="1">
      <c r="A870" s="3"/>
      <c r="B870" s="3"/>
      <c r="C870" s="3"/>
      <c r="D870" s="3"/>
      <c r="E870" s="3"/>
      <c r="F870" s="3"/>
      <c r="G870" s="3"/>
      <c r="H870" s="3"/>
      <c r="I870" s="3"/>
      <c r="J870" s="3"/>
      <c r="K870" s="3"/>
      <c r="L870" s="3"/>
      <c r="M870" s="3"/>
      <c r="N870" s="3"/>
      <c r="O870" s="3"/>
      <c r="P870" s="3"/>
      <c r="Q870" s="3"/>
      <c r="R870" s="3"/>
      <c r="S870" s="3"/>
      <c r="T870" s="3"/>
    </row>
    <row r="871" spans="1:20" ht="15.75" customHeight="1">
      <c r="A871" s="3"/>
      <c r="B871" s="3"/>
      <c r="C871" s="3"/>
      <c r="D871" s="3"/>
      <c r="E871" s="3"/>
      <c r="F871" s="3"/>
      <c r="G871" s="3"/>
      <c r="H871" s="3"/>
      <c r="I871" s="3"/>
      <c r="J871" s="3"/>
      <c r="K871" s="3"/>
      <c r="L871" s="3"/>
      <c r="M871" s="3"/>
      <c r="N871" s="3"/>
      <c r="O871" s="3"/>
      <c r="P871" s="3"/>
      <c r="Q871" s="3"/>
      <c r="R871" s="3"/>
      <c r="S871" s="3"/>
      <c r="T871" s="3"/>
    </row>
    <row r="872" spans="1:20" ht="15.75" customHeight="1">
      <c r="A872" s="3"/>
      <c r="B872" s="3"/>
      <c r="C872" s="3"/>
      <c r="D872" s="3"/>
      <c r="E872" s="3"/>
      <c r="F872" s="3"/>
      <c r="G872" s="3"/>
      <c r="H872" s="3"/>
      <c r="I872" s="3"/>
      <c r="J872" s="3"/>
      <c r="K872" s="3"/>
      <c r="L872" s="3"/>
      <c r="M872" s="3"/>
      <c r="N872" s="3"/>
      <c r="O872" s="3"/>
      <c r="P872" s="3"/>
      <c r="Q872" s="3"/>
      <c r="R872" s="3"/>
      <c r="S872" s="3"/>
      <c r="T872" s="3"/>
    </row>
    <row r="873" spans="1:20" ht="15.75" customHeight="1">
      <c r="A873" s="3"/>
      <c r="B873" s="3"/>
      <c r="C873" s="3"/>
      <c r="D873" s="3"/>
      <c r="E873" s="3"/>
      <c r="F873" s="3"/>
      <c r="G873" s="3"/>
      <c r="H873" s="3"/>
      <c r="I873" s="3"/>
      <c r="J873" s="3"/>
      <c r="K873" s="3"/>
      <c r="L873" s="3"/>
      <c r="M873" s="3"/>
      <c r="N873" s="3"/>
      <c r="O873" s="3"/>
      <c r="P873" s="3"/>
      <c r="Q873" s="3"/>
      <c r="R873" s="3"/>
      <c r="S873" s="3"/>
      <c r="T873" s="3"/>
    </row>
    <row r="874" spans="1:20" ht="15.75" customHeight="1">
      <c r="A874" s="3"/>
      <c r="B874" s="3"/>
      <c r="C874" s="3"/>
      <c r="D874" s="3"/>
      <c r="E874" s="3"/>
      <c r="F874" s="3"/>
      <c r="G874" s="3"/>
      <c r="H874" s="3"/>
      <c r="I874" s="3"/>
      <c r="J874" s="3"/>
      <c r="K874" s="3"/>
      <c r="L874" s="3"/>
      <c r="M874" s="3"/>
      <c r="N874" s="3"/>
      <c r="O874" s="3"/>
      <c r="P874" s="3"/>
      <c r="Q874" s="3"/>
      <c r="R874" s="3"/>
      <c r="S874" s="3"/>
      <c r="T874" s="3"/>
    </row>
    <row r="875" spans="1:20" ht="15.75" customHeight="1">
      <c r="A875" s="3"/>
      <c r="B875" s="3"/>
      <c r="C875" s="3"/>
      <c r="D875" s="3"/>
      <c r="E875" s="3"/>
      <c r="F875" s="3"/>
      <c r="G875" s="3"/>
      <c r="H875" s="3"/>
      <c r="I875" s="3"/>
      <c r="J875" s="3"/>
      <c r="K875" s="3"/>
      <c r="L875" s="3"/>
      <c r="M875" s="3"/>
      <c r="N875" s="3"/>
      <c r="O875" s="3"/>
      <c r="P875" s="3"/>
      <c r="Q875" s="3"/>
      <c r="R875" s="3"/>
      <c r="S875" s="3"/>
      <c r="T875" s="3"/>
    </row>
    <row r="876" spans="1:20" ht="15.75" customHeight="1">
      <c r="A876" s="3"/>
      <c r="B876" s="3"/>
      <c r="C876" s="3"/>
      <c r="D876" s="3"/>
      <c r="E876" s="3"/>
      <c r="F876" s="3"/>
      <c r="G876" s="3"/>
      <c r="H876" s="3"/>
      <c r="I876" s="3"/>
      <c r="J876" s="3"/>
      <c r="K876" s="3"/>
      <c r="L876" s="3"/>
      <c r="M876" s="3"/>
      <c r="N876" s="3"/>
      <c r="O876" s="3"/>
      <c r="P876" s="3"/>
      <c r="Q876" s="3"/>
      <c r="R876" s="3"/>
      <c r="S876" s="3"/>
      <c r="T876" s="3"/>
    </row>
    <row r="877" spans="1:20" ht="15.75" customHeight="1">
      <c r="A877" s="3"/>
      <c r="B877" s="3"/>
      <c r="C877" s="3"/>
      <c r="D877" s="3"/>
      <c r="E877" s="3"/>
      <c r="F877" s="3"/>
      <c r="G877" s="3"/>
      <c r="H877" s="3"/>
      <c r="I877" s="3"/>
      <c r="J877" s="3"/>
      <c r="K877" s="3"/>
      <c r="L877" s="3"/>
      <c r="M877" s="3"/>
      <c r="N877" s="3"/>
      <c r="O877" s="3"/>
      <c r="P877" s="3"/>
      <c r="Q877" s="3"/>
      <c r="R877" s="3"/>
      <c r="S877" s="3"/>
      <c r="T877" s="3"/>
    </row>
    <row r="878" spans="1:20" ht="15.75" customHeight="1">
      <c r="A878" s="3"/>
      <c r="B878" s="3"/>
      <c r="C878" s="3"/>
      <c r="D878" s="3"/>
      <c r="E878" s="3"/>
      <c r="F878" s="3"/>
      <c r="G878" s="3"/>
      <c r="H878" s="3"/>
      <c r="I878" s="3"/>
      <c r="J878" s="3"/>
      <c r="K878" s="3"/>
      <c r="L878" s="3"/>
      <c r="M878" s="3"/>
      <c r="N878" s="3"/>
      <c r="O878" s="3"/>
      <c r="P878" s="3"/>
      <c r="Q878" s="3"/>
      <c r="R878" s="3"/>
      <c r="S878" s="3"/>
      <c r="T878" s="3"/>
    </row>
    <row r="879" spans="1:20" ht="15.75" customHeight="1">
      <c r="A879" s="3"/>
      <c r="B879" s="3"/>
      <c r="C879" s="3"/>
      <c r="D879" s="3"/>
      <c r="E879" s="3"/>
      <c r="F879" s="3"/>
      <c r="G879" s="3"/>
      <c r="H879" s="3"/>
      <c r="I879" s="3"/>
      <c r="J879" s="3"/>
      <c r="K879" s="3"/>
      <c r="L879" s="3"/>
      <c r="M879" s="3"/>
      <c r="N879" s="3"/>
      <c r="O879" s="3"/>
      <c r="P879" s="3"/>
      <c r="Q879" s="3"/>
      <c r="R879" s="3"/>
      <c r="S879" s="3"/>
      <c r="T879" s="3"/>
    </row>
    <row r="880" spans="1:20" ht="15.75" customHeight="1">
      <c r="A880" s="3"/>
      <c r="B880" s="3"/>
      <c r="C880" s="3"/>
      <c r="D880" s="3"/>
      <c r="E880" s="3"/>
      <c r="F880" s="3"/>
      <c r="G880" s="3"/>
      <c r="H880" s="3"/>
      <c r="I880" s="3"/>
      <c r="J880" s="3"/>
      <c r="K880" s="3"/>
      <c r="L880" s="3"/>
      <c r="M880" s="3"/>
      <c r="N880" s="3"/>
      <c r="O880" s="3"/>
      <c r="P880" s="3"/>
      <c r="Q880" s="3"/>
      <c r="R880" s="3"/>
      <c r="S880" s="3"/>
      <c r="T880" s="3"/>
    </row>
    <row r="881" spans="1:20" ht="15.75" customHeight="1">
      <c r="A881" s="3"/>
      <c r="B881" s="3"/>
      <c r="C881" s="3"/>
      <c r="D881" s="3"/>
      <c r="E881" s="3"/>
      <c r="F881" s="3"/>
      <c r="G881" s="3"/>
      <c r="H881" s="3"/>
      <c r="I881" s="3"/>
      <c r="J881" s="3"/>
      <c r="K881" s="3"/>
      <c r="L881" s="3"/>
      <c r="M881" s="3"/>
      <c r="N881" s="3"/>
      <c r="O881" s="3"/>
      <c r="P881" s="3"/>
      <c r="Q881" s="3"/>
      <c r="R881" s="3"/>
      <c r="S881" s="3"/>
      <c r="T881" s="3"/>
    </row>
    <row r="882" spans="1:20" ht="15.75" customHeight="1">
      <c r="A882" s="3"/>
      <c r="B882" s="3"/>
      <c r="C882" s="3"/>
      <c r="D882" s="3"/>
      <c r="E882" s="3"/>
      <c r="F882" s="3"/>
      <c r="G882" s="3"/>
      <c r="H882" s="3"/>
      <c r="I882" s="3"/>
      <c r="J882" s="3"/>
      <c r="K882" s="3"/>
      <c r="L882" s="3"/>
      <c r="M882" s="3"/>
      <c r="N882" s="3"/>
      <c r="O882" s="3"/>
      <c r="P882" s="3"/>
      <c r="Q882" s="3"/>
      <c r="R882" s="3"/>
      <c r="S882" s="3"/>
      <c r="T882" s="3"/>
    </row>
    <row r="883" spans="1:20" ht="15.75" customHeight="1">
      <c r="A883" s="3"/>
      <c r="B883" s="3"/>
      <c r="C883" s="3"/>
      <c r="D883" s="3"/>
      <c r="E883" s="3"/>
      <c r="F883" s="3"/>
      <c r="G883" s="3"/>
      <c r="H883" s="3"/>
      <c r="I883" s="3"/>
      <c r="J883" s="3"/>
      <c r="K883" s="3"/>
      <c r="L883" s="3"/>
      <c r="M883" s="3"/>
      <c r="N883" s="3"/>
      <c r="O883" s="3"/>
      <c r="P883" s="3"/>
      <c r="Q883" s="3"/>
      <c r="R883" s="3"/>
      <c r="S883" s="3"/>
      <c r="T883" s="3"/>
    </row>
    <row r="884" spans="1:20" ht="15.75" customHeight="1">
      <c r="A884" s="3"/>
      <c r="B884" s="3"/>
      <c r="C884" s="3"/>
      <c r="D884" s="3"/>
      <c r="E884" s="3"/>
      <c r="F884" s="3"/>
      <c r="G884" s="3"/>
      <c r="H884" s="3"/>
      <c r="I884" s="3"/>
      <c r="J884" s="3"/>
      <c r="K884" s="3"/>
      <c r="L884" s="3"/>
      <c r="M884" s="3"/>
      <c r="N884" s="3"/>
      <c r="O884" s="3"/>
      <c r="P884" s="3"/>
      <c r="Q884" s="3"/>
      <c r="R884" s="3"/>
      <c r="S884" s="3"/>
      <c r="T884" s="3"/>
    </row>
    <row r="885" spans="1:20" ht="15.75" customHeight="1">
      <c r="A885" s="3"/>
      <c r="B885" s="3"/>
      <c r="C885" s="3"/>
      <c r="D885" s="3"/>
      <c r="E885" s="3"/>
      <c r="F885" s="3"/>
      <c r="G885" s="3"/>
      <c r="H885" s="3"/>
      <c r="I885" s="3"/>
      <c r="J885" s="3"/>
      <c r="K885" s="3"/>
      <c r="L885" s="3"/>
      <c r="M885" s="3"/>
      <c r="N885" s="3"/>
      <c r="O885" s="3"/>
      <c r="P885" s="3"/>
      <c r="Q885" s="3"/>
      <c r="R885" s="3"/>
      <c r="S885" s="3"/>
      <c r="T885" s="3"/>
    </row>
    <row r="886" spans="1:20" ht="15.75" customHeight="1">
      <c r="A886" s="3"/>
      <c r="B886" s="3"/>
      <c r="C886" s="3"/>
      <c r="D886" s="3"/>
      <c r="E886" s="3"/>
      <c r="F886" s="3"/>
      <c r="G886" s="3"/>
      <c r="H886" s="3"/>
      <c r="I886" s="3"/>
      <c r="J886" s="3"/>
      <c r="K886" s="3"/>
      <c r="L886" s="3"/>
      <c r="M886" s="3"/>
      <c r="N886" s="3"/>
      <c r="O886" s="3"/>
      <c r="P886" s="3"/>
      <c r="Q886" s="3"/>
      <c r="R886" s="3"/>
      <c r="S886" s="3"/>
      <c r="T886" s="3"/>
    </row>
    <row r="887" spans="1:20" ht="15.75" customHeight="1">
      <c r="A887" s="3"/>
      <c r="B887" s="3"/>
      <c r="C887" s="3"/>
      <c r="D887" s="3"/>
      <c r="E887" s="3"/>
      <c r="F887" s="3"/>
      <c r="G887" s="3"/>
      <c r="H887" s="3"/>
      <c r="I887" s="3"/>
      <c r="J887" s="3"/>
      <c r="K887" s="3"/>
      <c r="L887" s="3"/>
      <c r="M887" s="3"/>
      <c r="N887" s="3"/>
      <c r="O887" s="3"/>
      <c r="P887" s="3"/>
      <c r="Q887" s="3"/>
      <c r="R887" s="3"/>
      <c r="S887" s="3"/>
      <c r="T887" s="3"/>
    </row>
    <row r="888" spans="1:20" ht="15.75" customHeight="1">
      <c r="A888" s="3"/>
      <c r="B888" s="3"/>
      <c r="C888" s="3"/>
      <c r="D888" s="3"/>
      <c r="E888" s="3"/>
      <c r="F888" s="3"/>
      <c r="G888" s="3"/>
      <c r="H888" s="3"/>
      <c r="I888" s="3"/>
      <c r="J888" s="3"/>
      <c r="K888" s="3"/>
      <c r="L888" s="3"/>
      <c r="M888" s="3"/>
      <c r="N888" s="3"/>
      <c r="O888" s="3"/>
      <c r="P888" s="3"/>
      <c r="Q888" s="3"/>
      <c r="R888" s="3"/>
      <c r="S888" s="3"/>
      <c r="T888" s="3"/>
    </row>
    <row r="889" spans="1:20" ht="15.75" customHeight="1">
      <c r="A889" s="3"/>
      <c r="B889" s="3"/>
      <c r="C889" s="3"/>
      <c r="D889" s="3"/>
      <c r="E889" s="3"/>
      <c r="F889" s="3"/>
      <c r="G889" s="3"/>
      <c r="H889" s="3"/>
      <c r="I889" s="3"/>
      <c r="J889" s="3"/>
      <c r="K889" s="3"/>
      <c r="L889" s="3"/>
      <c r="M889" s="3"/>
      <c r="N889" s="3"/>
      <c r="O889" s="3"/>
      <c r="P889" s="3"/>
      <c r="Q889" s="3"/>
      <c r="R889" s="3"/>
      <c r="S889" s="3"/>
      <c r="T889" s="3"/>
    </row>
    <row r="890" spans="1:20" ht="15.75" customHeight="1">
      <c r="A890" s="3"/>
      <c r="B890" s="3"/>
      <c r="C890" s="3"/>
      <c r="D890" s="3"/>
      <c r="E890" s="3"/>
      <c r="F890" s="3"/>
      <c r="G890" s="3"/>
      <c r="H890" s="3"/>
      <c r="I890" s="3"/>
      <c r="J890" s="3"/>
      <c r="K890" s="3"/>
      <c r="L890" s="3"/>
      <c r="M890" s="3"/>
      <c r="N890" s="3"/>
      <c r="O890" s="3"/>
      <c r="P890" s="3"/>
      <c r="Q890" s="3"/>
      <c r="R890" s="3"/>
      <c r="S890" s="3"/>
      <c r="T890" s="3"/>
    </row>
    <row r="891" spans="1:20" ht="15.75" customHeight="1">
      <c r="A891" s="3"/>
      <c r="B891" s="3"/>
      <c r="C891" s="3"/>
      <c r="D891" s="3"/>
      <c r="E891" s="3"/>
      <c r="F891" s="3"/>
      <c r="G891" s="3"/>
      <c r="H891" s="3"/>
      <c r="I891" s="3"/>
      <c r="J891" s="3"/>
      <c r="K891" s="3"/>
      <c r="L891" s="3"/>
      <c r="M891" s="3"/>
      <c r="N891" s="3"/>
      <c r="O891" s="3"/>
      <c r="P891" s="3"/>
      <c r="Q891" s="3"/>
      <c r="R891" s="3"/>
      <c r="S891" s="3"/>
      <c r="T891" s="3"/>
    </row>
    <row r="892" spans="1:20" ht="15.75" customHeight="1">
      <c r="A892" s="3"/>
      <c r="B892" s="3"/>
      <c r="C892" s="3"/>
      <c r="D892" s="3"/>
      <c r="E892" s="3"/>
      <c r="F892" s="3"/>
      <c r="G892" s="3"/>
      <c r="H892" s="3"/>
      <c r="I892" s="3"/>
      <c r="J892" s="3"/>
      <c r="K892" s="3"/>
      <c r="L892" s="3"/>
      <c r="M892" s="3"/>
      <c r="N892" s="3"/>
      <c r="O892" s="3"/>
      <c r="P892" s="3"/>
      <c r="Q892" s="3"/>
      <c r="R892" s="3"/>
      <c r="S892" s="3"/>
      <c r="T892" s="3"/>
    </row>
    <row r="893" spans="1:20" ht="15.75" customHeight="1">
      <c r="A893" s="3"/>
      <c r="B893" s="3"/>
      <c r="C893" s="3"/>
      <c r="D893" s="3"/>
      <c r="E893" s="3"/>
      <c r="F893" s="3"/>
      <c r="G893" s="3"/>
      <c r="H893" s="3"/>
      <c r="I893" s="3"/>
      <c r="J893" s="3"/>
      <c r="K893" s="3"/>
      <c r="L893" s="3"/>
      <c r="M893" s="3"/>
      <c r="N893" s="3"/>
      <c r="O893" s="3"/>
      <c r="P893" s="3"/>
      <c r="Q893" s="3"/>
      <c r="R893" s="3"/>
      <c r="S893" s="3"/>
      <c r="T893" s="3"/>
    </row>
    <row r="894" spans="1:20" ht="15.75" customHeight="1">
      <c r="A894" s="3"/>
      <c r="B894" s="3"/>
      <c r="C894" s="3"/>
      <c r="D894" s="3"/>
      <c r="E894" s="3"/>
      <c r="F894" s="3"/>
      <c r="G894" s="3"/>
      <c r="H894" s="3"/>
      <c r="I894" s="3"/>
      <c r="J894" s="3"/>
      <c r="K894" s="3"/>
      <c r="L894" s="3"/>
      <c r="M894" s="3"/>
      <c r="N894" s="3"/>
      <c r="O894" s="3"/>
      <c r="P894" s="3"/>
      <c r="Q894" s="3"/>
      <c r="R894" s="3"/>
      <c r="S894" s="3"/>
      <c r="T894" s="3"/>
    </row>
    <row r="895" spans="1:20" ht="15.75" customHeight="1">
      <c r="A895" s="3"/>
      <c r="B895" s="3"/>
      <c r="C895" s="3"/>
      <c r="D895" s="3"/>
      <c r="E895" s="3"/>
      <c r="F895" s="3"/>
      <c r="G895" s="3"/>
      <c r="H895" s="3"/>
      <c r="I895" s="3"/>
      <c r="J895" s="3"/>
      <c r="K895" s="3"/>
      <c r="L895" s="3"/>
      <c r="M895" s="3"/>
      <c r="N895" s="3"/>
      <c r="O895" s="3"/>
      <c r="P895" s="3"/>
      <c r="Q895" s="3"/>
      <c r="R895" s="3"/>
      <c r="S895" s="3"/>
      <c r="T895" s="3"/>
    </row>
    <row r="896" spans="1:20" ht="15.75" customHeight="1">
      <c r="A896" s="3"/>
      <c r="B896" s="3"/>
      <c r="C896" s="3"/>
      <c r="D896" s="3"/>
      <c r="E896" s="3"/>
      <c r="F896" s="3"/>
      <c r="G896" s="3"/>
      <c r="H896" s="3"/>
      <c r="I896" s="3"/>
      <c r="J896" s="3"/>
      <c r="K896" s="3"/>
      <c r="L896" s="3"/>
      <c r="M896" s="3"/>
      <c r="N896" s="3"/>
      <c r="O896" s="3"/>
      <c r="P896" s="3"/>
      <c r="Q896" s="3"/>
      <c r="R896" s="3"/>
      <c r="S896" s="3"/>
      <c r="T896" s="3"/>
    </row>
    <row r="897" spans="1:20" ht="15.75" customHeight="1">
      <c r="A897" s="3"/>
      <c r="B897" s="3"/>
      <c r="C897" s="3"/>
      <c r="D897" s="3"/>
      <c r="E897" s="3"/>
      <c r="F897" s="3"/>
      <c r="G897" s="3"/>
      <c r="H897" s="3"/>
      <c r="I897" s="3"/>
      <c r="J897" s="3"/>
      <c r="K897" s="3"/>
      <c r="L897" s="3"/>
      <c r="M897" s="3"/>
      <c r="N897" s="3"/>
      <c r="O897" s="3"/>
      <c r="P897" s="3"/>
      <c r="Q897" s="3"/>
      <c r="R897" s="3"/>
      <c r="S897" s="3"/>
      <c r="T897" s="3"/>
    </row>
    <row r="898" spans="1:20" ht="15.75" customHeight="1">
      <c r="A898" s="3"/>
      <c r="B898" s="3"/>
      <c r="C898" s="3"/>
      <c r="D898" s="3"/>
      <c r="E898" s="3"/>
      <c r="F898" s="3"/>
      <c r="G898" s="3"/>
      <c r="H898" s="3"/>
      <c r="I898" s="3"/>
      <c r="J898" s="3"/>
      <c r="K898" s="3"/>
      <c r="L898" s="3"/>
      <c r="M898" s="3"/>
      <c r="N898" s="3"/>
      <c r="O898" s="3"/>
      <c r="P898" s="3"/>
      <c r="Q898" s="3"/>
      <c r="R898" s="3"/>
      <c r="S898" s="3"/>
      <c r="T898" s="3"/>
    </row>
    <row r="899" spans="1:20" ht="15.75" customHeight="1">
      <c r="A899" s="3"/>
      <c r="B899" s="3"/>
      <c r="C899" s="3"/>
      <c r="D899" s="3"/>
      <c r="E899" s="3"/>
      <c r="F899" s="3"/>
      <c r="G899" s="3"/>
      <c r="H899" s="3"/>
      <c r="I899" s="3"/>
      <c r="J899" s="3"/>
      <c r="K899" s="3"/>
      <c r="L899" s="3"/>
      <c r="M899" s="3"/>
      <c r="N899" s="3"/>
      <c r="O899" s="3"/>
      <c r="P899" s="3"/>
      <c r="Q899" s="3"/>
      <c r="R899" s="3"/>
      <c r="S899" s="3"/>
      <c r="T899" s="3"/>
    </row>
    <row r="900" spans="1:20" ht="15.75" customHeight="1">
      <c r="A900" s="3"/>
      <c r="B900" s="3"/>
      <c r="C900" s="3"/>
      <c r="D900" s="3"/>
      <c r="E900" s="3"/>
      <c r="F900" s="3"/>
      <c r="G900" s="3"/>
      <c r="H900" s="3"/>
      <c r="I900" s="3"/>
      <c r="J900" s="3"/>
      <c r="K900" s="3"/>
      <c r="L900" s="3"/>
      <c r="M900" s="3"/>
      <c r="N900" s="3"/>
      <c r="O900" s="3"/>
      <c r="P900" s="3"/>
      <c r="Q900" s="3"/>
      <c r="R900" s="3"/>
      <c r="S900" s="3"/>
      <c r="T900" s="3"/>
    </row>
    <row r="901" spans="1:20" ht="15.75" customHeight="1">
      <c r="A901" s="3"/>
      <c r="B901" s="3"/>
      <c r="C901" s="3"/>
      <c r="D901" s="3"/>
      <c r="E901" s="3"/>
      <c r="F901" s="3"/>
      <c r="G901" s="3"/>
      <c r="H901" s="3"/>
      <c r="I901" s="3"/>
      <c r="J901" s="3"/>
      <c r="K901" s="3"/>
      <c r="L901" s="3"/>
      <c r="M901" s="3"/>
      <c r="N901" s="3"/>
      <c r="O901" s="3"/>
      <c r="P901" s="3"/>
      <c r="Q901" s="3"/>
      <c r="R901" s="3"/>
      <c r="S901" s="3"/>
      <c r="T901" s="3"/>
    </row>
    <row r="902" spans="1:20" ht="15.75" customHeight="1">
      <c r="A902" s="3"/>
      <c r="B902" s="3"/>
      <c r="C902" s="3"/>
      <c r="D902" s="3"/>
      <c r="E902" s="3"/>
      <c r="F902" s="3"/>
      <c r="G902" s="3"/>
      <c r="H902" s="3"/>
      <c r="I902" s="3"/>
      <c r="J902" s="3"/>
      <c r="K902" s="3"/>
      <c r="L902" s="3"/>
      <c r="M902" s="3"/>
      <c r="N902" s="3"/>
      <c r="O902" s="3"/>
      <c r="P902" s="3"/>
      <c r="Q902" s="3"/>
      <c r="R902" s="3"/>
      <c r="S902" s="3"/>
      <c r="T902" s="3"/>
    </row>
    <row r="903" spans="1:20" ht="15.75" customHeight="1">
      <c r="A903" s="3"/>
      <c r="B903" s="3"/>
      <c r="C903" s="3"/>
      <c r="D903" s="3"/>
      <c r="E903" s="3"/>
      <c r="F903" s="3"/>
      <c r="G903" s="3"/>
      <c r="H903" s="3"/>
      <c r="I903" s="3"/>
      <c r="J903" s="3"/>
      <c r="K903" s="3"/>
      <c r="L903" s="3"/>
      <c r="M903" s="3"/>
      <c r="N903" s="3"/>
      <c r="O903" s="3"/>
      <c r="P903" s="3"/>
      <c r="Q903" s="3"/>
      <c r="R903" s="3"/>
      <c r="S903" s="3"/>
      <c r="T903" s="3"/>
    </row>
    <row r="904" spans="1:20" ht="15.75" customHeight="1">
      <c r="A904" s="3"/>
      <c r="B904" s="3"/>
      <c r="C904" s="3"/>
      <c r="D904" s="3"/>
      <c r="E904" s="3"/>
      <c r="F904" s="3"/>
      <c r="G904" s="3"/>
      <c r="H904" s="3"/>
      <c r="I904" s="3"/>
      <c r="J904" s="3"/>
      <c r="K904" s="3"/>
      <c r="L904" s="3"/>
      <c r="M904" s="3"/>
      <c r="N904" s="3"/>
      <c r="O904" s="3"/>
      <c r="P904" s="3"/>
      <c r="Q904" s="3"/>
      <c r="R904" s="3"/>
      <c r="S904" s="3"/>
      <c r="T904" s="3"/>
    </row>
    <row r="905" spans="1:20" ht="15.75" customHeight="1">
      <c r="A905" s="3"/>
      <c r="B905" s="3"/>
      <c r="C905" s="3"/>
      <c r="D905" s="3"/>
      <c r="E905" s="3"/>
      <c r="F905" s="3"/>
      <c r="G905" s="3"/>
      <c r="H905" s="3"/>
      <c r="I905" s="3"/>
      <c r="J905" s="3"/>
      <c r="K905" s="3"/>
      <c r="L905" s="3"/>
      <c r="M905" s="3"/>
      <c r="N905" s="3"/>
      <c r="O905" s="3"/>
      <c r="P905" s="3"/>
      <c r="Q905" s="3"/>
      <c r="R905" s="3"/>
      <c r="S905" s="3"/>
      <c r="T905" s="3"/>
    </row>
    <row r="906" spans="1:20" ht="15.75" customHeight="1">
      <c r="A906" s="3"/>
      <c r="B906" s="3"/>
      <c r="C906" s="3"/>
      <c r="D906" s="3"/>
      <c r="E906" s="3"/>
      <c r="F906" s="3"/>
      <c r="G906" s="3"/>
      <c r="H906" s="3"/>
      <c r="I906" s="3"/>
      <c r="J906" s="3"/>
      <c r="K906" s="3"/>
      <c r="L906" s="3"/>
      <c r="M906" s="3"/>
      <c r="N906" s="3"/>
      <c r="O906" s="3"/>
      <c r="P906" s="3"/>
      <c r="Q906" s="3"/>
      <c r="R906" s="3"/>
      <c r="S906" s="3"/>
      <c r="T906" s="3"/>
    </row>
    <row r="907" spans="1:20" ht="15.75" customHeight="1">
      <c r="A907" s="3"/>
      <c r="B907" s="3"/>
      <c r="C907" s="3"/>
      <c r="D907" s="3"/>
      <c r="E907" s="3"/>
      <c r="F907" s="3"/>
      <c r="G907" s="3"/>
      <c r="H907" s="3"/>
      <c r="I907" s="3"/>
      <c r="J907" s="3"/>
      <c r="K907" s="3"/>
      <c r="L907" s="3"/>
      <c r="M907" s="3"/>
      <c r="N907" s="3"/>
      <c r="O907" s="3"/>
      <c r="P907" s="3"/>
      <c r="Q907" s="3"/>
      <c r="R907" s="3"/>
      <c r="S907" s="3"/>
      <c r="T907" s="3"/>
    </row>
    <row r="908" spans="1:20" ht="15.75" customHeight="1">
      <c r="A908" s="3"/>
      <c r="B908" s="3"/>
      <c r="C908" s="3"/>
      <c r="D908" s="3"/>
      <c r="E908" s="3"/>
      <c r="F908" s="3"/>
      <c r="G908" s="3"/>
      <c r="H908" s="3"/>
      <c r="I908" s="3"/>
      <c r="J908" s="3"/>
      <c r="K908" s="3"/>
      <c r="L908" s="3"/>
      <c r="M908" s="3"/>
      <c r="N908" s="3"/>
      <c r="O908" s="3"/>
      <c r="P908" s="3"/>
      <c r="Q908" s="3"/>
      <c r="R908" s="3"/>
      <c r="S908" s="3"/>
      <c r="T908" s="3"/>
    </row>
    <row r="909" spans="1:20" ht="15.75" customHeight="1">
      <c r="A909" s="3"/>
      <c r="B909" s="3"/>
      <c r="C909" s="3"/>
      <c r="D909" s="3"/>
      <c r="E909" s="3"/>
      <c r="F909" s="3"/>
      <c r="G909" s="3"/>
      <c r="H909" s="3"/>
      <c r="I909" s="3"/>
      <c r="J909" s="3"/>
      <c r="K909" s="3"/>
      <c r="L909" s="3"/>
      <c r="M909" s="3"/>
      <c r="N909" s="3"/>
      <c r="O909" s="3"/>
      <c r="P909" s="3"/>
      <c r="Q909" s="3"/>
      <c r="R909" s="3"/>
      <c r="S909" s="3"/>
      <c r="T909" s="3"/>
    </row>
    <row r="910" spans="1:20" ht="15.75" customHeight="1">
      <c r="A910" s="3"/>
      <c r="B910" s="3"/>
      <c r="C910" s="3"/>
      <c r="D910" s="3"/>
      <c r="E910" s="3"/>
      <c r="F910" s="3"/>
      <c r="G910" s="3"/>
      <c r="H910" s="3"/>
      <c r="I910" s="3"/>
      <c r="J910" s="3"/>
      <c r="K910" s="3"/>
      <c r="L910" s="3"/>
      <c r="M910" s="3"/>
      <c r="N910" s="3"/>
      <c r="O910" s="3"/>
      <c r="P910" s="3"/>
      <c r="Q910" s="3"/>
      <c r="R910" s="3"/>
      <c r="S910" s="3"/>
      <c r="T910" s="3"/>
    </row>
    <row r="911" spans="1:20" ht="15.75" customHeight="1">
      <c r="A911" s="3"/>
      <c r="B911" s="3"/>
      <c r="C911" s="3"/>
      <c r="D911" s="3"/>
      <c r="E911" s="3"/>
      <c r="F911" s="3"/>
      <c r="G911" s="3"/>
      <c r="H911" s="3"/>
      <c r="I911" s="3"/>
      <c r="J911" s="3"/>
      <c r="K911" s="3"/>
      <c r="L911" s="3"/>
      <c r="M911" s="3"/>
      <c r="N911" s="3"/>
      <c r="O911" s="3"/>
      <c r="P911" s="3"/>
      <c r="Q911" s="3"/>
      <c r="R911" s="3"/>
      <c r="S911" s="3"/>
      <c r="T911" s="3"/>
    </row>
    <row r="912" spans="1:20" ht="15.75" customHeight="1">
      <c r="A912" s="3"/>
      <c r="B912" s="3"/>
      <c r="C912" s="3"/>
      <c r="D912" s="3"/>
      <c r="E912" s="3"/>
      <c r="F912" s="3"/>
      <c r="G912" s="3"/>
      <c r="H912" s="3"/>
      <c r="I912" s="3"/>
      <c r="J912" s="3"/>
      <c r="K912" s="3"/>
      <c r="L912" s="3"/>
      <c r="M912" s="3"/>
      <c r="N912" s="3"/>
      <c r="O912" s="3"/>
      <c r="P912" s="3"/>
      <c r="Q912" s="3"/>
      <c r="R912" s="3"/>
      <c r="S912" s="3"/>
      <c r="T912" s="3"/>
    </row>
    <row r="913" spans="1:20" ht="15.75" customHeight="1">
      <c r="A913" s="3"/>
      <c r="B913" s="3"/>
      <c r="C913" s="3"/>
      <c r="D913" s="3"/>
      <c r="E913" s="3"/>
      <c r="F913" s="3"/>
      <c r="G913" s="3"/>
      <c r="H913" s="3"/>
      <c r="I913" s="3"/>
      <c r="J913" s="3"/>
      <c r="K913" s="3"/>
      <c r="L913" s="3"/>
      <c r="M913" s="3"/>
      <c r="N913" s="3"/>
      <c r="O913" s="3"/>
      <c r="P913" s="3"/>
      <c r="Q913" s="3"/>
      <c r="R913" s="3"/>
      <c r="S913" s="3"/>
      <c r="T913" s="3"/>
    </row>
    <row r="914" spans="1:20" ht="15.75" customHeight="1">
      <c r="A914" s="3"/>
      <c r="B914" s="3"/>
      <c r="C914" s="3"/>
      <c r="D914" s="3"/>
      <c r="E914" s="3"/>
      <c r="F914" s="3"/>
      <c r="G914" s="3"/>
      <c r="H914" s="3"/>
      <c r="I914" s="3"/>
      <c r="J914" s="3"/>
      <c r="K914" s="3"/>
      <c r="L914" s="3"/>
      <c r="M914" s="3"/>
      <c r="N914" s="3"/>
      <c r="O914" s="3"/>
      <c r="P914" s="3"/>
      <c r="Q914" s="3"/>
      <c r="R914" s="3"/>
      <c r="S914" s="3"/>
      <c r="T914" s="3"/>
    </row>
    <row r="915" spans="1:20" ht="15.75" customHeight="1">
      <c r="A915" s="3"/>
      <c r="B915" s="3"/>
      <c r="C915" s="3"/>
      <c r="D915" s="3"/>
      <c r="E915" s="3"/>
      <c r="F915" s="3"/>
      <c r="G915" s="3"/>
      <c r="H915" s="3"/>
      <c r="I915" s="3"/>
      <c r="J915" s="3"/>
      <c r="K915" s="3"/>
      <c r="L915" s="3"/>
      <c r="M915" s="3"/>
      <c r="N915" s="3"/>
      <c r="O915" s="3"/>
      <c r="P915" s="3"/>
      <c r="Q915" s="3"/>
      <c r="R915" s="3"/>
      <c r="S915" s="3"/>
      <c r="T915" s="3"/>
    </row>
    <row r="916" spans="1:20" ht="15.75" customHeight="1">
      <c r="A916" s="3"/>
      <c r="B916" s="3"/>
      <c r="C916" s="3"/>
      <c r="D916" s="3"/>
      <c r="E916" s="3"/>
      <c r="F916" s="3"/>
      <c r="G916" s="3"/>
      <c r="H916" s="3"/>
      <c r="I916" s="3"/>
      <c r="J916" s="3"/>
      <c r="K916" s="3"/>
      <c r="L916" s="3"/>
      <c r="M916" s="3"/>
      <c r="N916" s="3"/>
      <c r="O916" s="3"/>
      <c r="P916" s="3"/>
      <c r="Q916" s="3"/>
      <c r="R916" s="3"/>
      <c r="S916" s="3"/>
      <c r="T916" s="3"/>
    </row>
    <row r="917" spans="1:20" ht="15.75" customHeight="1">
      <c r="A917" s="3"/>
      <c r="B917" s="3"/>
      <c r="C917" s="3"/>
      <c r="D917" s="3"/>
      <c r="E917" s="3"/>
      <c r="F917" s="3"/>
      <c r="G917" s="3"/>
      <c r="H917" s="3"/>
      <c r="I917" s="3"/>
      <c r="J917" s="3"/>
      <c r="K917" s="3"/>
      <c r="L917" s="3"/>
      <c r="M917" s="3"/>
      <c r="N917" s="3"/>
      <c r="O917" s="3"/>
      <c r="P917" s="3"/>
      <c r="Q917" s="3"/>
      <c r="R917" s="3"/>
      <c r="S917" s="3"/>
      <c r="T917" s="3"/>
    </row>
    <row r="918" spans="1:20" ht="15.75" customHeight="1">
      <c r="A918" s="3"/>
      <c r="B918" s="3"/>
      <c r="C918" s="3"/>
      <c r="D918" s="3"/>
      <c r="E918" s="3"/>
      <c r="F918" s="3"/>
      <c r="G918" s="3"/>
      <c r="H918" s="3"/>
      <c r="I918" s="3"/>
      <c r="J918" s="3"/>
      <c r="K918" s="3"/>
      <c r="L918" s="3"/>
      <c r="M918" s="3"/>
      <c r="N918" s="3"/>
      <c r="O918" s="3"/>
      <c r="P918" s="3"/>
      <c r="Q918" s="3"/>
      <c r="R918" s="3"/>
      <c r="S918" s="3"/>
      <c r="T918" s="3"/>
    </row>
    <row r="919" spans="1:20" ht="15.75" customHeight="1">
      <c r="A919" s="3"/>
      <c r="B919" s="3"/>
      <c r="C919" s="3"/>
      <c r="D919" s="3"/>
      <c r="E919" s="3"/>
      <c r="F919" s="3"/>
      <c r="G919" s="3"/>
      <c r="H919" s="3"/>
      <c r="I919" s="3"/>
      <c r="J919" s="3"/>
      <c r="K919" s="3"/>
      <c r="L919" s="3"/>
      <c r="M919" s="3"/>
      <c r="N919" s="3"/>
      <c r="O919" s="3"/>
      <c r="P919" s="3"/>
      <c r="Q919" s="3"/>
      <c r="R919" s="3"/>
      <c r="S919" s="3"/>
      <c r="T919" s="3"/>
    </row>
    <row r="920" spans="1:20" ht="15.75" customHeight="1">
      <c r="A920" s="3"/>
      <c r="B920" s="3"/>
      <c r="C920" s="3"/>
      <c r="D920" s="3"/>
      <c r="E920" s="3"/>
      <c r="F920" s="3"/>
      <c r="G920" s="3"/>
      <c r="H920" s="3"/>
      <c r="I920" s="3"/>
      <c r="J920" s="3"/>
      <c r="K920" s="3"/>
      <c r="L920" s="3"/>
      <c r="M920" s="3"/>
      <c r="N920" s="3"/>
      <c r="O920" s="3"/>
      <c r="P920" s="3"/>
      <c r="Q920" s="3"/>
      <c r="R920" s="3"/>
      <c r="S920" s="3"/>
      <c r="T920" s="3"/>
    </row>
    <row r="921" spans="1:20" ht="15.75" customHeight="1">
      <c r="A921" s="3"/>
      <c r="B921" s="3"/>
      <c r="C921" s="3"/>
      <c r="D921" s="3"/>
      <c r="E921" s="3"/>
      <c r="F921" s="3"/>
      <c r="G921" s="3"/>
      <c r="H921" s="3"/>
      <c r="I921" s="3"/>
      <c r="J921" s="3"/>
      <c r="K921" s="3"/>
      <c r="L921" s="3"/>
      <c r="M921" s="3"/>
      <c r="N921" s="3"/>
      <c r="O921" s="3"/>
      <c r="P921" s="3"/>
      <c r="Q921" s="3"/>
      <c r="R921" s="3"/>
      <c r="S921" s="3"/>
      <c r="T921" s="3"/>
    </row>
    <row r="922" spans="1:20" ht="15.75" customHeight="1">
      <c r="A922" s="3"/>
      <c r="B922" s="3"/>
      <c r="C922" s="3"/>
      <c r="D922" s="3"/>
      <c r="E922" s="3"/>
      <c r="F922" s="3"/>
      <c r="G922" s="3"/>
      <c r="H922" s="3"/>
      <c r="I922" s="3"/>
      <c r="J922" s="3"/>
      <c r="K922" s="3"/>
      <c r="L922" s="3"/>
      <c r="M922" s="3"/>
      <c r="N922" s="3"/>
      <c r="O922" s="3"/>
      <c r="P922" s="3"/>
      <c r="Q922" s="3"/>
      <c r="R922" s="3"/>
      <c r="S922" s="3"/>
      <c r="T922" s="3"/>
    </row>
    <row r="923" spans="1:20" ht="15.75" customHeight="1">
      <c r="A923" s="3"/>
      <c r="B923" s="3"/>
      <c r="C923" s="3"/>
      <c r="D923" s="3"/>
      <c r="E923" s="3"/>
      <c r="F923" s="3"/>
      <c r="G923" s="3"/>
      <c r="H923" s="3"/>
      <c r="I923" s="3"/>
      <c r="J923" s="3"/>
      <c r="K923" s="3"/>
      <c r="L923" s="3"/>
      <c r="M923" s="3"/>
      <c r="N923" s="3"/>
      <c r="O923" s="3"/>
      <c r="P923" s="3"/>
      <c r="Q923" s="3"/>
      <c r="R923" s="3"/>
      <c r="S923" s="3"/>
      <c r="T923" s="3"/>
    </row>
    <row r="924" spans="1:20" ht="15.75" customHeight="1">
      <c r="A924" s="3"/>
      <c r="B924" s="3"/>
      <c r="C924" s="3"/>
      <c r="D924" s="3"/>
      <c r="E924" s="3"/>
      <c r="F924" s="3"/>
      <c r="G924" s="3"/>
      <c r="H924" s="3"/>
      <c r="I924" s="3"/>
      <c r="J924" s="3"/>
      <c r="K924" s="3"/>
      <c r="L924" s="3"/>
      <c r="M924" s="3"/>
      <c r="N924" s="3"/>
      <c r="O924" s="3"/>
      <c r="P924" s="3"/>
      <c r="Q924" s="3"/>
      <c r="R924" s="3"/>
      <c r="S924" s="3"/>
      <c r="T924" s="3"/>
    </row>
    <row r="925" spans="1:20" ht="15.75" customHeight="1">
      <c r="A925" s="3"/>
      <c r="B925" s="3"/>
      <c r="C925" s="3"/>
      <c r="D925" s="3"/>
      <c r="E925" s="3"/>
      <c r="F925" s="3"/>
      <c r="G925" s="3"/>
      <c r="H925" s="3"/>
      <c r="I925" s="3"/>
      <c r="J925" s="3"/>
      <c r="K925" s="3"/>
      <c r="L925" s="3"/>
      <c r="M925" s="3"/>
      <c r="N925" s="3"/>
      <c r="O925" s="3"/>
      <c r="P925" s="3"/>
      <c r="Q925" s="3"/>
      <c r="R925" s="3"/>
      <c r="S925" s="3"/>
      <c r="T925" s="3"/>
    </row>
    <row r="926" spans="1:20" ht="15.75" customHeight="1">
      <c r="A926" s="3"/>
      <c r="B926" s="3"/>
      <c r="C926" s="3"/>
      <c r="D926" s="3"/>
      <c r="E926" s="3"/>
      <c r="F926" s="3"/>
      <c r="G926" s="3"/>
      <c r="H926" s="3"/>
      <c r="I926" s="3"/>
      <c r="J926" s="3"/>
      <c r="K926" s="3"/>
      <c r="L926" s="3"/>
      <c r="M926" s="3"/>
      <c r="N926" s="3"/>
      <c r="O926" s="3"/>
      <c r="P926" s="3"/>
      <c r="Q926" s="3"/>
      <c r="R926" s="3"/>
      <c r="S926" s="3"/>
      <c r="T926" s="3"/>
    </row>
    <row r="927" spans="1:20" ht="15.75" customHeight="1">
      <c r="A927" s="3"/>
      <c r="B927" s="3"/>
      <c r="C927" s="3"/>
      <c r="D927" s="3"/>
      <c r="E927" s="3"/>
      <c r="F927" s="3"/>
      <c r="G927" s="3"/>
      <c r="H927" s="3"/>
      <c r="I927" s="3"/>
      <c r="J927" s="3"/>
      <c r="K927" s="3"/>
      <c r="L927" s="3"/>
      <c r="M927" s="3"/>
      <c r="N927" s="3"/>
      <c r="O927" s="3"/>
      <c r="P927" s="3"/>
      <c r="Q927" s="3"/>
      <c r="R927" s="3"/>
      <c r="S927" s="3"/>
      <c r="T927" s="3"/>
    </row>
    <row r="928" spans="1:20" ht="15.75" customHeight="1">
      <c r="A928" s="3"/>
      <c r="B928" s="3"/>
      <c r="C928" s="3"/>
      <c r="D928" s="3"/>
      <c r="E928" s="3"/>
      <c r="F928" s="3"/>
      <c r="G928" s="3"/>
      <c r="H928" s="3"/>
      <c r="I928" s="3"/>
      <c r="J928" s="3"/>
      <c r="K928" s="3"/>
      <c r="L928" s="3"/>
      <c r="M928" s="3"/>
      <c r="N928" s="3"/>
      <c r="O928" s="3"/>
      <c r="P928" s="3"/>
      <c r="Q928" s="3"/>
      <c r="R928" s="3"/>
      <c r="S928" s="3"/>
      <c r="T928" s="3"/>
    </row>
    <row r="929" spans="1:20" ht="15.75" customHeight="1">
      <c r="A929" s="3"/>
      <c r="B929" s="3"/>
      <c r="C929" s="3"/>
      <c r="D929" s="3"/>
      <c r="E929" s="3"/>
      <c r="F929" s="3"/>
      <c r="G929" s="3"/>
      <c r="H929" s="3"/>
      <c r="I929" s="3"/>
      <c r="J929" s="3"/>
      <c r="K929" s="3"/>
      <c r="L929" s="3"/>
      <c r="M929" s="3"/>
      <c r="N929" s="3"/>
      <c r="O929" s="3"/>
      <c r="P929" s="3"/>
      <c r="Q929" s="3"/>
      <c r="R929" s="3"/>
      <c r="S929" s="3"/>
      <c r="T929" s="3"/>
    </row>
    <row r="930" spans="1:20" ht="15.75" customHeight="1">
      <c r="A930" s="3"/>
      <c r="B930" s="3"/>
      <c r="C930" s="3"/>
      <c r="D930" s="3"/>
      <c r="E930" s="3"/>
      <c r="F930" s="3"/>
      <c r="G930" s="3"/>
      <c r="H930" s="3"/>
      <c r="I930" s="3"/>
      <c r="J930" s="3"/>
      <c r="K930" s="3"/>
      <c r="L930" s="3"/>
      <c r="M930" s="3"/>
      <c r="N930" s="3"/>
      <c r="O930" s="3"/>
      <c r="P930" s="3"/>
      <c r="Q930" s="3"/>
      <c r="R930" s="3"/>
      <c r="S930" s="3"/>
      <c r="T930" s="3"/>
    </row>
    <row r="931" spans="1:20" ht="15.75" customHeight="1">
      <c r="A931" s="3"/>
      <c r="B931" s="3"/>
      <c r="C931" s="3"/>
      <c r="D931" s="3"/>
      <c r="E931" s="3"/>
      <c r="F931" s="3"/>
      <c r="G931" s="3"/>
      <c r="H931" s="3"/>
      <c r="I931" s="3"/>
      <c r="J931" s="3"/>
      <c r="K931" s="3"/>
      <c r="L931" s="3"/>
      <c r="M931" s="3"/>
      <c r="N931" s="3"/>
      <c r="O931" s="3"/>
      <c r="P931" s="3"/>
      <c r="Q931" s="3"/>
      <c r="R931" s="3"/>
      <c r="S931" s="3"/>
      <c r="T931" s="3"/>
    </row>
    <row r="932" spans="1:20" ht="15.75" customHeight="1">
      <c r="A932" s="3"/>
      <c r="B932" s="3"/>
      <c r="C932" s="3"/>
      <c r="D932" s="3"/>
      <c r="E932" s="3"/>
      <c r="F932" s="3"/>
      <c r="G932" s="3"/>
      <c r="H932" s="3"/>
      <c r="I932" s="3"/>
      <c r="J932" s="3"/>
      <c r="K932" s="3"/>
      <c r="L932" s="3"/>
      <c r="M932" s="3"/>
      <c r="N932" s="3"/>
      <c r="O932" s="3"/>
      <c r="P932" s="3"/>
      <c r="Q932" s="3"/>
      <c r="R932" s="3"/>
      <c r="S932" s="3"/>
      <c r="T932" s="3"/>
    </row>
    <row r="933" spans="1:20" ht="15.75" customHeight="1">
      <c r="A933" s="3"/>
      <c r="B933" s="3"/>
      <c r="C933" s="3"/>
      <c r="D933" s="3"/>
      <c r="E933" s="3"/>
      <c r="F933" s="3"/>
      <c r="G933" s="3"/>
      <c r="H933" s="3"/>
      <c r="I933" s="3"/>
      <c r="J933" s="3"/>
      <c r="K933" s="3"/>
      <c r="L933" s="3"/>
      <c r="M933" s="3"/>
      <c r="N933" s="3"/>
      <c r="O933" s="3"/>
      <c r="P933" s="3"/>
      <c r="Q933" s="3"/>
      <c r="R933" s="3"/>
      <c r="S933" s="3"/>
      <c r="T933" s="3"/>
    </row>
    <row r="934" spans="1:20" ht="15.75" customHeight="1">
      <c r="A934" s="3"/>
      <c r="B934" s="3"/>
      <c r="C934" s="3"/>
      <c r="D934" s="3"/>
      <c r="E934" s="3"/>
      <c r="F934" s="3"/>
      <c r="G934" s="3"/>
      <c r="H934" s="3"/>
      <c r="I934" s="3"/>
      <c r="J934" s="3"/>
      <c r="K934" s="3"/>
      <c r="L934" s="3"/>
      <c r="M934" s="3"/>
      <c r="N934" s="3"/>
      <c r="O934" s="3"/>
      <c r="P934" s="3"/>
      <c r="Q934" s="3"/>
      <c r="R934" s="3"/>
      <c r="S934" s="3"/>
      <c r="T934" s="3"/>
    </row>
    <row r="935" spans="1:20" ht="15.75" customHeight="1">
      <c r="A935" s="3"/>
      <c r="B935" s="3"/>
      <c r="C935" s="3"/>
      <c r="D935" s="3"/>
      <c r="E935" s="3"/>
      <c r="F935" s="3"/>
      <c r="G935" s="3"/>
      <c r="H935" s="3"/>
      <c r="I935" s="3"/>
      <c r="J935" s="3"/>
      <c r="K935" s="3"/>
      <c r="L935" s="3"/>
      <c r="M935" s="3"/>
      <c r="N935" s="3"/>
      <c r="O935" s="3"/>
      <c r="P935" s="3"/>
      <c r="Q935" s="3"/>
      <c r="R935" s="3"/>
      <c r="S935" s="3"/>
      <c r="T935" s="3"/>
    </row>
    <row r="936" spans="1:20" ht="15.75" customHeight="1">
      <c r="A936" s="3"/>
      <c r="B936" s="3"/>
      <c r="C936" s="3"/>
      <c r="D936" s="3"/>
      <c r="E936" s="3"/>
      <c r="F936" s="3"/>
      <c r="G936" s="3"/>
      <c r="H936" s="3"/>
      <c r="I936" s="3"/>
      <c r="J936" s="3"/>
      <c r="K936" s="3"/>
      <c r="L936" s="3"/>
      <c r="M936" s="3"/>
      <c r="N936" s="3"/>
      <c r="O936" s="3"/>
      <c r="P936" s="3"/>
      <c r="Q936" s="3"/>
      <c r="R936" s="3"/>
      <c r="S936" s="3"/>
      <c r="T936" s="3"/>
    </row>
    <row r="937" spans="1:20" ht="15.75" customHeight="1">
      <c r="A937" s="3"/>
      <c r="B937" s="3"/>
      <c r="C937" s="3"/>
      <c r="D937" s="3"/>
      <c r="E937" s="3"/>
      <c r="F937" s="3"/>
      <c r="G937" s="3"/>
      <c r="H937" s="3"/>
      <c r="I937" s="3"/>
      <c r="J937" s="3"/>
      <c r="K937" s="3"/>
      <c r="L937" s="3"/>
      <c r="M937" s="3"/>
      <c r="N937" s="3"/>
      <c r="O937" s="3"/>
      <c r="P937" s="3"/>
      <c r="Q937" s="3"/>
      <c r="R937" s="3"/>
      <c r="S937" s="3"/>
      <c r="T937" s="3"/>
    </row>
    <row r="938" spans="1:20" ht="15.75" customHeight="1">
      <c r="A938" s="3"/>
      <c r="B938" s="3"/>
      <c r="C938" s="3"/>
      <c r="D938" s="3"/>
      <c r="E938" s="3"/>
      <c r="F938" s="3"/>
      <c r="G938" s="3"/>
      <c r="H938" s="3"/>
      <c r="I938" s="3"/>
      <c r="J938" s="3"/>
      <c r="K938" s="3"/>
      <c r="L938" s="3"/>
      <c r="M938" s="3"/>
      <c r="N938" s="3"/>
      <c r="O938" s="3"/>
      <c r="P938" s="3"/>
      <c r="Q938" s="3"/>
      <c r="R938" s="3"/>
      <c r="S938" s="3"/>
      <c r="T938" s="3"/>
    </row>
    <row r="939" spans="1:20" ht="15.75" customHeight="1">
      <c r="A939" s="3"/>
      <c r="B939" s="3"/>
      <c r="C939" s="3"/>
      <c r="D939" s="3"/>
      <c r="E939" s="3"/>
      <c r="F939" s="3"/>
      <c r="G939" s="3"/>
      <c r="H939" s="3"/>
      <c r="I939" s="3"/>
      <c r="J939" s="3"/>
      <c r="K939" s="3"/>
      <c r="L939" s="3"/>
      <c r="M939" s="3"/>
      <c r="N939" s="3"/>
      <c r="O939" s="3"/>
      <c r="P939" s="3"/>
      <c r="Q939" s="3"/>
      <c r="R939" s="3"/>
      <c r="S939" s="3"/>
      <c r="T939" s="3"/>
    </row>
    <row r="940" spans="1:20" ht="15.75" customHeight="1">
      <c r="A940" s="3"/>
      <c r="B940" s="3"/>
      <c r="C940" s="3"/>
      <c r="D940" s="3"/>
      <c r="E940" s="3"/>
      <c r="F940" s="3"/>
      <c r="G940" s="3"/>
      <c r="H940" s="3"/>
      <c r="I940" s="3"/>
      <c r="J940" s="3"/>
      <c r="K940" s="3"/>
      <c r="L940" s="3"/>
      <c r="M940" s="3"/>
      <c r="N940" s="3"/>
      <c r="O940" s="3"/>
      <c r="P940" s="3"/>
      <c r="Q940" s="3"/>
      <c r="R940" s="3"/>
      <c r="S940" s="3"/>
      <c r="T940" s="3"/>
    </row>
    <row r="941" spans="1:20" ht="15.75" customHeight="1">
      <c r="A941" s="3"/>
      <c r="B941" s="3"/>
      <c r="C941" s="3"/>
      <c r="D941" s="3"/>
      <c r="E941" s="3"/>
      <c r="F941" s="3"/>
      <c r="G941" s="3"/>
      <c r="H941" s="3"/>
      <c r="I941" s="3"/>
      <c r="J941" s="3"/>
      <c r="K941" s="3"/>
      <c r="L941" s="3"/>
      <c r="M941" s="3"/>
      <c r="N941" s="3"/>
      <c r="O941" s="3"/>
      <c r="P941" s="3"/>
      <c r="Q941" s="3"/>
      <c r="R941" s="3"/>
      <c r="S941" s="3"/>
      <c r="T941" s="3"/>
    </row>
    <row r="942" spans="1:20" ht="15.75" customHeight="1">
      <c r="A942" s="3"/>
      <c r="B942" s="3"/>
      <c r="C942" s="3"/>
      <c r="D942" s="3"/>
      <c r="E942" s="3"/>
      <c r="F942" s="3"/>
      <c r="G942" s="3"/>
      <c r="H942" s="3"/>
      <c r="I942" s="3"/>
      <c r="J942" s="3"/>
      <c r="K942" s="3"/>
      <c r="L942" s="3"/>
      <c r="M942" s="3"/>
      <c r="N942" s="3"/>
      <c r="O942" s="3"/>
      <c r="P942" s="3"/>
      <c r="Q942" s="3"/>
      <c r="R942" s="3"/>
      <c r="S942" s="3"/>
      <c r="T942" s="3"/>
    </row>
    <row r="943" spans="1:20" ht="15.75" customHeight="1">
      <c r="A943" s="3"/>
      <c r="B943" s="3"/>
      <c r="C943" s="3"/>
      <c r="D943" s="3"/>
      <c r="E943" s="3"/>
      <c r="F943" s="3"/>
      <c r="G943" s="3"/>
      <c r="H943" s="3"/>
      <c r="I943" s="3"/>
      <c r="J943" s="3"/>
      <c r="K943" s="3"/>
      <c r="L943" s="3"/>
      <c r="M943" s="3"/>
      <c r="N943" s="3"/>
      <c r="O943" s="3"/>
      <c r="P943" s="3"/>
      <c r="Q943" s="3"/>
      <c r="R943" s="3"/>
      <c r="S943" s="3"/>
      <c r="T943" s="3"/>
    </row>
    <row r="944" spans="1:20" ht="15.75" customHeight="1">
      <c r="A944" s="3"/>
      <c r="B944" s="3"/>
      <c r="C944" s="3"/>
      <c r="D944" s="3"/>
      <c r="E944" s="3"/>
      <c r="F944" s="3"/>
      <c r="G944" s="3"/>
      <c r="H944" s="3"/>
      <c r="I944" s="3"/>
      <c r="J944" s="3"/>
      <c r="K944" s="3"/>
      <c r="L944" s="3"/>
      <c r="M944" s="3"/>
      <c r="N944" s="3"/>
      <c r="O944" s="3"/>
      <c r="P944" s="3"/>
      <c r="Q944" s="3"/>
      <c r="R944" s="3"/>
      <c r="S944" s="3"/>
      <c r="T944" s="3"/>
    </row>
    <row r="945" spans="1:20" ht="15.75" customHeight="1">
      <c r="A945" s="3"/>
      <c r="B945" s="3"/>
      <c r="C945" s="3"/>
      <c r="D945" s="3"/>
      <c r="E945" s="3"/>
      <c r="F945" s="3"/>
      <c r="G945" s="3"/>
      <c r="H945" s="3"/>
      <c r="I945" s="3"/>
      <c r="J945" s="3"/>
      <c r="K945" s="3"/>
      <c r="L945" s="3"/>
      <c r="M945" s="3"/>
      <c r="N945" s="3"/>
      <c r="O945" s="3"/>
      <c r="P945" s="3"/>
      <c r="Q945" s="3"/>
      <c r="R945" s="3"/>
      <c r="S945" s="3"/>
      <c r="T945" s="3"/>
    </row>
    <row r="946" spans="1:20" ht="15.75" customHeight="1">
      <c r="A946" s="3"/>
      <c r="B946" s="3"/>
      <c r="C946" s="3"/>
      <c r="D946" s="3"/>
      <c r="E946" s="3"/>
      <c r="F946" s="3"/>
      <c r="G946" s="3"/>
      <c r="H946" s="3"/>
      <c r="I946" s="3"/>
      <c r="J946" s="3"/>
      <c r="K946" s="3"/>
      <c r="L946" s="3"/>
      <c r="M946" s="3"/>
      <c r="N946" s="3"/>
      <c r="O946" s="3"/>
      <c r="P946" s="3"/>
      <c r="Q946" s="3"/>
      <c r="R946" s="3"/>
      <c r="S946" s="3"/>
      <c r="T946" s="3"/>
    </row>
    <row r="947" spans="1:20" ht="15.75" customHeight="1">
      <c r="A947" s="3"/>
      <c r="B947" s="3"/>
      <c r="C947" s="3"/>
      <c r="D947" s="3"/>
      <c r="E947" s="3"/>
      <c r="F947" s="3"/>
      <c r="G947" s="3"/>
      <c r="H947" s="3"/>
      <c r="I947" s="3"/>
      <c r="J947" s="3"/>
      <c r="K947" s="3"/>
      <c r="L947" s="3"/>
      <c r="M947" s="3"/>
      <c r="N947" s="3"/>
      <c r="O947" s="3"/>
      <c r="P947" s="3"/>
      <c r="Q947" s="3"/>
      <c r="R947" s="3"/>
      <c r="S947" s="3"/>
      <c r="T947" s="3"/>
    </row>
    <row r="948" spans="1:20" ht="15.75" customHeight="1">
      <c r="A948" s="3"/>
      <c r="B948" s="3"/>
      <c r="C948" s="3"/>
      <c r="D948" s="3"/>
      <c r="E948" s="3"/>
      <c r="F948" s="3"/>
      <c r="G948" s="3"/>
      <c r="H948" s="3"/>
      <c r="I948" s="3"/>
      <c r="J948" s="3"/>
      <c r="K948" s="3"/>
      <c r="L948" s="3"/>
      <c r="M948" s="3"/>
      <c r="N948" s="3"/>
      <c r="O948" s="3"/>
      <c r="P948" s="3"/>
      <c r="Q948" s="3"/>
      <c r="R948" s="3"/>
      <c r="S948" s="3"/>
      <c r="T948" s="3"/>
    </row>
    <row r="949" spans="1:20" ht="15.75" customHeight="1">
      <c r="A949" s="3"/>
      <c r="B949" s="3"/>
      <c r="C949" s="3"/>
      <c r="D949" s="3"/>
      <c r="E949" s="3"/>
      <c r="F949" s="3"/>
      <c r="G949" s="3"/>
      <c r="H949" s="3"/>
      <c r="I949" s="3"/>
      <c r="J949" s="3"/>
      <c r="K949" s="3"/>
      <c r="L949" s="3"/>
      <c r="M949" s="3"/>
      <c r="N949" s="3"/>
      <c r="O949" s="3"/>
      <c r="P949" s="3"/>
      <c r="Q949" s="3"/>
      <c r="R949" s="3"/>
      <c r="S949" s="3"/>
      <c r="T949" s="3"/>
    </row>
    <row r="950" spans="1:20" ht="15.75" customHeight="1">
      <c r="A950" s="3"/>
      <c r="B950" s="3"/>
      <c r="C950" s="3"/>
      <c r="D950" s="3"/>
      <c r="E950" s="3"/>
      <c r="F950" s="3"/>
      <c r="G950" s="3"/>
      <c r="H950" s="3"/>
      <c r="I950" s="3"/>
      <c r="J950" s="3"/>
      <c r="K950" s="3"/>
      <c r="L950" s="3"/>
      <c r="M950" s="3"/>
      <c r="N950" s="3"/>
      <c r="O950" s="3"/>
      <c r="P950" s="3"/>
      <c r="Q950" s="3"/>
      <c r="R950" s="3"/>
      <c r="S950" s="3"/>
      <c r="T950" s="3"/>
    </row>
    <row r="951" spans="1:20" ht="15.75" customHeight="1">
      <c r="A951" s="3"/>
      <c r="B951" s="3"/>
      <c r="C951" s="3"/>
      <c r="D951" s="3"/>
      <c r="E951" s="3"/>
      <c r="F951" s="3"/>
      <c r="G951" s="3"/>
      <c r="H951" s="3"/>
      <c r="I951" s="3"/>
      <c r="J951" s="3"/>
      <c r="K951" s="3"/>
      <c r="L951" s="3"/>
      <c r="M951" s="3"/>
      <c r="N951" s="3"/>
      <c r="O951" s="3"/>
      <c r="P951" s="3"/>
      <c r="Q951" s="3"/>
      <c r="R951" s="3"/>
      <c r="S951" s="3"/>
      <c r="T951" s="3"/>
    </row>
    <row r="952" spans="1:20" ht="15.75" customHeight="1">
      <c r="A952" s="3"/>
      <c r="B952" s="3"/>
      <c r="C952" s="3"/>
      <c r="D952" s="3"/>
      <c r="E952" s="3"/>
      <c r="F952" s="3"/>
      <c r="G952" s="3"/>
      <c r="H952" s="3"/>
      <c r="I952" s="3"/>
      <c r="J952" s="3"/>
      <c r="K952" s="3"/>
      <c r="L952" s="3"/>
      <c r="M952" s="3"/>
      <c r="N952" s="3"/>
      <c r="O952" s="3"/>
      <c r="P952" s="3"/>
      <c r="Q952" s="3"/>
      <c r="R952" s="3"/>
      <c r="S952" s="3"/>
      <c r="T952" s="3"/>
    </row>
    <row r="953" spans="1:20" ht="15.75" customHeight="1">
      <c r="A953" s="3"/>
      <c r="B953" s="3"/>
      <c r="C953" s="3"/>
      <c r="D953" s="3"/>
      <c r="E953" s="3"/>
      <c r="F953" s="3"/>
      <c r="G953" s="3"/>
      <c r="H953" s="3"/>
      <c r="I953" s="3"/>
      <c r="J953" s="3"/>
      <c r="K953" s="3"/>
      <c r="L953" s="3"/>
      <c r="M953" s="3"/>
      <c r="N953" s="3"/>
      <c r="O953" s="3"/>
      <c r="P953" s="3"/>
      <c r="Q953" s="3"/>
      <c r="R953" s="3"/>
      <c r="S953" s="3"/>
      <c r="T953" s="3"/>
    </row>
    <row r="954" spans="1:20" ht="15.75" customHeight="1">
      <c r="A954" s="3"/>
      <c r="B954" s="3"/>
      <c r="C954" s="3"/>
      <c r="D954" s="3"/>
      <c r="E954" s="3"/>
      <c r="F954" s="3"/>
      <c r="G954" s="3"/>
      <c r="H954" s="3"/>
      <c r="I954" s="3"/>
      <c r="J954" s="3"/>
      <c r="K954" s="3"/>
      <c r="L954" s="3"/>
      <c r="M954" s="3"/>
      <c r="N954" s="3"/>
      <c r="O954" s="3"/>
      <c r="P954" s="3"/>
      <c r="Q954" s="3"/>
      <c r="R954" s="3"/>
      <c r="S954" s="3"/>
      <c r="T954" s="3"/>
    </row>
    <row r="955" spans="1:20" ht="15.75" customHeight="1">
      <c r="A955" s="3"/>
      <c r="B955" s="3"/>
      <c r="C955" s="3"/>
      <c r="D955" s="3"/>
      <c r="E955" s="3"/>
      <c r="F955" s="3"/>
      <c r="G955" s="3"/>
      <c r="H955" s="3"/>
      <c r="I955" s="3"/>
      <c r="J955" s="3"/>
      <c r="K955" s="3"/>
      <c r="L955" s="3"/>
      <c r="M955" s="3"/>
      <c r="N955" s="3"/>
      <c r="O955" s="3"/>
      <c r="P955" s="3"/>
      <c r="Q955" s="3"/>
      <c r="R955" s="3"/>
      <c r="S955" s="3"/>
      <c r="T955" s="3"/>
    </row>
    <row r="956" spans="1:20" ht="15.75" customHeight="1">
      <c r="A956" s="3"/>
      <c r="B956" s="3"/>
      <c r="C956" s="3"/>
      <c r="D956" s="3"/>
      <c r="E956" s="3"/>
      <c r="F956" s="3"/>
      <c r="G956" s="3"/>
      <c r="H956" s="3"/>
      <c r="I956" s="3"/>
      <c r="J956" s="3"/>
      <c r="K956" s="3"/>
      <c r="L956" s="3"/>
      <c r="M956" s="3"/>
      <c r="N956" s="3"/>
      <c r="O956" s="3"/>
      <c r="P956" s="3"/>
      <c r="Q956" s="3"/>
      <c r="R956" s="3"/>
      <c r="S956" s="3"/>
      <c r="T956" s="3"/>
    </row>
    <row r="957" spans="1:20" ht="15.75" customHeight="1">
      <c r="A957" s="3"/>
      <c r="B957" s="3"/>
      <c r="C957" s="3"/>
      <c r="D957" s="3"/>
      <c r="E957" s="3"/>
      <c r="F957" s="3"/>
      <c r="G957" s="3"/>
      <c r="H957" s="3"/>
      <c r="I957" s="3"/>
      <c r="J957" s="3"/>
      <c r="K957" s="3"/>
      <c r="L957" s="3"/>
      <c r="M957" s="3"/>
      <c r="N957" s="3"/>
      <c r="O957" s="3"/>
      <c r="P957" s="3"/>
      <c r="Q957" s="3"/>
      <c r="R957" s="3"/>
      <c r="S957" s="3"/>
      <c r="T957" s="3"/>
    </row>
    <row r="958" spans="1:20" ht="15.75" customHeight="1">
      <c r="A958" s="3"/>
      <c r="B958" s="3"/>
      <c r="C958" s="3"/>
      <c r="D958" s="3"/>
      <c r="E958" s="3"/>
      <c r="F958" s="3"/>
      <c r="G958" s="3"/>
      <c r="H958" s="3"/>
      <c r="I958" s="3"/>
      <c r="J958" s="3"/>
      <c r="K958" s="3"/>
      <c r="L958" s="3"/>
      <c r="M958" s="3"/>
      <c r="N958" s="3"/>
      <c r="O958" s="3"/>
      <c r="P958" s="3"/>
      <c r="Q958" s="3"/>
      <c r="R958" s="3"/>
      <c r="S958" s="3"/>
      <c r="T958" s="3"/>
    </row>
    <row r="959" spans="1:20" ht="15.75" customHeight="1">
      <c r="A959" s="3"/>
      <c r="B959" s="3"/>
      <c r="C959" s="3"/>
      <c r="D959" s="3"/>
      <c r="E959" s="3"/>
      <c r="F959" s="3"/>
      <c r="G959" s="3"/>
      <c r="H959" s="3"/>
      <c r="I959" s="3"/>
      <c r="J959" s="3"/>
      <c r="K959" s="3"/>
      <c r="L959" s="3"/>
      <c r="M959" s="3"/>
      <c r="N959" s="3"/>
      <c r="O959" s="3"/>
      <c r="P959" s="3"/>
      <c r="Q959" s="3"/>
      <c r="R959" s="3"/>
      <c r="S959" s="3"/>
      <c r="T959" s="3"/>
    </row>
    <row r="960" spans="1:20" ht="15.75" customHeight="1">
      <c r="A960" s="3"/>
      <c r="B960" s="3"/>
      <c r="C960" s="3"/>
      <c r="D960" s="3"/>
      <c r="E960" s="3"/>
      <c r="F960" s="3"/>
      <c r="G960" s="3"/>
      <c r="H960" s="3"/>
      <c r="I960" s="3"/>
      <c r="J960" s="3"/>
      <c r="K960" s="3"/>
      <c r="L960" s="3"/>
      <c r="M960" s="3"/>
      <c r="N960" s="3"/>
      <c r="O960" s="3"/>
      <c r="P960" s="3"/>
      <c r="Q960" s="3"/>
      <c r="R960" s="3"/>
      <c r="S960" s="3"/>
      <c r="T960" s="3"/>
    </row>
    <row r="961" spans="1:20" ht="15.75" customHeight="1">
      <c r="A961" s="3"/>
      <c r="B961" s="3"/>
      <c r="C961" s="3"/>
      <c r="D961" s="3"/>
      <c r="E961" s="3"/>
      <c r="F961" s="3"/>
      <c r="G961" s="3"/>
      <c r="H961" s="3"/>
      <c r="I961" s="3"/>
      <c r="J961" s="3"/>
      <c r="K961" s="3"/>
      <c r="L961" s="3"/>
      <c r="M961" s="3"/>
      <c r="N961" s="3"/>
      <c r="O961" s="3"/>
      <c r="P961" s="3"/>
      <c r="Q961" s="3"/>
      <c r="R961" s="3"/>
      <c r="S961" s="3"/>
      <c r="T961" s="3"/>
    </row>
    <row r="962" spans="1:20" ht="15.75" customHeight="1">
      <c r="A962" s="3"/>
      <c r="B962" s="3"/>
      <c r="C962" s="3"/>
      <c r="D962" s="3"/>
      <c r="E962" s="3"/>
      <c r="F962" s="3"/>
      <c r="G962" s="3"/>
      <c r="H962" s="3"/>
      <c r="I962" s="3"/>
      <c r="J962" s="3"/>
      <c r="K962" s="3"/>
      <c r="L962" s="3"/>
      <c r="M962" s="3"/>
      <c r="N962" s="3"/>
      <c r="O962" s="3"/>
      <c r="P962" s="3"/>
      <c r="Q962" s="3"/>
      <c r="R962" s="3"/>
      <c r="S962" s="3"/>
      <c r="T962" s="3"/>
    </row>
    <row r="963" spans="1:20" ht="15.75" customHeight="1">
      <c r="A963" s="3"/>
      <c r="B963" s="3"/>
      <c r="C963" s="3"/>
      <c r="D963" s="3"/>
      <c r="E963" s="3"/>
      <c r="F963" s="3"/>
      <c r="G963" s="3"/>
      <c r="H963" s="3"/>
      <c r="I963" s="3"/>
      <c r="J963" s="3"/>
      <c r="K963" s="3"/>
      <c r="L963" s="3"/>
      <c r="M963" s="3"/>
      <c r="N963" s="3"/>
      <c r="O963" s="3"/>
      <c r="P963" s="3"/>
      <c r="Q963" s="3"/>
      <c r="R963" s="3"/>
      <c r="S963" s="3"/>
      <c r="T963" s="3"/>
    </row>
    <row r="964" spans="1:20" ht="15.75" customHeight="1">
      <c r="A964" s="3"/>
      <c r="B964" s="3"/>
      <c r="C964" s="3"/>
      <c r="D964" s="3"/>
      <c r="E964" s="3"/>
      <c r="F964" s="3"/>
      <c r="G964" s="3"/>
      <c r="H964" s="3"/>
      <c r="I964" s="3"/>
      <c r="J964" s="3"/>
      <c r="K964" s="3"/>
      <c r="L964" s="3"/>
      <c r="M964" s="3"/>
      <c r="N964" s="3"/>
      <c r="O964" s="3"/>
      <c r="P964" s="3"/>
      <c r="Q964" s="3"/>
      <c r="R964" s="3"/>
      <c r="S964" s="3"/>
      <c r="T964" s="3"/>
    </row>
    <row r="965" spans="1:20" ht="15.75" customHeight="1">
      <c r="A965" s="3"/>
      <c r="B965" s="3"/>
      <c r="C965" s="3"/>
      <c r="D965" s="3"/>
      <c r="E965" s="3"/>
      <c r="F965" s="3"/>
      <c r="G965" s="3"/>
      <c r="H965" s="3"/>
      <c r="I965" s="3"/>
      <c r="J965" s="3"/>
      <c r="K965" s="3"/>
      <c r="L965" s="3"/>
      <c r="M965" s="3"/>
      <c r="N965" s="3"/>
      <c r="O965" s="3"/>
      <c r="P965" s="3"/>
      <c r="Q965" s="3"/>
      <c r="R965" s="3"/>
      <c r="S965" s="3"/>
      <c r="T965" s="3"/>
    </row>
    <row r="966" spans="1:20" ht="15.75" customHeight="1">
      <c r="A966" s="3"/>
      <c r="B966" s="3"/>
      <c r="C966" s="3"/>
      <c r="D966" s="3"/>
      <c r="E966" s="3"/>
      <c r="F966" s="3"/>
      <c r="G966" s="3"/>
      <c r="H966" s="3"/>
      <c r="I966" s="3"/>
      <c r="J966" s="3"/>
      <c r="K966" s="3"/>
      <c r="L966" s="3"/>
      <c r="M966" s="3"/>
      <c r="N966" s="3"/>
      <c r="O966" s="3"/>
      <c r="P966" s="3"/>
      <c r="Q966" s="3"/>
      <c r="R966" s="3"/>
      <c r="S966" s="3"/>
      <c r="T966" s="3"/>
    </row>
    <row r="967" spans="1:20" ht="15.75" customHeight="1">
      <c r="A967" s="3"/>
      <c r="B967" s="3"/>
      <c r="C967" s="3"/>
      <c r="D967" s="3"/>
      <c r="E967" s="3"/>
      <c r="F967" s="3"/>
      <c r="G967" s="3"/>
      <c r="H967" s="3"/>
      <c r="I967" s="3"/>
      <c r="J967" s="3"/>
      <c r="K967" s="3"/>
      <c r="L967" s="3"/>
      <c r="M967" s="3"/>
      <c r="N967" s="3"/>
      <c r="O967" s="3"/>
      <c r="P967" s="3"/>
      <c r="Q967" s="3"/>
      <c r="R967" s="3"/>
      <c r="S967" s="3"/>
      <c r="T967" s="3"/>
    </row>
    <row r="968" spans="1:20" ht="15.75" customHeight="1">
      <c r="A968" s="3"/>
      <c r="B968" s="3"/>
      <c r="C968" s="3"/>
      <c r="D968" s="3"/>
      <c r="E968" s="3"/>
      <c r="F968" s="3"/>
      <c r="G968" s="3"/>
      <c r="H968" s="3"/>
      <c r="I968" s="3"/>
      <c r="J968" s="3"/>
      <c r="K968" s="3"/>
      <c r="L968" s="3"/>
      <c r="M968" s="3"/>
      <c r="N968" s="3"/>
      <c r="O968" s="3"/>
      <c r="P968" s="3"/>
      <c r="Q968" s="3"/>
      <c r="R968" s="3"/>
      <c r="S968" s="3"/>
      <c r="T968" s="3"/>
    </row>
    <row r="969" spans="1:20" ht="15.75" customHeight="1">
      <c r="A969" s="3"/>
      <c r="B969" s="3"/>
      <c r="C969" s="3"/>
      <c r="D969" s="3"/>
      <c r="E969" s="3"/>
      <c r="F969" s="3"/>
      <c r="G969" s="3"/>
      <c r="H969" s="3"/>
      <c r="I969" s="3"/>
      <c r="J969" s="3"/>
      <c r="K969" s="3"/>
      <c r="L969" s="3"/>
      <c r="M969" s="3"/>
      <c r="N969" s="3"/>
      <c r="O969" s="3"/>
      <c r="P969" s="3"/>
      <c r="Q969" s="3"/>
      <c r="R969" s="3"/>
      <c r="S969" s="3"/>
      <c r="T969" s="3"/>
    </row>
    <row r="970" spans="1:20" ht="15.75" customHeight="1">
      <c r="A970" s="3"/>
      <c r="B970" s="3"/>
      <c r="C970" s="3"/>
      <c r="D970" s="3"/>
      <c r="E970" s="3"/>
      <c r="F970" s="3"/>
      <c r="G970" s="3"/>
      <c r="H970" s="3"/>
      <c r="I970" s="3"/>
      <c r="J970" s="3"/>
      <c r="K970" s="3"/>
      <c r="L970" s="3"/>
      <c r="M970" s="3"/>
      <c r="N970" s="3"/>
      <c r="O970" s="3"/>
      <c r="P970" s="3"/>
      <c r="Q970" s="3"/>
      <c r="R970" s="3"/>
      <c r="S970" s="3"/>
      <c r="T970" s="3"/>
    </row>
    <row r="971" spans="1:20" ht="15.75" customHeight="1">
      <c r="A971" s="3"/>
      <c r="B971" s="3"/>
      <c r="C971" s="3"/>
      <c r="D971" s="3"/>
      <c r="E971" s="3"/>
      <c r="F971" s="3"/>
      <c r="G971" s="3"/>
      <c r="H971" s="3"/>
      <c r="I971" s="3"/>
      <c r="J971" s="3"/>
      <c r="K971" s="3"/>
      <c r="L971" s="3"/>
      <c r="M971" s="3"/>
      <c r="N971" s="3"/>
      <c r="O971" s="3"/>
      <c r="P971" s="3"/>
      <c r="Q971" s="3"/>
      <c r="R971" s="3"/>
      <c r="S971" s="3"/>
      <c r="T971" s="3"/>
    </row>
    <row r="972" spans="1:20" ht="15.75" customHeight="1">
      <c r="A972" s="3"/>
      <c r="B972" s="3"/>
      <c r="C972" s="3"/>
      <c r="D972" s="3"/>
      <c r="E972" s="3"/>
      <c r="F972" s="3"/>
      <c r="G972" s="3"/>
      <c r="H972" s="3"/>
      <c r="I972" s="3"/>
      <c r="J972" s="3"/>
      <c r="K972" s="3"/>
      <c r="L972" s="3"/>
      <c r="M972" s="3"/>
      <c r="N972" s="3"/>
      <c r="O972" s="3"/>
      <c r="P972" s="3"/>
      <c r="Q972" s="3"/>
      <c r="R972" s="3"/>
      <c r="S972" s="3"/>
      <c r="T972" s="3"/>
    </row>
    <row r="973" spans="1:20" ht="15.75" customHeight="1">
      <c r="A973" s="3"/>
      <c r="B973" s="3"/>
      <c r="C973" s="3"/>
      <c r="D973" s="3"/>
      <c r="E973" s="3"/>
      <c r="F973" s="3"/>
      <c r="G973" s="3"/>
      <c r="H973" s="3"/>
      <c r="I973" s="3"/>
      <c r="J973" s="3"/>
      <c r="K973" s="3"/>
      <c r="L973" s="3"/>
      <c r="M973" s="3"/>
      <c r="N973" s="3"/>
      <c r="O973" s="3"/>
      <c r="P973" s="3"/>
      <c r="Q973" s="3"/>
      <c r="R973" s="3"/>
      <c r="S973" s="3"/>
      <c r="T973" s="3"/>
    </row>
    <row r="974" spans="1:20" ht="15.75" customHeight="1">
      <c r="A974" s="3"/>
      <c r="B974" s="3"/>
      <c r="C974" s="3"/>
      <c r="D974" s="3"/>
      <c r="E974" s="3"/>
      <c r="F974" s="3"/>
      <c r="G974" s="3"/>
      <c r="H974" s="3"/>
      <c r="I974" s="3"/>
      <c r="J974" s="3"/>
      <c r="K974" s="3"/>
      <c r="L974" s="3"/>
      <c r="M974" s="3"/>
      <c r="N974" s="3"/>
      <c r="O974" s="3"/>
      <c r="P974" s="3"/>
      <c r="Q974" s="3"/>
      <c r="R974" s="3"/>
      <c r="S974" s="3"/>
      <c r="T974" s="3"/>
    </row>
    <row r="975" spans="1:20" ht="15.75" customHeight="1">
      <c r="A975" s="3"/>
      <c r="B975" s="3"/>
      <c r="C975" s="3"/>
      <c r="D975" s="3"/>
      <c r="E975" s="3"/>
      <c r="F975" s="3"/>
      <c r="G975" s="3"/>
      <c r="H975" s="3"/>
      <c r="I975" s="3"/>
      <c r="J975" s="3"/>
      <c r="K975" s="3"/>
      <c r="L975" s="3"/>
      <c r="M975" s="3"/>
      <c r="N975" s="3"/>
      <c r="O975" s="3"/>
      <c r="P975" s="3"/>
      <c r="Q975" s="3"/>
      <c r="R975" s="3"/>
      <c r="S975" s="3"/>
      <c r="T975" s="3"/>
    </row>
    <row r="976" spans="1:20" ht="15.75" customHeight="1">
      <c r="A976" s="3"/>
      <c r="B976" s="3"/>
      <c r="C976" s="3"/>
      <c r="D976" s="3"/>
      <c r="E976" s="3"/>
      <c r="F976" s="3"/>
      <c r="G976" s="3"/>
      <c r="H976" s="3"/>
      <c r="I976" s="3"/>
      <c r="J976" s="3"/>
      <c r="K976" s="3"/>
      <c r="L976" s="3"/>
      <c r="M976" s="3"/>
      <c r="N976" s="3"/>
      <c r="O976" s="3"/>
      <c r="P976" s="3"/>
      <c r="Q976" s="3"/>
      <c r="R976" s="3"/>
      <c r="S976" s="3"/>
      <c r="T976" s="3"/>
    </row>
    <row r="977" spans="1:20" ht="15.75" customHeight="1">
      <c r="A977" s="3"/>
      <c r="B977" s="3"/>
      <c r="C977" s="3"/>
      <c r="D977" s="3"/>
      <c r="E977" s="3"/>
      <c r="F977" s="3"/>
      <c r="G977" s="3"/>
      <c r="H977" s="3"/>
      <c r="I977" s="3"/>
      <c r="J977" s="3"/>
      <c r="K977" s="3"/>
      <c r="L977" s="3"/>
      <c r="M977" s="3"/>
      <c r="N977" s="3"/>
      <c r="O977" s="3"/>
      <c r="P977" s="3"/>
      <c r="Q977" s="3"/>
      <c r="R977" s="3"/>
      <c r="S977" s="3"/>
      <c r="T977" s="3"/>
    </row>
    <row r="978" spans="1:20" ht="15.75" customHeight="1">
      <c r="A978" s="3"/>
      <c r="B978" s="3"/>
      <c r="C978" s="3"/>
      <c r="D978" s="3"/>
      <c r="E978" s="3"/>
      <c r="F978" s="3"/>
      <c r="G978" s="3"/>
      <c r="H978" s="3"/>
      <c r="I978" s="3"/>
      <c r="J978" s="3"/>
      <c r="K978" s="3"/>
      <c r="L978" s="3"/>
      <c r="M978" s="3"/>
      <c r="N978" s="3"/>
      <c r="O978" s="3"/>
      <c r="P978" s="3"/>
      <c r="Q978" s="3"/>
      <c r="R978" s="3"/>
      <c r="S978" s="3"/>
      <c r="T978" s="3"/>
    </row>
    <row r="979" spans="1:20" ht="15.75" customHeight="1">
      <c r="A979" s="3"/>
      <c r="B979" s="3"/>
      <c r="C979" s="3"/>
      <c r="D979" s="3"/>
      <c r="E979" s="3"/>
      <c r="F979" s="3"/>
      <c r="G979" s="3"/>
      <c r="H979" s="3"/>
      <c r="I979" s="3"/>
      <c r="J979" s="3"/>
      <c r="K979" s="3"/>
      <c r="L979" s="3"/>
      <c r="M979" s="3"/>
      <c r="N979" s="3"/>
      <c r="O979" s="3"/>
      <c r="P979" s="3"/>
      <c r="Q979" s="3"/>
      <c r="R979" s="3"/>
      <c r="S979" s="3"/>
      <c r="T979" s="3"/>
    </row>
    <row r="980" spans="1:20" ht="15.75" customHeight="1">
      <c r="A980" s="3"/>
      <c r="B980" s="3"/>
      <c r="C980" s="3"/>
      <c r="D980" s="3"/>
      <c r="E980" s="3"/>
      <c r="F980" s="3"/>
      <c r="G980" s="3"/>
      <c r="H980" s="3"/>
      <c r="I980" s="3"/>
      <c r="J980" s="3"/>
      <c r="K980" s="3"/>
      <c r="L980" s="3"/>
      <c r="M980" s="3"/>
      <c r="N980" s="3"/>
      <c r="O980" s="3"/>
      <c r="P980" s="3"/>
      <c r="Q980" s="3"/>
      <c r="R980" s="3"/>
      <c r="S980" s="3"/>
      <c r="T980" s="3"/>
    </row>
    <row r="981" spans="1:20" ht="15.75" customHeight="1">
      <c r="A981" s="3"/>
      <c r="B981" s="3"/>
      <c r="C981" s="3"/>
      <c r="D981" s="3"/>
      <c r="E981" s="3"/>
      <c r="F981" s="3"/>
      <c r="G981" s="3"/>
      <c r="H981" s="3"/>
      <c r="I981" s="3"/>
      <c r="J981" s="3"/>
      <c r="K981" s="3"/>
      <c r="L981" s="3"/>
      <c r="M981" s="3"/>
      <c r="N981" s="3"/>
      <c r="O981" s="3"/>
      <c r="P981" s="3"/>
      <c r="Q981" s="3"/>
      <c r="R981" s="3"/>
      <c r="S981" s="3"/>
      <c r="T981" s="3"/>
    </row>
    <row r="982" spans="1:20" ht="15.75" customHeight="1">
      <c r="A982" s="3"/>
      <c r="B982" s="3"/>
      <c r="C982" s="3"/>
      <c r="D982" s="3"/>
      <c r="E982" s="3"/>
      <c r="F982" s="3"/>
      <c r="G982" s="3"/>
      <c r="H982" s="3"/>
      <c r="I982" s="3"/>
      <c r="J982" s="3"/>
      <c r="K982" s="3"/>
      <c r="L982" s="3"/>
      <c r="M982" s="3"/>
      <c r="N982" s="3"/>
      <c r="O982" s="3"/>
      <c r="P982" s="3"/>
      <c r="Q982" s="3"/>
      <c r="R982" s="3"/>
      <c r="S982" s="3"/>
      <c r="T982" s="3"/>
    </row>
    <row r="983" spans="1:20" ht="15.75" customHeight="1">
      <c r="A983" s="3"/>
      <c r="B983" s="3"/>
      <c r="C983" s="3"/>
      <c r="D983" s="3"/>
      <c r="E983" s="3"/>
      <c r="F983" s="3"/>
      <c r="G983" s="3"/>
      <c r="H983" s="3"/>
      <c r="I983" s="3"/>
      <c r="J983" s="3"/>
      <c r="K983" s="3"/>
      <c r="L983" s="3"/>
      <c r="M983" s="3"/>
      <c r="N983" s="3"/>
      <c r="O983" s="3"/>
      <c r="P983" s="3"/>
      <c r="Q983" s="3"/>
      <c r="R983" s="3"/>
      <c r="S983" s="3"/>
      <c r="T983" s="3"/>
    </row>
    <row r="984" spans="1:20" ht="15.75" customHeight="1">
      <c r="A984" s="3"/>
      <c r="B984" s="3"/>
      <c r="C984" s="3"/>
      <c r="D984" s="3"/>
      <c r="E984" s="3"/>
      <c r="F984" s="3"/>
      <c r="G984" s="3"/>
      <c r="H984" s="3"/>
      <c r="I984" s="3"/>
      <c r="J984" s="3"/>
      <c r="K984" s="3"/>
      <c r="L984" s="3"/>
      <c r="M984" s="3"/>
      <c r="N984" s="3"/>
      <c r="O984" s="3"/>
      <c r="P984" s="3"/>
      <c r="Q984" s="3"/>
      <c r="R984" s="3"/>
      <c r="S984" s="3"/>
      <c r="T984" s="3"/>
    </row>
    <row r="985" spans="1:20" ht="15.75" customHeight="1">
      <c r="A985" s="3"/>
      <c r="B985" s="3"/>
      <c r="C985" s="3"/>
      <c r="D985" s="3"/>
      <c r="E985" s="3"/>
      <c r="F985" s="3"/>
      <c r="G985" s="3"/>
      <c r="H985" s="3"/>
      <c r="I985" s="3"/>
      <c r="J985" s="3"/>
      <c r="K985" s="3"/>
      <c r="L985" s="3"/>
      <c r="M985" s="3"/>
      <c r="N985" s="3"/>
      <c r="O985" s="3"/>
      <c r="P985" s="3"/>
      <c r="Q985" s="3"/>
      <c r="R985" s="3"/>
      <c r="S985" s="3"/>
      <c r="T985" s="3"/>
    </row>
    <row r="986" spans="1:20" ht="15.75" customHeight="1">
      <c r="A986" s="3"/>
      <c r="B986" s="3"/>
      <c r="C986" s="3"/>
      <c r="D986" s="3"/>
      <c r="E986" s="3"/>
      <c r="F986" s="3"/>
      <c r="G986" s="3"/>
      <c r="H986" s="3"/>
      <c r="I986" s="3"/>
      <c r="J986" s="3"/>
      <c r="K986" s="3"/>
      <c r="L986" s="3"/>
      <c r="M986" s="3"/>
      <c r="N986" s="3"/>
      <c r="O986" s="3"/>
      <c r="P986" s="3"/>
      <c r="Q986" s="3"/>
      <c r="R986" s="3"/>
      <c r="S986" s="3"/>
      <c r="T986" s="3"/>
    </row>
    <row r="987" spans="1:20" ht="15.75" customHeight="1">
      <c r="A987" s="3"/>
      <c r="B987" s="3"/>
      <c r="C987" s="3"/>
      <c r="D987" s="3"/>
      <c r="E987" s="3"/>
      <c r="F987" s="3"/>
      <c r="G987" s="3"/>
      <c r="H987" s="3"/>
      <c r="I987" s="3"/>
      <c r="J987" s="3"/>
      <c r="K987" s="3"/>
      <c r="L987" s="3"/>
      <c r="M987" s="3"/>
      <c r="N987" s="3"/>
      <c r="O987" s="3"/>
      <c r="P987" s="3"/>
      <c r="Q987" s="3"/>
      <c r="R987" s="3"/>
      <c r="S987" s="3"/>
      <c r="T987" s="3"/>
    </row>
    <row r="988" spans="1:20" ht="15.75" customHeight="1">
      <c r="A988" s="3"/>
      <c r="B988" s="3"/>
      <c r="C988" s="3"/>
      <c r="D988" s="3"/>
      <c r="E988" s="3"/>
      <c r="F988" s="3"/>
      <c r="G988" s="3"/>
      <c r="H988" s="3"/>
      <c r="I988" s="3"/>
      <c r="J988" s="3"/>
      <c r="K988" s="3"/>
      <c r="L988" s="3"/>
      <c r="M988" s="3"/>
      <c r="N988" s="3"/>
      <c r="O988" s="3"/>
      <c r="P988" s="3"/>
      <c r="Q988" s="3"/>
      <c r="R988" s="3"/>
      <c r="S988" s="3"/>
      <c r="T988" s="3"/>
    </row>
    <row r="989" spans="1:20" ht="15.75" customHeight="1">
      <c r="A989" s="3"/>
      <c r="B989" s="3"/>
      <c r="C989" s="3"/>
      <c r="D989" s="3"/>
      <c r="E989" s="3"/>
      <c r="F989" s="3"/>
      <c r="G989" s="3"/>
      <c r="H989" s="3"/>
      <c r="I989" s="3"/>
      <c r="J989" s="3"/>
      <c r="K989" s="3"/>
      <c r="L989" s="3"/>
      <c r="M989" s="3"/>
      <c r="N989" s="3"/>
      <c r="O989" s="3"/>
      <c r="P989" s="3"/>
      <c r="Q989" s="3"/>
      <c r="R989" s="3"/>
      <c r="S989" s="3"/>
      <c r="T989" s="3"/>
    </row>
    <row r="990" spans="1:20" ht="15.75" customHeight="1">
      <c r="A990" s="3"/>
      <c r="B990" s="3"/>
      <c r="C990" s="3"/>
      <c r="D990" s="3"/>
      <c r="E990" s="3"/>
      <c r="F990" s="3"/>
      <c r="G990" s="3"/>
      <c r="H990" s="3"/>
      <c r="I990" s="3"/>
      <c r="J990" s="3"/>
      <c r="K990" s="3"/>
      <c r="L990" s="3"/>
      <c r="M990" s="3"/>
      <c r="N990" s="3"/>
      <c r="O990" s="3"/>
      <c r="P990" s="3"/>
      <c r="Q990" s="3"/>
      <c r="R990" s="3"/>
      <c r="S990" s="3"/>
      <c r="T990" s="3"/>
    </row>
    <row r="991" spans="1:20" ht="15.75" customHeight="1">
      <c r="A991" s="3"/>
      <c r="B991" s="3"/>
      <c r="C991" s="3"/>
      <c r="D991" s="3"/>
      <c r="E991" s="3"/>
      <c r="F991" s="3"/>
      <c r="G991" s="3"/>
      <c r="H991" s="3"/>
      <c r="I991" s="3"/>
      <c r="J991" s="3"/>
      <c r="K991" s="3"/>
      <c r="L991" s="3"/>
      <c r="M991" s="3"/>
      <c r="N991" s="3"/>
      <c r="O991" s="3"/>
      <c r="P991" s="3"/>
      <c r="Q991" s="3"/>
      <c r="R991" s="3"/>
      <c r="S991" s="3"/>
      <c r="T991" s="3"/>
    </row>
    <row r="992" spans="1:20" ht="15.75" customHeight="1">
      <c r="A992" s="3"/>
      <c r="B992" s="3"/>
      <c r="C992" s="3"/>
      <c r="D992" s="3"/>
      <c r="E992" s="3"/>
      <c r="F992" s="3"/>
      <c r="G992" s="3"/>
      <c r="H992" s="3"/>
      <c r="I992" s="3"/>
      <c r="J992" s="3"/>
      <c r="K992" s="3"/>
      <c r="L992" s="3"/>
      <c r="M992" s="3"/>
      <c r="N992" s="3"/>
      <c r="O992" s="3"/>
      <c r="P992" s="3"/>
      <c r="Q992" s="3"/>
      <c r="R992" s="3"/>
      <c r="S992" s="3"/>
      <c r="T992" s="3"/>
    </row>
    <row r="993" spans="1:20" ht="15.75" customHeight="1">
      <c r="A993" s="3"/>
      <c r="B993" s="3"/>
      <c r="C993" s="3"/>
      <c r="D993" s="3"/>
      <c r="E993" s="3"/>
      <c r="F993" s="3"/>
      <c r="G993" s="3"/>
      <c r="H993" s="3"/>
      <c r="I993" s="3"/>
      <c r="J993" s="3"/>
      <c r="K993" s="3"/>
      <c r="L993" s="3"/>
      <c r="M993" s="3"/>
      <c r="N993" s="3"/>
      <c r="O993" s="3"/>
      <c r="P993" s="3"/>
      <c r="Q993" s="3"/>
      <c r="R993" s="3"/>
      <c r="S993" s="3"/>
      <c r="T993" s="3"/>
    </row>
    <row r="994" spans="1:20" ht="15.75" customHeight="1">
      <c r="A994" s="3"/>
      <c r="B994" s="3"/>
      <c r="C994" s="3"/>
      <c r="D994" s="3"/>
      <c r="E994" s="3"/>
      <c r="F994" s="3"/>
      <c r="G994" s="3"/>
      <c r="H994" s="3"/>
      <c r="I994" s="3"/>
      <c r="J994" s="3"/>
      <c r="K994" s="3"/>
      <c r="L994" s="3"/>
      <c r="M994" s="3"/>
      <c r="N994" s="3"/>
      <c r="O994" s="3"/>
      <c r="P994" s="3"/>
      <c r="Q994" s="3"/>
      <c r="R994" s="3"/>
      <c r="S994" s="3"/>
      <c r="T994" s="3"/>
    </row>
    <row r="995" spans="1:20" ht="15.75" customHeight="1">
      <c r="A995" s="3"/>
      <c r="B995" s="3"/>
      <c r="C995" s="3"/>
      <c r="D995" s="3"/>
      <c r="E995" s="3"/>
      <c r="F995" s="3"/>
      <c r="G995" s="3"/>
      <c r="H995" s="3"/>
      <c r="I995" s="3"/>
      <c r="J995" s="3"/>
      <c r="K995" s="3"/>
      <c r="L995" s="3"/>
      <c r="M995" s="3"/>
      <c r="N995" s="3"/>
      <c r="O995" s="3"/>
      <c r="P995" s="3"/>
      <c r="Q995" s="3"/>
      <c r="R995" s="3"/>
      <c r="S995" s="3"/>
      <c r="T995" s="3"/>
    </row>
    <row r="996" spans="1:20" ht="15.75" customHeight="1">
      <c r="A996" s="3"/>
      <c r="B996" s="3"/>
      <c r="C996" s="3"/>
      <c r="D996" s="3"/>
      <c r="E996" s="3"/>
      <c r="F996" s="3"/>
      <c r="G996" s="3"/>
      <c r="H996" s="3"/>
      <c r="I996" s="3"/>
      <c r="J996" s="3"/>
      <c r="K996" s="3"/>
      <c r="L996" s="3"/>
      <c r="M996" s="3"/>
      <c r="N996" s="3"/>
      <c r="O996" s="3"/>
      <c r="P996" s="3"/>
      <c r="Q996" s="3"/>
      <c r="R996" s="3"/>
      <c r="S996" s="3"/>
      <c r="T996" s="3"/>
    </row>
    <row r="997" spans="1:20" ht="15.75" customHeight="1">
      <c r="A997" s="3"/>
      <c r="B997" s="3"/>
      <c r="C997" s="3"/>
      <c r="D997" s="3"/>
      <c r="E997" s="3"/>
      <c r="F997" s="3"/>
      <c r="G997" s="3"/>
      <c r="H997" s="3"/>
      <c r="I997" s="3"/>
      <c r="J997" s="3"/>
      <c r="K997" s="3"/>
      <c r="L997" s="3"/>
      <c r="M997" s="3"/>
      <c r="N997" s="3"/>
      <c r="O997" s="3"/>
      <c r="P997" s="3"/>
      <c r="Q997" s="3"/>
      <c r="R997" s="3"/>
      <c r="S997" s="3"/>
      <c r="T997" s="3"/>
    </row>
    <row r="998" spans="1:20" ht="15.75" customHeight="1">
      <c r="A998" s="3"/>
      <c r="B998" s="3"/>
      <c r="C998" s="3"/>
      <c r="D998" s="3"/>
      <c r="E998" s="3"/>
      <c r="F998" s="3"/>
      <c r="G998" s="3"/>
      <c r="H998" s="3"/>
      <c r="I998" s="3"/>
      <c r="J998" s="3"/>
      <c r="K998" s="3"/>
      <c r="L998" s="3"/>
      <c r="M998" s="3"/>
      <c r="N998" s="3"/>
      <c r="O998" s="3"/>
      <c r="P998" s="3"/>
      <c r="Q998" s="3"/>
      <c r="R998" s="3"/>
      <c r="S998" s="3"/>
      <c r="T998" s="3"/>
    </row>
    <row r="999" spans="1:20" ht="15.75" customHeight="1">
      <c r="A999" s="3"/>
      <c r="B999" s="3"/>
      <c r="C999" s="3"/>
      <c r="D999" s="3"/>
      <c r="E999" s="3"/>
      <c r="F999" s="3"/>
      <c r="G999" s="3"/>
      <c r="H999" s="3"/>
      <c r="I999" s="3"/>
      <c r="J999" s="3"/>
      <c r="K999" s="3"/>
      <c r="L999" s="3"/>
      <c r="M999" s="3"/>
      <c r="N999" s="3"/>
      <c r="O999" s="3"/>
      <c r="P999" s="3"/>
      <c r="Q999" s="3"/>
      <c r="R999" s="3"/>
      <c r="S999" s="3"/>
      <c r="T999" s="3"/>
    </row>
    <row r="1000" spans="1:20" ht="15.75" customHeight="1">
      <c r="A1000" s="3"/>
      <c r="B1000" s="3"/>
      <c r="C1000" s="3"/>
      <c r="D1000" s="3"/>
      <c r="E1000" s="3"/>
      <c r="F1000" s="3"/>
      <c r="G1000" s="3"/>
      <c r="H1000" s="3"/>
      <c r="I1000" s="3"/>
      <c r="J1000" s="3"/>
      <c r="K1000" s="3"/>
      <c r="L1000" s="3"/>
      <c r="M1000" s="3"/>
      <c r="N1000" s="3"/>
      <c r="O1000" s="3"/>
      <c r="P1000" s="3"/>
      <c r="Q1000" s="3"/>
      <c r="R1000" s="3"/>
      <c r="S1000" s="3"/>
      <c r="T1000" s="3"/>
    </row>
    <row r="1001" spans="1:20" ht="15.75" customHeight="1">
      <c r="A1001" s="3"/>
      <c r="B1001" s="3"/>
      <c r="C1001" s="3"/>
      <c r="D1001" s="3"/>
      <c r="E1001" s="3"/>
      <c r="F1001" s="3"/>
      <c r="G1001" s="3"/>
      <c r="H1001" s="3"/>
      <c r="I1001" s="3"/>
      <c r="J1001" s="3"/>
      <c r="K1001" s="3"/>
      <c r="L1001" s="3"/>
      <c r="M1001" s="3"/>
      <c r="N1001" s="3"/>
      <c r="O1001" s="3"/>
      <c r="P1001" s="3"/>
      <c r="Q1001" s="3"/>
      <c r="R1001" s="3"/>
      <c r="S1001" s="3"/>
      <c r="T1001" s="3"/>
    </row>
    <row r="1002" spans="1:20" ht="15.75" customHeight="1">
      <c r="A1002" s="3"/>
      <c r="B1002" s="3"/>
      <c r="C1002" s="3"/>
      <c r="D1002" s="3"/>
      <c r="E1002" s="3"/>
      <c r="F1002" s="3"/>
      <c r="G1002" s="3"/>
      <c r="H1002" s="3"/>
      <c r="I1002" s="3"/>
      <c r="J1002" s="3"/>
      <c r="K1002" s="3"/>
      <c r="L1002" s="3"/>
      <c r="M1002" s="3"/>
      <c r="N1002" s="3"/>
      <c r="O1002" s="3"/>
      <c r="P1002" s="3"/>
      <c r="Q1002" s="3"/>
      <c r="R1002" s="3"/>
      <c r="S1002" s="3"/>
      <c r="T1002" s="3"/>
    </row>
    <row r="1003" spans="1:20" ht="15.75" customHeight="1">
      <c r="A1003" s="3"/>
      <c r="B1003" s="3"/>
      <c r="C1003" s="3"/>
      <c r="D1003" s="3"/>
      <c r="E1003" s="3"/>
      <c r="F1003" s="3"/>
      <c r="G1003" s="3"/>
      <c r="H1003" s="3"/>
      <c r="I1003" s="3"/>
      <c r="J1003" s="3"/>
      <c r="K1003" s="3"/>
      <c r="L1003" s="3"/>
      <c r="M1003" s="3"/>
      <c r="N1003" s="3"/>
      <c r="O1003" s="3"/>
      <c r="P1003" s="3"/>
      <c r="Q1003" s="3"/>
      <c r="R1003" s="3"/>
      <c r="S1003" s="3"/>
      <c r="T1003" s="3"/>
    </row>
    <row r="1004" spans="1:20" ht="15.75" customHeight="1">
      <c r="A1004" s="3"/>
      <c r="B1004" s="3"/>
      <c r="C1004" s="3"/>
      <c r="D1004" s="3"/>
      <c r="E1004" s="3"/>
      <c r="F1004" s="3"/>
      <c r="G1004" s="3"/>
      <c r="H1004" s="3"/>
      <c r="I1004" s="3"/>
      <c r="J1004" s="3"/>
      <c r="K1004" s="3"/>
      <c r="L1004" s="3"/>
      <c r="M1004" s="3"/>
      <c r="N1004" s="3"/>
      <c r="O1004" s="3"/>
      <c r="P1004" s="3"/>
      <c r="Q1004" s="3"/>
      <c r="R1004" s="3"/>
      <c r="S1004" s="3"/>
      <c r="T1004" s="3"/>
    </row>
    <row r="1005" spans="1:20" ht="15.75" customHeight="1">
      <c r="A1005" s="3"/>
      <c r="B1005" s="3"/>
      <c r="C1005" s="3"/>
      <c r="D1005" s="3"/>
      <c r="E1005" s="3"/>
      <c r="F1005" s="3"/>
      <c r="G1005" s="3"/>
      <c r="H1005" s="3"/>
      <c r="I1005" s="3"/>
      <c r="J1005" s="3"/>
      <c r="K1005" s="3"/>
      <c r="L1005" s="3"/>
      <c r="M1005" s="3"/>
      <c r="N1005" s="3"/>
      <c r="O1005" s="3"/>
      <c r="P1005" s="3"/>
      <c r="Q1005" s="3"/>
      <c r="R1005" s="3"/>
      <c r="S1005" s="3"/>
      <c r="T1005" s="3"/>
    </row>
    <row r="1006" spans="1:20" ht="15.75" customHeight="1">
      <c r="A1006" s="3"/>
      <c r="B1006" s="3"/>
      <c r="C1006" s="3"/>
      <c r="D1006" s="3"/>
      <c r="E1006" s="3"/>
      <c r="F1006" s="3"/>
      <c r="G1006" s="3"/>
      <c r="H1006" s="3"/>
      <c r="I1006" s="3"/>
      <c r="J1006" s="3"/>
      <c r="K1006" s="3"/>
      <c r="L1006" s="3"/>
      <c r="M1006" s="3"/>
      <c r="N1006" s="3"/>
      <c r="O1006" s="3"/>
      <c r="P1006" s="3"/>
      <c r="Q1006" s="3"/>
      <c r="R1006" s="3"/>
      <c r="S1006" s="3"/>
      <c r="T1006" s="3"/>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16</vt:i4>
      </vt:variant>
    </vt:vector>
  </HeadingPairs>
  <TitlesOfParts>
    <vt:vector size="16" baseType="lpstr">
      <vt:lpstr>Complete sheet and details</vt:lpstr>
      <vt:lpstr>About</vt:lpstr>
      <vt:lpstr>Map</vt:lpstr>
      <vt:lpstr>final map maybe</vt:lpstr>
      <vt:lpstr>area wise</vt:lpstr>
      <vt:lpstr>Sheet10</vt:lpstr>
      <vt:lpstr>monthwise deaths</vt:lpstr>
      <vt:lpstr>cal</vt:lpstr>
      <vt:lpstr>reasons</vt:lpstr>
      <vt:lpstr>sankey</vt:lpstr>
      <vt:lpstr>Sheet1 Awesome Map Tooltip</vt:lpstr>
      <vt:lpstr>n ation</vt:lpstr>
      <vt:lpstr>final map maybe Awesome Map Too</vt:lpstr>
      <vt:lpstr>references</vt:lpstr>
      <vt:lpstr>Month wise</vt:lpstr>
      <vt:lpstr>sectorwise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2022-05-24T06:34:38Z</dcterms:modified>
</cp:coreProperties>
</file>